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chartsheets/sheet5.xml" ContentType="application/vnd.openxmlformats-officedocument.spreadsheetml.chartsheet+xml"/>
  <Override PartName="/xl/worksheets/sheet9.xml" ContentType="application/vnd.openxmlformats-officedocument.spreadsheetml.worksheet+xml"/>
  <Override PartName="/xl/chartsheets/sheet6.xml" ContentType="application/vnd.openxmlformats-officedocument.spreadsheetml.chartsheet+xml"/>
  <Override PartName="/xl/worksheets/sheet10.xml" ContentType="application/vnd.openxmlformats-officedocument.spreadsheetml.worksheet+xml"/>
  <Override PartName="/xl/chartsheets/sheet7.xml" ContentType="application/vnd.openxmlformats-officedocument.spreadsheetml.chartsheet+xml"/>
  <Override PartName="/xl/worksheets/sheet11.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12.xml" ContentType="application/vnd.openxmlformats-officedocument.spreadsheetml.worksheet+xml"/>
  <Override PartName="/xl/chartsheets/sheet10.xml" ContentType="application/vnd.openxmlformats-officedocument.spreadsheetml.chartsheet+xml"/>
  <Override PartName="/xl/worksheets/sheet13.xml" ContentType="application/vnd.openxmlformats-officedocument.spreadsheetml.worksheet+xml"/>
  <Override PartName="/xl/chartsheets/sheet11.xml" ContentType="application/vnd.openxmlformats-officedocument.spreadsheetml.chartsheet+xml"/>
  <Override PartName="/xl/worksheets/sheet14.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worksheets/sheet15.xml" ContentType="application/vnd.openxmlformats-officedocument.spreadsheetml.work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16.xml" ContentType="application/vnd.openxmlformats-officedocument.spreadsheetml.work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worksheets/sheet17.xml" ContentType="application/vnd.openxmlformats-officedocument.spreadsheetml.worksheet+xml"/>
  <Override PartName="/xl/chartsheets/sheet22.xml" ContentType="application/vnd.openxmlformats-officedocument.spreadsheetml.chartsheet+xml"/>
  <Override PartName="/xl/chartsheets/sheet23.xml" ContentType="application/vnd.openxmlformats-officedocument.spreadsheetml.chartsheet+xml"/>
  <Override PartName="/xl/chartsheets/sheet24.xml" ContentType="application/vnd.openxmlformats-officedocument.spreadsheetml.chartsheet+xml"/>
  <Override PartName="/xl/chartsheets/sheet25.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xml"/>
  <Override PartName="/xl/charts/chart9.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10.xml" ContentType="application/vnd.openxmlformats-officedocument.drawingml.chart+xml"/>
  <Override PartName="/xl/drawings/drawing18.xml" ContentType="application/vnd.openxmlformats-officedocument.drawingml.chartshapes+xml"/>
  <Override PartName="/xl/comments1.xml" ContentType="application/vnd.openxmlformats-officedocument.spreadsheetml.comments+xml"/>
  <Override PartName="/xl/drawings/drawing19.xml" ContentType="application/vnd.openxmlformats-officedocument.drawing+xml"/>
  <Override PartName="/xl/charts/chart11.xml" ContentType="application/vnd.openxmlformats-officedocument.drawingml.chart+xml"/>
  <Override PartName="/xl/drawings/drawing2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21.xml" ContentType="application/vnd.openxmlformats-officedocument.drawing+xml"/>
  <Override PartName="/xl/charts/chart3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33.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34.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36.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37.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38.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39.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40.xml" ContentType="application/vnd.openxmlformats-officedocument.drawingml.chart+xml"/>
  <Override PartName="/xl/drawings/drawing38.xml" ContentType="application/vnd.openxmlformats-officedocument.drawing+xml"/>
  <Override PartName="/xl/charts/chart41.xml" ContentType="application/vnd.openxmlformats-officedocument.drawingml.chart+xml"/>
  <Override PartName="/xl/comments2.xml" ContentType="application/vnd.openxmlformats-officedocument.spreadsheetml.comments+xml"/>
  <Override PartName="/xl/drawings/drawing39.xml" ContentType="application/vnd.openxmlformats-officedocument.drawing+xml"/>
  <Override PartName="/xl/charts/chart42.xml" ContentType="application/vnd.openxmlformats-officedocument.drawingml.chart+xml"/>
  <Override PartName="/xl/drawings/drawing40.xml" ContentType="application/vnd.openxmlformats-officedocument.drawing+xml"/>
  <Override PartName="/xl/charts/chart43.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44.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45.xml" ContentType="application/vnd.openxmlformats-officedocument.drawingml.chart+xml"/>
  <Override PartName="/xl/drawings/drawing4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showInkAnnotation="0" codeName="ThisWorkbook" autoCompressPictures="0"/>
  <mc:AlternateContent xmlns:mc="http://schemas.openxmlformats.org/markup-compatibility/2006">
    <mc:Choice Requires="x15">
      <x15ac:absPath xmlns:x15ac="http://schemas.microsoft.com/office/spreadsheetml/2010/11/ac" url="/Users/gzucman/Dropbox/TorslovEtal17/January2020/"/>
    </mc:Choice>
  </mc:AlternateContent>
  <xr:revisionPtr revIDLastSave="0" documentId="13_ncr:1_{565C54B3-2C3E-5942-840C-A082EA9095B8}" xr6:coauthVersionLast="45" xr6:coauthVersionMax="45" xr10:uidLastSave="{00000000-0000-0000-0000-000000000000}"/>
  <bookViews>
    <workbookView xWindow="0" yWindow="460" windowWidth="28800" windowHeight="14660" tabRatio="932" activeTab="5" xr2:uid="{00000000-000D-0000-FFFF-FFFF00000000}"/>
  </bookViews>
  <sheets>
    <sheet name="MainTablesFigures" sheetId="368" r:id="rId1"/>
    <sheet name="Table1" sheetId="391" r:id="rId2"/>
    <sheet name="Table2" sheetId="412" r:id="rId3"/>
    <sheet name="Table3" sheetId="415" r:id="rId4"/>
    <sheet name="DataF3" sheetId="369" r:id="rId5"/>
    <sheet name="F3" sheetId="370" r:id="rId6"/>
    <sheet name="DataF4" sheetId="410" r:id="rId7"/>
    <sheet name="F4" sheetId="411" r:id="rId8"/>
    <sheet name="DataF5" sheetId="375" r:id="rId9"/>
    <sheet name="F5a" sheetId="376" r:id="rId10"/>
    <sheet name="F5b" sheetId="378" r:id="rId11"/>
    <sheet name="DataF6a" sheetId="422" r:id="rId12"/>
    <sheet name="F6a" sheetId="423" r:id="rId13"/>
    <sheet name="DataF6b" sheetId="420" r:id="rId14"/>
    <sheet name="F6b" sheetId="421" r:id="rId15"/>
    <sheet name="DataF7" sheetId="404" r:id="rId16"/>
    <sheet name="F7" sheetId="417" r:id="rId17"/>
    <sheet name="DataF8" sheetId="389" r:id="rId18"/>
    <sheet name="F8a" sheetId="67" r:id="rId19"/>
    <sheet name="F8b" sheetId="390" r:id="rId20"/>
    <sheet name="DataF9a" sheetId="392" r:id="rId21"/>
    <sheet name="F9a" sheetId="394" r:id="rId22"/>
    <sheet name="DataF9b" sheetId="131" r:id="rId23"/>
    <sheet name="F9b" sheetId="55" r:id="rId24"/>
    <sheet name="DataF10" sheetId="395" r:id="rId25"/>
    <sheet name="F10a" sheetId="400" r:id="rId26"/>
    <sheet name="F10b" sheetId="398" r:id="rId27"/>
    <sheet name="Slides" sheetId="424" r:id="rId28"/>
    <sheet name="F4b" sheetId="426" r:id="rId29"/>
    <sheet name="F4c" sheetId="427" r:id="rId30"/>
    <sheet name="F4(online)" sheetId="416" r:id="rId31"/>
    <sheet name="DataF4supp" sheetId="425" r:id="rId32"/>
    <sheet name="F5a(slides)" sheetId="377" r:id="rId33"/>
    <sheet name="F5c" sheetId="418" r:id="rId34"/>
    <sheet name="F7b(slides)" sheetId="405" r:id="rId35"/>
    <sheet name="F8a(slides)" sheetId="406" r:id="rId36"/>
    <sheet name="F8c" sheetId="407" r:id="rId37"/>
    <sheet name="DataF9c" sheetId="402" r:id="rId38"/>
    <sheet name="F9c" sheetId="403" r:id="rId39"/>
    <sheet name="F10c" sheetId="399" r:id="rId40"/>
    <sheet name="F10d" sheetId="396" r:id="rId41"/>
    <sheet name="F10e" sheetId="397" r:id="rId42"/>
  </sheets>
  <externalReferences>
    <externalReference r:id="rId43"/>
    <externalReference r:id="rId44"/>
  </externalReferences>
  <definedNames>
    <definedName name="_1_">#REF!</definedName>
    <definedName name="A2298668K">[1]AustralianNA2!$DF$1:$DF$10,[1]AustralianNA2!$DF$12:$DF$244</definedName>
    <definedName name="A2298668K_Data">[1]AustralianNA2!$DF$12:$DF$244</definedName>
    <definedName name="A2298668K_Latest">[1]AustralianNA2!$DF$244</definedName>
    <definedName name="A2298677L">[1]AustralianNA!$Z$1:$Z$10,[1]AustralianNA!$Z$12:$Z$244</definedName>
    <definedName name="A2298677L_Data">[1]AustralianNA!$Z$12:$Z$244</definedName>
    <definedName name="A2298677L_Latest">[1]AustralianNA!$Z$244</definedName>
    <definedName name="A2298678R">[1]AustralianNA!$BE$1:$BE$10,[1]AustralianNA!$BE$12:$BE$244</definedName>
    <definedName name="A2298678R_Data">[1]AustralianNA!$BE$12:$BE$244</definedName>
    <definedName name="A2298678R_Latest">[1]AustralianNA!$BE$244</definedName>
    <definedName name="A2298709V">[1]AustralianNA!$J$1:$J$10,[1]AustralianNA!$J$11:$J$244</definedName>
    <definedName name="A2298709V_Data">[1]AustralianNA!$J$11:$J$244</definedName>
    <definedName name="A2298709V_Latest">[1]AustralianNA!$J$244</definedName>
    <definedName name="A2298711F">[1]AustralianNA!$BT$1:$BT$10,[1]AustralianNA!$BT$11:$BT$244</definedName>
    <definedName name="A2298711F_Data">[1]AustralianNA!$BT$11:$BT$244</definedName>
    <definedName name="A2298711F_Latest">[1]AustralianNA!$BT$244</definedName>
    <definedName name="A2298712J">[1]AustralianNA!$AO$1:$AO$10,[1]AustralianNA!$AO$11:$AO$244</definedName>
    <definedName name="A2298712J_Data">[1]AustralianNA!$AO$11:$AO$244</definedName>
    <definedName name="A2298712J_Latest">[1]AustralianNA!$AO$244</definedName>
    <definedName name="A2298714L">[1]AustralianNA!$CF$1:$CF$10,[1]AustralianNA!$CF$11:$CF$243</definedName>
    <definedName name="A2298714L_Data">[1]AustralianNA!$CF$11:$CF$243</definedName>
    <definedName name="A2298714L_Latest">[1]AustralianNA!$CF$243</definedName>
    <definedName name="A2302356K">[1]AustralianNA3!$U$1:$U$10,[1]AustralianNA3!$U$71:$U$244</definedName>
    <definedName name="A2302356K_Data">[1]AustralianNA3!$U$71:$U$244</definedName>
    <definedName name="A2302356K_Latest">[1]AustralianNA3!$U$244</definedName>
    <definedName name="A2302358R">[1]AustralianNA3!$W$1:$W$10,[1]AustralianNA3!$W$11:$W$244</definedName>
    <definedName name="A2302358R_Data">[1]AustralianNA3!$W$11:$W$244</definedName>
    <definedName name="A2302358R_Latest">[1]AustralianNA3!$W$244</definedName>
    <definedName name="A2302397F">[1]AustralianNA3!$BX$1:$BX$10,[1]AustralianNA3!$BX$72:$BX$244</definedName>
    <definedName name="A2302397F_Data">[1]AustralianNA3!$BX$72:$BX$244</definedName>
    <definedName name="A2302397F_Latest">[1]AustralianNA3!$BX$244</definedName>
    <definedName name="A2302399K">[1]AustralianNA!$BL$1:$BL$10,[1]AustralianNA!$BL$107:$BL$244</definedName>
    <definedName name="A2302399K_Data">[1]AustralianNA!$BL$107:$BL$244</definedName>
    <definedName name="A2302399K_Latest">[1]AustralianNA!$BL$244</definedName>
    <definedName name="A2302400J">[1]AustralianNA!$BM$1:$BM$10,[1]AustralianNA!$BM$107:$BM$244</definedName>
    <definedName name="A2302400J_Data">[1]AustralianNA!$BM$107:$BM$244</definedName>
    <definedName name="A2302400J_Latest">[1]AustralianNA!$BM$244</definedName>
    <definedName name="A2302401K">[1]AustralianNA!$BN$1:$BN$10,[1]AustralianNA!$BN$11:$BN$244</definedName>
    <definedName name="A2302401K_Data">[1]AustralianNA!$BN$11:$BN$244</definedName>
    <definedName name="A2302401K_Latest">[1]AustralianNA!$BN$244</definedName>
    <definedName name="A2302403R">[1]AustralianNA!$BP$1:$BP$10,[1]AustralianNA!$BP$11:$BP$244</definedName>
    <definedName name="A2302403R_Data">[1]AustralianNA!$BP$11:$BP$244</definedName>
    <definedName name="A2302403R_Latest">[1]AustralianNA!$BP$244</definedName>
    <definedName name="A2302404T">[1]AustralianNA!$BQ$1:$BQ$10,[1]AustralianNA!$BQ$11:$BQ$244</definedName>
    <definedName name="A2302404T_Data">[1]AustralianNA!$BQ$11:$BQ$244</definedName>
    <definedName name="A2302404T_Latest">[1]AustralianNA!$BQ$244</definedName>
    <definedName name="A2302405V">[1]AustralianNA!$BR$1:$BR$10,[1]AustralianNA!$BR$11:$BR$244</definedName>
    <definedName name="A2302405V_Data">[1]AustralianNA!$BR$11:$BR$244</definedName>
    <definedName name="A2302405V_Latest">[1]AustralianNA!$BR$244</definedName>
    <definedName name="A2302406W">[1]AustralianNA!$BS$1:$BS$10,[1]AustralianNA!$BS$11:$BS$244</definedName>
    <definedName name="A2302406W_Data">[1]AustralianNA!$BS$11:$BS$244</definedName>
    <definedName name="A2302406W_Latest">[1]AustralianNA!$BS$244</definedName>
    <definedName name="A2302408A">[1]AustralianNA!$BU$1:$BU$10,[1]AustralianNA!$BU$11:$BU$244</definedName>
    <definedName name="A2302408A_Data">[1]AustralianNA!$BU$11:$BU$244</definedName>
    <definedName name="A2302408A_Latest">[1]AustralianNA!$BU$244</definedName>
    <definedName name="A2302409C">[1]AustralianNA!$BV$1:$BV$10,[1]AustralianNA!$BV$11:$BV$244</definedName>
    <definedName name="A2302409C_Data">[1]AustralianNA!$BV$11:$BV$244</definedName>
    <definedName name="A2302409C_Latest">[1]AustralianNA!$BV$244</definedName>
    <definedName name="A2302410L">[1]AustralianNA!$BW$1:$BW$10,[1]AustralianNA!$BW$11:$BW$244</definedName>
    <definedName name="A2302410L_Data">[1]AustralianNA!$BW$11:$BW$244</definedName>
    <definedName name="A2302410L_Latest">[1]AustralianNA!$BW$244</definedName>
    <definedName name="A2302411R">[1]AustralianNA!$BX$1:$BX$10,[1]AustralianNA!$BX$11:$BX$244</definedName>
    <definedName name="A2302411R_Data">[1]AustralianNA!$BX$11:$BX$244</definedName>
    <definedName name="A2302411R_Latest">[1]AustralianNA!$BX$244</definedName>
    <definedName name="A2302412T">[1]AustralianNA!$BY$1:$BY$10,[1]AustralianNA!$BY$11:$BY$244</definedName>
    <definedName name="A2302412T_Data">[1]AustralianNA!$BY$11:$BY$244</definedName>
    <definedName name="A2302412T_Latest">[1]AustralianNA!$BY$244</definedName>
    <definedName name="A2302413V">[1]AustralianNA!$BZ$1:$BZ$10,[1]AustralianNA!$BZ$11:$BZ$244</definedName>
    <definedName name="A2302413V_Data">[1]AustralianNA!$BZ$11:$BZ$244</definedName>
    <definedName name="A2302413V_Latest">[1]AustralianNA!$BZ$244</definedName>
    <definedName name="A2302459A">[1]AustralianNA3!$X$1:$X$10,[1]AustralianNA3!$X$11:$X$244</definedName>
    <definedName name="A2302459A_Data">[1]AustralianNA3!$X$11:$X$244</definedName>
    <definedName name="A2302459A_Latest">[1]AustralianNA3!$X$244</definedName>
    <definedName name="A2302467A">[1]AustralianNA!$CA$1:$CA$10,[1]AustralianNA!$CA$11:$CA$244</definedName>
    <definedName name="A2302467A_Data">[1]AustralianNA!$CA$11:$CA$244</definedName>
    <definedName name="A2302467A_Latest">[1]AustralianNA!$CA$244</definedName>
    <definedName name="A2302642X">[1]AustralianNA3!$CW$1:$CW$10,[1]AustralianNA3!$CW$12:$CW$243</definedName>
    <definedName name="A2302642X_Data">[1]AustralianNA3!$CW$12:$CW$243</definedName>
    <definedName name="A2302642X_Latest">[1]AustralianNA3!$CW$243</definedName>
    <definedName name="A2302664L">[1]AustralianNA!$CM$1:$CM$10,[1]AustralianNA!$CM$11:$CM$243</definedName>
    <definedName name="A2302664L_Data">[1]AustralianNA!$CM$11:$CM$243</definedName>
    <definedName name="A2302664L_Latest">[1]AustralianNA!$CM$243</definedName>
    <definedName name="A2302665R">[1]AustralianNA!$CB$1:$CB$10,[1]AustralianNA!$CB$11:$CB$243</definedName>
    <definedName name="A2302665R_Data">[1]AustralianNA!$CB$11:$CB$243</definedName>
    <definedName name="A2302665R_Latest">[1]AustralianNA!$CB$243</definedName>
    <definedName name="A2302667V">[1]AustralianNA!$CD$1:$CD$10,[1]AustralianNA!$CD$11:$CD$243</definedName>
    <definedName name="A2302667V_Data">[1]AustralianNA!$CD$11:$CD$243</definedName>
    <definedName name="A2302667V_Latest">[1]AustralianNA!$CD$243</definedName>
    <definedName name="A2302668W">[1]AustralianNA!$CE$1:$CE$10,[1]AustralianNA!$CE$11:$CE$243</definedName>
    <definedName name="A2302668W_Data">[1]AustralianNA!$CE$11:$CE$243</definedName>
    <definedName name="A2302668W_Latest">[1]AustralianNA!$CE$243</definedName>
    <definedName name="A2302670J">[1]AustralianNA!$CG$1:$CG$10,[1]AustralianNA!$CG$11:$CG$243</definedName>
    <definedName name="A2302670J_Data">[1]AustralianNA!$CG$11:$CG$243</definedName>
    <definedName name="A2302670J_Latest">[1]AustralianNA!$CG$243</definedName>
    <definedName name="A2302671K">[1]AustralianNA!$CH$1:$CH$10,[1]AustralianNA!$CH$11:$CH$243</definedName>
    <definedName name="A2302671K_Data">[1]AustralianNA!$CH$11:$CH$243</definedName>
    <definedName name="A2302671K_Latest">[1]AustralianNA!$CH$243</definedName>
    <definedName name="A2302672L">[1]AustralianNA!$CI$1:$CI$10,[1]AustralianNA!$CI$11:$CI$243</definedName>
    <definedName name="A2302672L_Data">[1]AustralianNA!$CI$11:$CI$243</definedName>
    <definedName name="A2302672L_Latest">[1]AustralianNA!$CI$243</definedName>
    <definedName name="A2302673R">[1]AustralianNA!$CJ$1:$CJ$10,[1]AustralianNA!$CJ$11:$CJ$243</definedName>
    <definedName name="A2302673R_Data">[1]AustralianNA!$CJ$11:$CJ$243</definedName>
    <definedName name="A2302673R_Latest">[1]AustralianNA!$CJ$243</definedName>
    <definedName name="A2302674T">[1]AustralianNA!$CK$1:$CK$10,[1]AustralianNA!$CK$11:$CK$243</definedName>
    <definedName name="A2302674T_Data">[1]AustralianNA!$CK$11:$CK$243</definedName>
    <definedName name="A2302674T_Latest">[1]AustralianNA!$CK$243</definedName>
    <definedName name="A2302675V">[1]AustralianNA!$CL$1:$CL$10,[1]AustralianNA!$CL$11:$CL$243</definedName>
    <definedName name="A2302675V_Data">[1]AustralianNA!$CL$11:$CL$243</definedName>
    <definedName name="A2302675V_Latest">[1]AustralianNA!$CL$243</definedName>
    <definedName name="A2302694A">[1]AustralianNA3!$CU$1:$CU$10,[1]AustralianNA3!$CU$72:$CU$243</definedName>
    <definedName name="A2302694A_Data">[1]AustralianNA3!$CU$72:$CU$243</definedName>
    <definedName name="A2302694A_Latest">[1]AustralianNA3!$CU$243</definedName>
    <definedName name="A2303325L">[1]AustralianNA!$P$1:$P$10,[1]AustralianNA!$P$11:$P$244</definedName>
    <definedName name="A2303325L_Data">[1]AustralianNA!$P$11:$P$244</definedName>
    <definedName name="A2303325L_Latest">[1]AustralianNA!$P$244</definedName>
    <definedName name="A2303327T">[1]AustralianNA!$R$1:$R$10,[1]AustralianNA!$R$108:$R$244</definedName>
    <definedName name="A2303327T_Data">[1]AustralianNA!$R$108:$R$244</definedName>
    <definedName name="A2303327T_Latest">[1]AustralianNA!$R$244</definedName>
    <definedName name="A2303329W">[1]AustralianNA!$S$1:$S$10,[1]AustralianNA!$S$108:$S$244</definedName>
    <definedName name="A2303329W_Data">[1]AustralianNA!$S$108:$S$244</definedName>
    <definedName name="A2303329W_Latest">[1]AustralianNA!$S$244</definedName>
    <definedName name="A2303331J">[1]AustralianNA!$T$1:$T$10,[1]AustralianNA!$T$12:$T$244</definedName>
    <definedName name="A2303331J_Data">[1]AustralianNA!$T$12:$T$244</definedName>
    <definedName name="A2303331J_Latest">[1]AustralianNA!$T$244</definedName>
    <definedName name="A2303335T">[1]AustralianNA!$V$1:$V$10,[1]AustralianNA!$V$12:$V$244</definedName>
    <definedName name="A2303335T_Data">[1]AustralianNA!$V$12:$V$244</definedName>
    <definedName name="A2303335T_Latest">[1]AustralianNA!$V$244</definedName>
    <definedName name="A2303337W">[1]AustralianNA!$W$1:$W$10,[1]AustralianNA!$W$12:$W$244</definedName>
    <definedName name="A2303337W_Data">[1]AustralianNA!$W$12:$W$244</definedName>
    <definedName name="A2303337W_Latest">[1]AustralianNA!$W$244</definedName>
    <definedName name="A2303339A">[1]AustralianNA!$X$1:$X$10,[1]AustralianNA!$X$12:$X$244</definedName>
    <definedName name="A2303339A_Data">[1]AustralianNA!$X$12:$X$244</definedName>
    <definedName name="A2303339A_Latest">[1]AustralianNA!$X$244</definedName>
    <definedName name="A2303341L">[1]AustralianNA!$Y$1:$Y$10,[1]AustralianNA!$Y$12:$Y$244</definedName>
    <definedName name="A2303341L_Data">[1]AustralianNA!$Y$12:$Y$244</definedName>
    <definedName name="A2303341L_Latest">[1]AustralianNA!$Y$244</definedName>
    <definedName name="A2303345W">[1]AustralianNA!$AA$1:$AA$10,[1]AustralianNA!$AA$12:$AA$244</definedName>
    <definedName name="A2303345W_Data">[1]AustralianNA!$AA$12:$AA$244</definedName>
    <definedName name="A2303345W_Latest">[1]AustralianNA!$AA$244</definedName>
    <definedName name="A2303347A">[1]AustralianNA!$AB$1:$AB$10,[1]AustralianNA!$AB$12:$AB$244</definedName>
    <definedName name="A2303347A_Data">[1]AustralianNA!$AB$12:$AB$244</definedName>
    <definedName name="A2303347A_Latest">[1]AustralianNA!$AB$244</definedName>
    <definedName name="A2303349F">[1]AustralianNA!$AC$1:$AC$10,[1]AustralianNA!$AC$12:$AC$244</definedName>
    <definedName name="A2303349F_Data">[1]AustralianNA!$AC$12:$AC$244</definedName>
    <definedName name="A2303349F_Latest">[1]AustralianNA!$AC$244</definedName>
    <definedName name="A2303351T">[1]AustralianNA!$AD$1:$AD$10,[1]AustralianNA!$AD$12:$AD$244</definedName>
    <definedName name="A2303351T_Data">[1]AustralianNA!$AD$12:$AD$244</definedName>
    <definedName name="A2303351T_Latest">[1]AustralianNA!$AD$244</definedName>
    <definedName name="A2303353W">[1]AustralianNA!$AE$1:$AE$10,[1]AustralianNA!$AE$12:$AE$244</definedName>
    <definedName name="A2303353W_Data">[1]AustralianNA!$AE$12:$AE$244</definedName>
    <definedName name="A2303353W_Latest">[1]AustralianNA!$AE$244</definedName>
    <definedName name="A2303355A">[1]AustralianNA!$AG$1:$AG$10,[1]AustralianNA!$AG$107:$AG$244</definedName>
    <definedName name="A2303355A_Data">[1]AustralianNA!$AG$107:$AG$244</definedName>
    <definedName name="A2303355A_Latest">[1]AustralianNA!$AG$244</definedName>
    <definedName name="A2303357F">[1]AustralianNA!$AH$1:$AH$10,[1]AustralianNA!$AH$107:$AH$244</definedName>
    <definedName name="A2303357F_Data">[1]AustralianNA!$AH$107:$AH$244</definedName>
    <definedName name="A2303357F_Latest">[1]AustralianNA!$AH$244</definedName>
    <definedName name="A2303359K">[1]AustralianNA!$AI$1:$AI$10,[1]AustralianNA!$AI$11:$AI$244</definedName>
    <definedName name="A2303359K_Data">[1]AustralianNA!$AI$11:$AI$244</definedName>
    <definedName name="A2303359K_Latest">[1]AustralianNA!$AI$244</definedName>
    <definedName name="A2303363A">[1]AustralianNA!$AK$1:$AK$10,[1]AustralianNA!$AK$11:$AK$244</definedName>
    <definedName name="A2303363A_Data">[1]AustralianNA!$AK$11:$AK$244</definedName>
    <definedName name="A2303363A_Latest">[1]AustralianNA!$AK$244</definedName>
    <definedName name="A2303365F">[1]AustralianNA!$AL$1:$AL$10,[1]AustralianNA!$AL$11:$AL$244</definedName>
    <definedName name="A2303365F_Data">[1]AustralianNA!$AL$11:$AL$244</definedName>
    <definedName name="A2303365F_Latest">[1]AustralianNA!$AL$244</definedName>
    <definedName name="A2303367K">[1]AustralianNA!$AM$1:$AM$10,[1]AustralianNA!$AM$11:$AM$244</definedName>
    <definedName name="A2303367K_Data">[1]AustralianNA!$AM$11:$AM$244</definedName>
    <definedName name="A2303367K_Latest">[1]AustralianNA!$AM$244</definedName>
    <definedName name="A2303369R">[1]AustralianNA!$AN$1:$AN$10,[1]AustralianNA!$AN$11:$AN$244</definedName>
    <definedName name="A2303369R_Data">[1]AustralianNA!$AN$11:$AN$244</definedName>
    <definedName name="A2303369R_Latest">[1]AustralianNA!$AN$244</definedName>
    <definedName name="A2303373F">[1]AustralianNA!$AP$1:$AP$10,[1]AustralianNA!$AP$11:$AP$244</definedName>
    <definedName name="A2303373F_Data">[1]AustralianNA!$AP$11:$AP$244</definedName>
    <definedName name="A2303373F_Latest">[1]AustralianNA!$AP$244</definedName>
    <definedName name="A2303375K">[1]AustralianNA!$AQ$1:$AQ$10,[1]AustralianNA!$AQ$11:$AQ$244</definedName>
    <definedName name="A2303375K_Data">[1]AustralianNA!$AQ$11:$AQ$244</definedName>
    <definedName name="A2303375K_Latest">[1]AustralianNA!$AQ$244</definedName>
    <definedName name="A2303377R">[1]AustralianNA!$AR$1:$AR$10,[1]AustralianNA!$AR$11:$AR$244</definedName>
    <definedName name="A2303377R_Data">[1]AustralianNA!$AR$11:$AR$244</definedName>
    <definedName name="A2303377R_Latest">[1]AustralianNA!$AR$244</definedName>
    <definedName name="A2303379V">[1]AustralianNA!$AS$1:$AS$10,[1]AustralianNA!$AS$11:$AS$244</definedName>
    <definedName name="A2303379V_Data">[1]AustralianNA!$AS$11:$AS$244</definedName>
    <definedName name="A2303379V_Latest">[1]AustralianNA!$AS$244</definedName>
    <definedName name="A2303381F">[1]AustralianNA!$AT$1:$AT$10,[1]AustralianNA!$AT$11:$AT$244</definedName>
    <definedName name="A2303381F_Data">[1]AustralianNA!$AT$11:$AT$244</definedName>
    <definedName name="A2303381F_Latest">[1]AustralianNA!$AT$244</definedName>
    <definedName name="A2303383K">[1]AustralianNA!$AU$1:$AU$10,[1]AustralianNA!$AU$11:$AU$244</definedName>
    <definedName name="A2303383K_Data">[1]AustralianNA!$AU$11:$AU$244</definedName>
    <definedName name="A2303383K_Latest">[1]AustralianNA!$AU$244</definedName>
    <definedName name="A2303385R">[1]AustralianNA!$AW$1:$AW$10,[1]AustralianNA!$AW$108:$AW$244</definedName>
    <definedName name="A2303385R_Data">[1]AustralianNA!$AW$108:$AW$244</definedName>
    <definedName name="A2303385R_Latest">[1]AustralianNA!$AW$244</definedName>
    <definedName name="A2303387V">[1]AustralianNA!$AX$1:$AX$10,[1]AustralianNA!$AX$108:$AX$244</definedName>
    <definedName name="A2303387V_Data">[1]AustralianNA!$AX$108:$AX$244</definedName>
    <definedName name="A2303387V_Latest">[1]AustralianNA!$AX$244</definedName>
    <definedName name="A2303389X">[1]AustralianNA!$AY$1:$AY$10,[1]AustralianNA!$AY$12:$AY$244</definedName>
    <definedName name="A2303389X_Data">[1]AustralianNA!$AY$12:$AY$244</definedName>
    <definedName name="A2303389X_Latest">[1]AustralianNA!$AY$244</definedName>
    <definedName name="A2303393R">[1]AustralianNA!$BA$1:$BA$10,[1]AustralianNA!$BA$12:$BA$244</definedName>
    <definedName name="A2303393R_Data">[1]AustralianNA!$BA$12:$BA$244</definedName>
    <definedName name="A2303393R_Latest">[1]AustralianNA!$BA$244</definedName>
    <definedName name="A2303395V">[1]AustralianNA!$BB$1:$BB$10,[1]AustralianNA!$BB$12:$BB$244</definedName>
    <definedName name="A2303395V_Data">[1]AustralianNA!$BB$12:$BB$244</definedName>
    <definedName name="A2303395V_Latest">[1]AustralianNA!$BB$244</definedName>
    <definedName name="A2303397X">[1]AustralianNA!$BC$1:$BC$10,[1]AustralianNA!$BC$12:$BC$244</definedName>
    <definedName name="A2303397X_Data">[1]AustralianNA!$BC$12:$BC$244</definedName>
    <definedName name="A2303397X_Latest">[1]AustralianNA!$BC$244</definedName>
    <definedName name="A2303399C">[1]AustralianNA!$BD$1:$BD$10,[1]AustralianNA!$BD$12:$BD$244</definedName>
    <definedName name="A2303399C_Data">[1]AustralianNA!$BD$12:$BD$244</definedName>
    <definedName name="A2303399C_Latest">[1]AustralianNA!$BD$244</definedName>
    <definedName name="A2303403J">[1]AustralianNA!$BF$1:$BF$10,[1]AustralianNA!$BF$12:$BF$244</definedName>
    <definedName name="A2303403J_Data">[1]AustralianNA!$BF$12:$BF$244</definedName>
    <definedName name="A2303403J_Latest">[1]AustralianNA!$BF$244</definedName>
    <definedName name="A2303405L">[1]AustralianNA!$BG$1:$BG$10,[1]AustralianNA!$BG$12:$BG$244</definedName>
    <definedName name="A2303405L_Data">[1]AustralianNA!$BG$12:$BG$244</definedName>
    <definedName name="A2303405L_Latest">[1]AustralianNA!$BG$244</definedName>
    <definedName name="A2303407T">[1]AustralianNA!$BH$1:$BH$10,[1]AustralianNA!$BH$12:$BH$244</definedName>
    <definedName name="A2303407T_Data">[1]AustralianNA!$BH$12:$BH$244</definedName>
    <definedName name="A2303407T_Latest">[1]AustralianNA!$BH$244</definedName>
    <definedName name="A2303409W">[1]AustralianNA!$BI$1:$BI$10,[1]AustralianNA!$BI$12:$BI$244</definedName>
    <definedName name="A2303409W_Data">[1]AustralianNA!$BI$12:$BI$244</definedName>
    <definedName name="A2303409W_Latest">[1]AustralianNA!$BI$244</definedName>
    <definedName name="A2303411J">[1]AustralianNA!$BJ$1:$BJ$10,[1]AustralianNA!$BJ$12:$BJ$244</definedName>
    <definedName name="A2303411J_Data">[1]AustralianNA!$BJ$12:$BJ$244</definedName>
    <definedName name="A2303411J_Latest">[1]AustralianNA!$BJ$244</definedName>
    <definedName name="A2303469X">[1]AustralianNA2!$FF$1:$FF$10,[1]AustralianNA2!$FF$71:$FF$244</definedName>
    <definedName name="A2303469X_Data">[1]AustralianNA2!$FF$71:$FF$244</definedName>
    <definedName name="A2303469X_Latest">[1]AustralianNA2!$FF$244</definedName>
    <definedName name="A2303471K">[1]AustralianNA2!$FH$1:$FH$10,[1]AustralianNA2!$FH$11:$FH$244</definedName>
    <definedName name="A2303471K_Data">[1]AustralianNA2!$FH$11:$FH$244</definedName>
    <definedName name="A2303471K_Latest">[1]AustralianNA2!$FH$244</definedName>
    <definedName name="A2303548W">[1]AustralianNA2!$HI$1:$HI$10,[1]AustralianNA2!$HI$72:$HI$244</definedName>
    <definedName name="A2303548W_Data">[1]AustralianNA2!$HI$72:$HI$244</definedName>
    <definedName name="A2303548W_Latest">[1]AustralianNA2!$HI$244</definedName>
    <definedName name="A2303552L">[1]AustralianNA!$B$1:$B$10,[1]AustralianNA!$B$107:$B$244</definedName>
    <definedName name="A2303552L_Data">[1]AustralianNA!$B$107:$B$244</definedName>
    <definedName name="A2303552L_Latest">[1]AustralianNA!$B$244</definedName>
    <definedName name="A2303554T">[1]AustralianNA!$C$1:$C$10,[1]AustralianNA!$C$107:$C$244</definedName>
    <definedName name="A2303554T_Data">[1]AustralianNA!$C$107:$C$244</definedName>
    <definedName name="A2303554T_Latest">[1]AustralianNA!$C$244</definedName>
    <definedName name="A2303556W">[1]AustralianNA!$D$1:$D$10,[1]AustralianNA!$D$11:$D$244</definedName>
    <definedName name="A2303556W_Data">[1]AustralianNA!$D$11:$D$244</definedName>
    <definedName name="A2303556W_Latest">[1]AustralianNA!$D$244</definedName>
    <definedName name="A2303560L">[1]AustralianNA!$F$1:$F$10,[1]AustralianNA!$F$11:$F$244</definedName>
    <definedName name="A2303560L_Data">[1]AustralianNA!$F$11:$F$244</definedName>
    <definedName name="A2303560L_Latest">[1]AustralianNA!$F$244</definedName>
    <definedName name="A2303562T">[1]AustralianNA!$G$1:$G$10,[1]AustralianNA!$G$11:$G$244</definedName>
    <definedName name="A2303562T_Data">[1]AustralianNA!$G$11:$G$244</definedName>
    <definedName name="A2303562T_Latest">[1]AustralianNA!$G$244</definedName>
    <definedName name="A2303564W">[1]AustralianNA!$H$1:$H$10,[1]AustralianNA!$H$11:$H$244</definedName>
    <definedName name="A2303564W_Data">[1]AustralianNA!$H$11:$H$244</definedName>
    <definedName name="A2303564W_Latest">[1]AustralianNA!$H$244</definedName>
    <definedName name="A2303566A">[1]AustralianNA!$I$1:$I$10,[1]AustralianNA!$I$11:$I$244</definedName>
    <definedName name="A2303566A_Data">[1]AustralianNA!$I$11:$I$244</definedName>
    <definedName name="A2303566A_Latest">[1]AustralianNA!$I$244</definedName>
    <definedName name="A2303570T">[1]AustralianNA!$K$1:$K$10,[1]AustralianNA!$K$11:$K$244</definedName>
    <definedName name="A2303570T_Data">[1]AustralianNA!$K$11:$K$244</definedName>
    <definedName name="A2303570T_Latest">[1]AustralianNA!$K$244</definedName>
    <definedName name="A2303572W">[1]AustralianNA!$L$1:$L$10,[1]AustralianNA!$L$11:$L$244</definedName>
    <definedName name="A2303572W_Data">[1]AustralianNA!$L$11:$L$244</definedName>
    <definedName name="A2303572W_Latest">[1]AustralianNA!$L$244</definedName>
    <definedName name="A2303574A">[1]AustralianNA!$M$1:$M$10,[1]AustralianNA!$M$11:$M$244</definedName>
    <definedName name="A2303574A_Data">[1]AustralianNA!$M$11:$M$244</definedName>
    <definedName name="A2303574A_Latest">[1]AustralianNA!$M$244</definedName>
    <definedName name="A2303576F">[1]AustralianNA!$N$1:$N$10,[1]AustralianNA!$N$11:$N$244</definedName>
    <definedName name="A2303576F_Data">[1]AustralianNA!$N$11:$N$244</definedName>
    <definedName name="A2303576F_Latest">[1]AustralianNA!$N$244</definedName>
    <definedName name="A2303578K">[1]AustralianNA!$O$1:$O$10,[1]AustralianNA!$O$11:$O$244</definedName>
    <definedName name="A2303578K_Data">[1]AustralianNA!$O$11:$O$244</definedName>
    <definedName name="A2303578K_Latest">[1]AustralianNA!$O$244</definedName>
    <definedName name="A2303599W">[1]AustralianNA2!$BA$1:$BA$10,[1]AustralianNA2!$BA$71:$BA$244</definedName>
    <definedName name="A2303599W_Data">[1]AustralianNA2!$BA$71:$BA$244</definedName>
    <definedName name="A2303599W_Latest">[1]AustralianNA2!$BA$244</definedName>
    <definedName name="A2303601W">[1]AustralianNA2!$BC$1:$BC$10,[1]AustralianNA2!$BC$11:$BC$244</definedName>
    <definedName name="A2303601W_Data">[1]AustralianNA2!$BC$11:$BC$244</definedName>
    <definedName name="A2303601W_Latest">[1]AustralianNA2!$BC$244</definedName>
    <definedName name="A2303678V">[1]AustralianNA2!$DD$1:$DD$10,[1]AustralianNA2!$DD$72:$DD$244</definedName>
    <definedName name="A2303678V_Data">[1]AustralianNA2!$DD$72:$DD$244</definedName>
    <definedName name="A2303678V_Latest">[1]AustralianNA2!$DD$244</definedName>
    <definedName name="A2304030W">[1]AustralianNA3!$BZ$1:$BZ$10,[1]AustralianNA3!$BZ$15:$BZ$244</definedName>
    <definedName name="A2304030W_Data">[1]AustralianNA3!$BZ$15:$BZ$244</definedName>
    <definedName name="A2304030W_Latest">[1]AustralianNA3!$BZ$244</definedName>
    <definedName name="A2304322X">[1]AustralianNA!$AF$1:$AF$10,[1]AustralianNA!$AF$12:$AF$244</definedName>
    <definedName name="A2304322X_Data">[1]AustralianNA!$AF$12:$AF$244</definedName>
    <definedName name="A2304322X_Latest">[1]AustralianNA!$AF$244</definedName>
    <definedName name="A2304334J">[1]AustralianNA2!$BD$1:$BD$10,[1]AustralianNA2!$BD$11:$BD$244</definedName>
    <definedName name="A2304334J_Data">[1]AustralianNA2!$BD$11:$BD$244</definedName>
    <definedName name="A2304334J_Latest">[1]AustralianNA2!$BD$244</definedName>
    <definedName name="A2304350J">[1]AustralianNA!$Q$1:$Q$10,[1]AustralianNA!$Q$11:$Q$244</definedName>
    <definedName name="A2304350J_Data">[1]AustralianNA!$Q$11:$Q$244</definedName>
    <definedName name="A2304350J_Latest">[1]AustralianNA!$Q$244</definedName>
    <definedName name="A2304370T">[1]AustralianNA2!$HK$1:$HK$10,[1]AustralianNA2!$HK$12:$HK$244</definedName>
    <definedName name="A2304370T_Data">[1]AustralianNA2!$HK$12:$HK$244</definedName>
    <definedName name="A2304370T_Latest">[1]AustralianNA2!$HK$244</definedName>
    <definedName name="A2304386K">[1]AustralianNA!$BK$1:$BK$10,[1]AustralianNA!$BK$12:$BK$244</definedName>
    <definedName name="A2304386K_Data">[1]AustralianNA!$BK$12:$BK$244</definedName>
    <definedName name="A2304386K_Latest">[1]AustralianNA!$BK$244</definedName>
    <definedName name="A2304402X">[1]AustralianNA2!$FI$1:$FI$10,[1]AustralianNA2!$FI$11:$FI$244</definedName>
    <definedName name="A2304402X_Data">[1]AustralianNA2!$FI$11:$FI$244</definedName>
    <definedName name="A2304402X_Latest">[1]AustralianNA2!$FI$244</definedName>
    <definedName name="A2304418T">[1]AustralianNA!$AV$1:$AV$10,[1]AustralianNA!$AV$11:$AV$244</definedName>
    <definedName name="A2304418T_Data">[1]AustralianNA!$AV$11:$AV$244</definedName>
    <definedName name="A2304418T_Latest">[1]AustralianNA!$AV$244</definedName>
    <definedName name="A2323348A">[1]AustralianNA3!$V$1:$V$10,[1]AustralianNA3!$V$71:$V$244</definedName>
    <definedName name="A2323348A_Data">[1]AustralianNA3!$V$71:$V$244</definedName>
    <definedName name="A2323348A_Latest">[1]AustralianNA3!$V$244</definedName>
    <definedName name="A2323349C">[1]AustralianNA3!$CV$1:$CV$10,[1]AustralianNA3!$CV$72:$CV$243</definedName>
    <definedName name="A2323349C_Data">[1]AustralianNA3!$CV$72:$CV$243</definedName>
    <definedName name="A2323349C_Latest">[1]AustralianNA3!$CV$243</definedName>
    <definedName name="A2323350L">[1]AustralianNA2!$HJ$1:$HJ$10,[1]AustralianNA2!$HJ$72:$HJ$244</definedName>
    <definedName name="A2323350L_Data">[1]AustralianNA2!$HJ$72:$HJ$244</definedName>
    <definedName name="A2323350L_Latest">[1]AustralianNA2!$HJ$244</definedName>
    <definedName name="A2323352T">[1]AustralianNA3!$BY$1:$BY$10,[1]AustralianNA3!$BY$72:$BY$244</definedName>
    <definedName name="A2323352T_Data">[1]AustralianNA3!$BY$72:$BY$244</definedName>
    <definedName name="A2323352T_Latest">[1]AustralianNA3!$BY$244</definedName>
    <definedName name="A2323353V">[1]AustralianNA2!$FG$1:$FG$10,[1]AustralianNA2!$FG$71:$FG$244</definedName>
    <definedName name="A2323353V_Data">[1]AustralianNA2!$FG$71:$FG$244</definedName>
    <definedName name="A2323353V_Latest">[1]AustralianNA2!$FG$244</definedName>
    <definedName name="A2323355X">[1]AustralianNA2!$DE$1:$DE$10,[1]AustralianNA2!$DE$72:$DE$244</definedName>
    <definedName name="A2323355X_Data">[1]AustralianNA2!$DE$72:$DE$244</definedName>
    <definedName name="A2323355X_Latest">[1]AustralianNA2!$DE$244</definedName>
    <definedName name="A2323358F">[1]AustralianNA2!$BB$1:$BB$10,[1]AustralianNA2!$BB$71:$BB$244</definedName>
    <definedName name="A2323358F_Data">[1]AustralianNA2!$BB$71:$BB$244</definedName>
    <definedName name="A2323358F_Latest">[1]AustralianNA2!$BB$244</definedName>
    <definedName name="A2323369L">[1]AustralianNA!$BO$1:$BO$10,[1]AustralianNA!$BO$11:$BO$244</definedName>
    <definedName name="A2323369L_Data">[1]AustralianNA!$BO$11:$BO$244</definedName>
    <definedName name="A2323369L_Latest">[1]AustralianNA!$BO$244</definedName>
    <definedName name="A2323370W">[1]AustralianNA!$AZ$1:$AZ$10,[1]AustralianNA!$AZ$12:$AZ$244</definedName>
    <definedName name="A2323370W_Data">[1]AustralianNA!$AZ$12:$AZ$244</definedName>
    <definedName name="A2323370W_Latest">[1]AustralianNA!$AZ$244</definedName>
    <definedName name="A2323372A">[1]AustralianNA!$AJ$1:$AJ$10,[1]AustralianNA!$AJ$11:$AJ$244</definedName>
    <definedName name="A2323372A_Data">[1]AustralianNA!$AJ$11:$AJ$244</definedName>
    <definedName name="A2323372A_Latest">[1]AustralianNA!$AJ$244</definedName>
    <definedName name="A2323374F">[1]AustralianNA!$CC$1:$CC$10,[1]AustralianNA!$CC$11:$CC$243</definedName>
    <definedName name="A2323374F_Data">[1]AustralianNA!$CC$11:$CC$243</definedName>
    <definedName name="A2323374F_Latest">[1]AustralianNA!$CC$243</definedName>
    <definedName name="A2323376K">[1]AustralianNA!$U$1:$U$10,[1]AustralianNA!$U$12:$U$244</definedName>
    <definedName name="A2323376K_Data">[1]AustralianNA!$U$12:$U$244</definedName>
    <definedName name="A2323376K_Latest">[1]AustralianNA!$U$244</definedName>
    <definedName name="A2323378R">[1]AustralianNA!$E$1:$E$10,[1]AustralianNA!$E$11:$E$244</definedName>
    <definedName name="A2323378R_Data">[1]AustralianNA!$E$11:$E$244</definedName>
    <definedName name="A2323378R_Latest">[1]AustralianNA!$E$244</definedName>
    <definedName name="A2529206X">[1]AustralianNA2!$AZ$1:$AZ$10,[1]AustralianNA2!$AZ$71:$AZ$244</definedName>
    <definedName name="A2529206X_Data">[1]AustralianNA2!$AZ$71:$AZ$244</definedName>
    <definedName name="A2529206X_Latest">[1]AustralianNA2!$AZ$244</definedName>
    <definedName name="A2529207A">[1]AustralianNA2!$DC$1:$DC$10,[1]AustralianNA2!$DC$72:$DC$244</definedName>
    <definedName name="A2529207A_Data">[1]AustralianNA2!$DC$72:$DC$244</definedName>
    <definedName name="A2529207A_Latest">[1]AustralianNA2!$DC$244</definedName>
    <definedName name="A2529209F">[1]AustralianNA2!$FE$1:$FE$10,[1]AustralianNA2!$FE$71:$FE$244</definedName>
    <definedName name="A2529209F_Data">[1]AustralianNA2!$FE$71:$FE$244</definedName>
    <definedName name="A2529209F_Latest">[1]AustralianNA2!$FE$244</definedName>
    <definedName name="A2529210R">[1]AustralianNA2!$HH$1:$HH$10,[1]AustralianNA2!$HH$72:$HH$244</definedName>
    <definedName name="A2529210R_Data">[1]AustralianNA2!$HH$72:$HH$244</definedName>
    <definedName name="A2529210R_Latest">[1]AustralianNA2!$HH$244</definedName>
    <definedName name="A2529212V">[1]AustralianNA3!$CT$1:$CT$10,[1]AustralianNA3!$CT$72:$CT$243</definedName>
    <definedName name="A2529212V_Data">[1]AustralianNA3!$CT$72:$CT$243</definedName>
    <definedName name="A2529212V_Latest">[1]AustralianNA3!$CT$243</definedName>
    <definedName name="A2529213W">[1]AustralianNA3!$T$1:$T$10,[1]AustralianNA3!$T$71:$T$244</definedName>
    <definedName name="A2529213W_Data">[1]AustralianNA3!$T$71:$T$244</definedName>
    <definedName name="A2529213W_Latest">[1]AustralianNA3!$T$244</definedName>
    <definedName name="A2529214X">[1]AustralianNA3!$BW$1:$BW$10,[1]AustralianNA3!$BW$72:$BW$244</definedName>
    <definedName name="A2529214X_Data">[1]AustralianNA3!$BW$72:$BW$244</definedName>
    <definedName name="A2529214X_Latest">[1]AustralianNA3!$BW$244</definedName>
    <definedName name="A2716003C">[1]AustralianNA3!$CA$1:$CA$10,[1]AustralianNA3!$CA$72:$CA$243</definedName>
    <definedName name="A2716003C_Data">[1]AustralianNA3!$CA$72:$CA$243</definedName>
    <definedName name="A2716003C_Latest">[1]AustralianNA3!$CA$243</definedName>
    <definedName name="A2716004F">[1]AustralianNA3!$CB$1:$CB$10,[1]AustralianNA3!$CB$72:$CB$243</definedName>
    <definedName name="A2716004F_Data">[1]AustralianNA3!$CB$72:$CB$243</definedName>
    <definedName name="A2716004F_Latest">[1]AustralianNA3!$CB$243</definedName>
    <definedName name="A2716005J">[1]AustralianNA3!$CC$1:$CC$10,[1]AustralianNA3!$CC$72:$CC$243</definedName>
    <definedName name="A2716005J_Data">[1]AustralianNA3!$CC$72:$CC$243</definedName>
    <definedName name="A2716005J_Latest">[1]AustralianNA3!$CC$243</definedName>
    <definedName name="A2716006K">[1]AustralianNA3!$CD$1:$CD$10,[1]AustralianNA3!$CD$72:$CD$243</definedName>
    <definedName name="A2716006K_Data">[1]AustralianNA3!$CD$72:$CD$243</definedName>
    <definedName name="A2716006K_Latest">[1]AustralianNA3!$CD$243</definedName>
    <definedName name="A2716007L">[1]AustralianNA3!$CE$1:$CE$10,[1]AustralianNA3!$CE$72:$CE$243</definedName>
    <definedName name="A2716007L_Data">[1]AustralianNA3!$CE$72:$CE$243</definedName>
    <definedName name="A2716007L_Latest">[1]AustralianNA3!$CE$243</definedName>
    <definedName name="A2716008R">[1]AustralianNA3!$CF$1:$CF$10,[1]AustralianNA3!$CF$72:$CF$243</definedName>
    <definedName name="A2716008R_Data">[1]AustralianNA3!$CF$72:$CF$243</definedName>
    <definedName name="A2716008R_Latest">[1]AustralianNA3!$CF$243</definedName>
    <definedName name="A2716009T">[1]AustralianNA3!$CG$1:$CG$10,[1]AustralianNA3!$CG$72:$CG$243</definedName>
    <definedName name="A2716009T_Data">[1]AustralianNA3!$CG$72:$CG$243</definedName>
    <definedName name="A2716009T_Latest">[1]AustralianNA3!$CG$243</definedName>
    <definedName name="A2716010A">[1]AustralianNA3!$CH$1:$CH$10,[1]AustralianNA3!$CH$72:$CH$243</definedName>
    <definedName name="A2716010A_Data">[1]AustralianNA3!$CH$72:$CH$243</definedName>
    <definedName name="A2716010A_Latest">[1]AustralianNA3!$CH$243</definedName>
    <definedName name="A2716011C">[1]AustralianNA3!$CI$1:$CI$10,[1]AustralianNA3!$CI$72:$CI$243</definedName>
    <definedName name="A2716011C_Data">[1]AustralianNA3!$CI$72:$CI$243</definedName>
    <definedName name="A2716011C_Latest">[1]AustralianNA3!$CI$243</definedName>
    <definedName name="A2716012F">[1]AustralianNA3!$CJ$1:$CJ$10,[1]AustralianNA3!$CJ$72:$CJ$243</definedName>
    <definedName name="A2716012F_Data">[1]AustralianNA3!$CJ$72:$CJ$243</definedName>
    <definedName name="A2716012F_Latest">[1]AustralianNA3!$CJ$243</definedName>
    <definedName name="A2716013J">[1]AustralianNA3!$CK$1:$CK$10,[1]AustralianNA3!$CK$72:$CK$243</definedName>
    <definedName name="A2716013J_Data">[1]AustralianNA3!$CK$72:$CK$243</definedName>
    <definedName name="A2716013J_Latest">[1]AustralianNA3!$CK$243</definedName>
    <definedName name="A2716014K">[1]AustralianNA3!$CL$1:$CL$10,[1]AustralianNA3!$CL$72:$CL$243</definedName>
    <definedName name="A2716014K_Data">[1]AustralianNA3!$CL$72:$CL$243</definedName>
    <definedName name="A2716014K_Latest">[1]AustralianNA3!$CL$243</definedName>
    <definedName name="A2716015L">[1]AustralianNA3!$CM$1:$CM$10,[1]AustralianNA3!$CM$72:$CM$243</definedName>
    <definedName name="A2716015L_Data">[1]AustralianNA3!$CM$72:$CM$243</definedName>
    <definedName name="A2716015L_Latest">[1]AustralianNA3!$CM$243</definedName>
    <definedName name="A2716016R">[1]AustralianNA3!$CN$1:$CN$10,[1]AustralianNA3!$CN$72:$CN$243</definedName>
    <definedName name="A2716016R_Data">[1]AustralianNA3!$CN$72:$CN$243</definedName>
    <definedName name="A2716016R_Latest">[1]AustralianNA3!$CN$243</definedName>
    <definedName name="A2716017T">[1]AustralianNA3!$CO$1:$CO$10,[1]AustralianNA3!$CO$72:$CO$243</definedName>
    <definedName name="A2716017T_Data">[1]AustralianNA3!$CO$72:$CO$243</definedName>
    <definedName name="A2716017T_Latest">[1]AustralianNA3!$CO$243</definedName>
    <definedName name="A2716018V">[1]AustralianNA3!$CP$1:$CP$10,[1]AustralianNA3!$CP$72:$CP$243</definedName>
    <definedName name="A2716018V_Data">[1]AustralianNA3!$CP$72:$CP$243</definedName>
    <definedName name="A2716018V_Latest">[1]AustralianNA3!$CP$243</definedName>
    <definedName name="A2716019W">[1]AustralianNA3!$CQ$1:$CQ$10,[1]AustralianNA3!$CQ$72:$CQ$243</definedName>
    <definedName name="A2716019W_Data">[1]AustralianNA3!$CQ$72:$CQ$243</definedName>
    <definedName name="A2716019W_Latest">[1]AustralianNA3!$CQ$243</definedName>
    <definedName name="A2716020F">[1]AustralianNA3!$CR$1:$CR$10,[1]AustralianNA3!$CR$72:$CR$243</definedName>
    <definedName name="A2716020F_Data">[1]AustralianNA3!$CR$72:$CR$243</definedName>
    <definedName name="A2716020F_Latest">[1]AustralianNA3!$CR$243</definedName>
    <definedName name="A2716021J">[1]AustralianNA3!$CS$1:$CS$10,[1]AustralianNA3!$CS$72:$CS$243</definedName>
    <definedName name="A2716021J_Data">[1]AustralianNA3!$CS$72:$CS$243</definedName>
    <definedName name="A2716021J_Latest">[1]AustralianNA3!$CS$243</definedName>
    <definedName name="A2716040R">[1]AustralianNA2!$FL$1:$FL$10,[1]AustralianNA2!$FL$72:$FL$244</definedName>
    <definedName name="A2716040R_Data">[1]AustralianNA2!$FL$72:$FL$244</definedName>
    <definedName name="A2716040R_Latest">[1]AustralianNA2!$FL$244</definedName>
    <definedName name="A2716041T">[1]AustralianNA2!$FJ$1:$FJ$10,[1]AustralianNA2!$FJ$72:$FJ$244</definedName>
    <definedName name="A2716041T_Data">[1]AustralianNA2!$FJ$72:$FJ$244</definedName>
    <definedName name="A2716041T_Latest">[1]AustralianNA2!$FJ$244</definedName>
    <definedName name="A2716042V">[1]AustralianNA2!$FK$1:$FK$10,[1]AustralianNA2!$FK$72:$FK$244</definedName>
    <definedName name="A2716042V_Data">[1]AustralianNA2!$FK$72:$FK$244</definedName>
    <definedName name="A2716042V_Latest">[1]AustralianNA2!$FK$244</definedName>
    <definedName name="A2716043W">[1]AustralianNA2!$FS$1:$FS$10,[1]AustralianNA2!$FS$72:$FS$244</definedName>
    <definedName name="A2716043W_Data">[1]AustralianNA2!$FS$72:$FS$244</definedName>
    <definedName name="A2716043W_Latest">[1]AustralianNA2!$FS$244</definedName>
    <definedName name="A2716044X">[1]AustralianNA2!$FR$1:$FR$10,[1]AustralianNA2!$FR$116:$FR$244</definedName>
    <definedName name="A2716044X_Data">[1]AustralianNA2!$FR$116:$FR$244</definedName>
    <definedName name="A2716044X_Latest">[1]AustralianNA2!$FR$244</definedName>
    <definedName name="A2716045A">[1]AustralianNA2!$FQ$1:$FQ$10,[1]AustralianNA2!$FQ$72:$FQ$244</definedName>
    <definedName name="A2716045A_Data">[1]AustralianNA2!$FQ$72:$FQ$244</definedName>
    <definedName name="A2716045A_Latest">[1]AustralianNA2!$FQ$244</definedName>
    <definedName name="A2716046C">[1]AustralianNA2!$FY$1:$FY$10,[1]AustralianNA2!$FY$72:$FY$244</definedName>
    <definedName name="A2716046C_Data">[1]AustralianNA2!$FY$72:$FY$244</definedName>
    <definedName name="A2716046C_Latest">[1]AustralianNA2!$FY$244</definedName>
    <definedName name="A2716047F">[1]AustralianNA2!$FT$1:$FT$10,[1]AustralianNA2!$FT$84:$FT$244</definedName>
    <definedName name="A2716047F_Data">[1]AustralianNA2!$FT$84:$FT$244</definedName>
    <definedName name="A2716047F_Latest">[1]AustralianNA2!$FT$244</definedName>
    <definedName name="A2716048J">[1]AustralianNA2!$FV$1:$FV$10,[1]AustralianNA2!$FV$84:$FV$244</definedName>
    <definedName name="A2716048J_Data">[1]AustralianNA2!$FV$84:$FV$244</definedName>
    <definedName name="A2716048J_Latest">[1]AustralianNA2!$FV$244</definedName>
    <definedName name="A2716049K">[1]AustralianNA2!$FW$1:$FW$10,[1]AustralianNA2!$FW$84:$FW$244</definedName>
    <definedName name="A2716049K_Data">[1]AustralianNA2!$FW$84:$FW$244</definedName>
    <definedName name="A2716049K_Latest">[1]AustralianNA2!$FW$244</definedName>
    <definedName name="A2716051W">[1]AustralianNA2!$FU$1:$FU$10,[1]AustralianNA2!$FU$84:$FU$244</definedName>
    <definedName name="A2716051W_Data">[1]AustralianNA2!$FU$84:$FU$244</definedName>
    <definedName name="A2716051W_Latest">[1]AustralianNA2!$FU$244</definedName>
    <definedName name="A2716055F">[1]AustralianNA2!$GC$1:$GC$10,[1]AustralianNA2!$GC$72:$GC$244</definedName>
    <definedName name="A2716055F_Data">[1]AustralianNA2!$GC$72:$GC$244</definedName>
    <definedName name="A2716055F_Latest">[1]AustralianNA2!$GC$244</definedName>
    <definedName name="A2716056J">[1]AustralianNA2!$FZ$1:$FZ$10,[1]AustralianNA2!$FZ$72:$FZ$244</definedName>
    <definedName name="A2716056J_Data">[1]AustralianNA2!$FZ$72:$FZ$244</definedName>
    <definedName name="A2716056J_Latest">[1]AustralianNA2!$FZ$244</definedName>
    <definedName name="A2716057K">[1]AustralianNA2!$GA$1:$GA$10,[1]AustralianNA2!$GA$72:$GA$244</definedName>
    <definedName name="A2716057K_Data">[1]AustralianNA2!$GA$72:$GA$244</definedName>
    <definedName name="A2716057K_Latest">[1]AustralianNA2!$GA$244</definedName>
    <definedName name="A2716058L">[1]AustralianNA2!$GB$1:$GB$10,[1]AustralianNA2!$GB$72:$GB$244</definedName>
    <definedName name="A2716058L_Data">[1]AustralianNA2!$GB$72:$GB$244</definedName>
    <definedName name="A2716058L_Latest">[1]AustralianNA2!$GB$244</definedName>
    <definedName name="A2716059R">[1]AustralianNA2!$GG$1:$GG$10,[1]AustralianNA2!$GG$72:$GG$244</definedName>
    <definedName name="A2716059R_Data">[1]AustralianNA2!$GG$72:$GG$244</definedName>
    <definedName name="A2716059R_Latest">[1]AustralianNA2!$GG$244</definedName>
    <definedName name="A2716060X">[1]AustralianNA2!$GH$1:$GH$10,[1]AustralianNA2!$GH$72:$GH$244</definedName>
    <definedName name="A2716060X_Data">[1]AustralianNA2!$GH$72:$GH$244</definedName>
    <definedName name="A2716060X_Latest">[1]AustralianNA2!$GH$244</definedName>
    <definedName name="A2716061A">[1]AustralianNA2!$GI$1:$GI$10,[1]AustralianNA2!$GI$72:$GI$244</definedName>
    <definedName name="A2716061A_Data">[1]AustralianNA2!$GI$72:$GI$244</definedName>
    <definedName name="A2716061A_Latest">[1]AustralianNA2!$GI$244</definedName>
    <definedName name="A2716062C">[1]AustralianNA2!$GJ$1:$GJ$10,[1]AustralianNA2!$GJ$72:$GJ$244</definedName>
    <definedName name="A2716062C_Data">[1]AustralianNA2!$GJ$72:$GJ$244</definedName>
    <definedName name="A2716062C_Latest">[1]AustralianNA2!$GJ$244</definedName>
    <definedName name="A2716063F">[1]AustralianNA2!$GO$1:$GO$10,[1]AustralianNA2!$GO$72:$GO$244</definedName>
    <definedName name="A2716063F_Data">[1]AustralianNA2!$GO$72:$GO$244</definedName>
    <definedName name="A2716063F_Latest">[1]AustralianNA2!$GO$244</definedName>
    <definedName name="A2716064J">[1]AustralianNA2!$GL$1:$GL$10,[1]AustralianNA2!$GL$72:$GL$244</definedName>
    <definedName name="A2716064J_Data">[1]AustralianNA2!$GL$72:$GL$244</definedName>
    <definedName name="A2716064J_Latest">[1]AustralianNA2!$GL$244</definedName>
    <definedName name="A2716067R">[1]AustralianNA2!$GN$1:$GN$10,[1]AustralianNA2!$GN$72:$GN$244</definedName>
    <definedName name="A2716067R_Data">[1]AustralianNA2!$GN$72:$GN$244</definedName>
    <definedName name="A2716067R_Latest">[1]AustralianNA2!$GN$244</definedName>
    <definedName name="A2716068T">[1]AustralianNA2!$GR$1:$GR$10,[1]AustralianNA2!$GR$72:$GR$244</definedName>
    <definedName name="A2716068T_Data">[1]AustralianNA2!$GR$72:$GR$244</definedName>
    <definedName name="A2716068T_Latest">[1]AustralianNA2!$GR$244</definedName>
    <definedName name="A2716069V">[1]AustralianNA2!$GU$1:$GU$10,[1]AustralianNA2!$GU$72:$GU$244</definedName>
    <definedName name="A2716069V_Data">[1]AustralianNA2!$GU$72:$GU$244</definedName>
    <definedName name="A2716069V_Latest">[1]AustralianNA2!$GU$244</definedName>
    <definedName name="A2716070C">[1]AustralianNA2!$GX$1:$GX$10,[1]AustralianNA2!$GX$72:$GX$244</definedName>
    <definedName name="A2716070C_Data">[1]AustralianNA2!$GX$72:$GX$244</definedName>
    <definedName name="A2716070C_Latest">[1]AustralianNA2!$GX$244</definedName>
    <definedName name="A2716071F">[1]AustralianNA2!$HA$1:$HA$10,[1]AustralianNA2!$HA$72:$HA$244</definedName>
    <definedName name="A2716071F_Data">[1]AustralianNA2!$HA$72:$HA$244</definedName>
    <definedName name="A2716071F_Latest">[1]AustralianNA2!$HA$244</definedName>
    <definedName name="A2716072J">[1]AustralianNA2!$HB$1:$HB$10,[1]AustralianNA2!$HB$72:$HB$244</definedName>
    <definedName name="A2716072J_Data">[1]AustralianNA2!$HB$72:$HB$244</definedName>
    <definedName name="A2716072J_Latest">[1]AustralianNA2!$HB$244</definedName>
    <definedName name="A2716073K">[1]AustralianNA2!$HC$1:$HC$10,[1]AustralianNA2!$HC$72:$HC$244</definedName>
    <definedName name="A2716073K_Data">[1]AustralianNA2!$HC$72:$HC$244</definedName>
    <definedName name="A2716073K_Latest">[1]AustralianNA2!$HC$244</definedName>
    <definedName name="A2716074L">[1]AustralianNA2!$HD$1:$HD$10,[1]AustralianNA2!$HD$72:$HD$244</definedName>
    <definedName name="A2716074L_Data">[1]AustralianNA2!$HD$72:$HD$244</definedName>
    <definedName name="A2716074L_Latest">[1]AustralianNA2!$HD$244</definedName>
    <definedName name="A2716075R">[1]AustralianNA2!$HE$1:$HE$10,[1]AustralianNA2!$HE$72:$HE$244</definedName>
    <definedName name="A2716075R_Data">[1]AustralianNA2!$HE$72:$HE$244</definedName>
    <definedName name="A2716075R_Latest">[1]AustralianNA2!$HE$244</definedName>
    <definedName name="A2716076T">[1]AustralianNA2!$HF$1:$HF$10,[1]AustralianNA2!$HF$72:$HF$244</definedName>
    <definedName name="A2716076T_Data">[1]AustralianNA2!$HF$72:$HF$244</definedName>
    <definedName name="A2716076T_Latest">[1]AustralianNA2!$HF$244</definedName>
    <definedName name="A2716077V">[1]AustralianNA2!$HG$1:$HG$10,[1]AustralianNA2!$HG$72:$HG$244</definedName>
    <definedName name="A2716077V_Data">[1]AustralianNA2!$HG$72:$HG$244</definedName>
    <definedName name="A2716077V_Latest">[1]AustralianNA2!$HG$244</definedName>
    <definedName name="A2716120R">[1]AustralianNA3!$AA$1:$AA$10,[1]AustralianNA3!$AA$72:$AA$244</definedName>
    <definedName name="A2716120R_Data">[1]AustralianNA3!$AA$72:$AA$244</definedName>
    <definedName name="A2716120R_Latest">[1]AustralianNA3!$AA$244</definedName>
    <definedName name="A2716121T">[1]AustralianNA3!$Y$1:$Y$10,[1]AustralianNA3!$Y$72:$Y$244</definedName>
    <definedName name="A2716121T_Data">[1]AustralianNA3!$Y$72:$Y$244</definedName>
    <definedName name="A2716121T_Latest">[1]AustralianNA3!$Y$244</definedName>
    <definedName name="A2716122V">[1]AustralianNA3!$Z$1:$Z$10,[1]AustralianNA3!$Z$72:$Z$244</definedName>
    <definedName name="A2716122V_Data">[1]AustralianNA3!$Z$72:$Z$244</definedName>
    <definedName name="A2716122V_Latest">[1]AustralianNA3!$Z$244</definedName>
    <definedName name="A2716123W">[1]AustralianNA3!$AH$1:$AH$10,[1]AustralianNA3!$AH$72:$AH$244</definedName>
    <definedName name="A2716123W_Data">[1]AustralianNA3!$AH$72:$AH$244</definedName>
    <definedName name="A2716123W_Latest">[1]AustralianNA3!$AH$244</definedName>
    <definedName name="A2716124X">[1]AustralianNA3!$AG$1:$AG$10,[1]AustralianNA3!$AG$116:$AG$244</definedName>
    <definedName name="A2716124X_Data">[1]AustralianNA3!$AG$116:$AG$244</definedName>
    <definedName name="A2716124X_Latest">[1]AustralianNA3!$AG$244</definedName>
    <definedName name="A2716125A">[1]AustralianNA3!$AF$1:$AF$10,[1]AustralianNA3!$AF$72:$AF$244</definedName>
    <definedName name="A2716125A_Data">[1]AustralianNA3!$AF$72:$AF$244</definedName>
    <definedName name="A2716125A_Latest">[1]AustralianNA3!$AF$244</definedName>
    <definedName name="A2716126C">[1]AustralianNA3!$AN$1:$AN$10,[1]AustralianNA3!$AN$72:$AN$244</definedName>
    <definedName name="A2716126C_Data">[1]AustralianNA3!$AN$72:$AN$244</definedName>
    <definedName name="A2716126C_Latest">[1]AustralianNA3!$AN$244</definedName>
    <definedName name="A2716127F">[1]AustralianNA3!$AI$1:$AI$10,[1]AustralianNA3!$AI$84:$AI$244</definedName>
    <definedName name="A2716127F_Data">[1]AustralianNA3!$AI$84:$AI$244</definedName>
    <definedName name="A2716127F_Latest">[1]AustralianNA3!$AI$244</definedName>
    <definedName name="A2716128J">[1]AustralianNA3!$AK$1:$AK$10,[1]AustralianNA3!$AK$84:$AK$244</definedName>
    <definedName name="A2716128J_Data">[1]AustralianNA3!$AK$84:$AK$244</definedName>
    <definedName name="A2716128J_Latest">[1]AustralianNA3!$AK$244</definedName>
    <definedName name="A2716129K">[1]AustralianNA3!$AL$1:$AL$10,[1]AustralianNA3!$AL$84:$AL$244</definedName>
    <definedName name="A2716129K_Data">[1]AustralianNA3!$AL$84:$AL$244</definedName>
    <definedName name="A2716129K_Latest">[1]AustralianNA3!$AL$244</definedName>
    <definedName name="A2716131W">[1]AustralianNA3!$AJ$1:$AJ$10,[1]AustralianNA3!$AJ$84:$AJ$244</definedName>
    <definedName name="A2716131W_Data">[1]AustralianNA3!$AJ$84:$AJ$244</definedName>
    <definedName name="A2716131W_Latest">[1]AustralianNA3!$AJ$244</definedName>
    <definedName name="A2716135F">[1]AustralianNA3!$AR$1:$AR$10,[1]AustralianNA3!$AR$72:$AR$244</definedName>
    <definedName name="A2716135F_Data">[1]AustralianNA3!$AR$72:$AR$244</definedName>
    <definedName name="A2716135F_Latest">[1]AustralianNA3!$AR$244</definedName>
    <definedName name="A2716136J">[1]AustralianNA3!$AO$1:$AO$10,[1]AustralianNA3!$AO$72:$AO$244</definedName>
    <definedName name="A2716136J_Data">[1]AustralianNA3!$AO$72:$AO$244</definedName>
    <definedName name="A2716136J_Latest">[1]AustralianNA3!$AO$244</definedName>
    <definedName name="A2716137K">[1]AustralianNA3!$AP$1:$AP$10,[1]AustralianNA3!$AP$72:$AP$244</definedName>
    <definedName name="A2716137K_Data">[1]AustralianNA3!$AP$72:$AP$244</definedName>
    <definedName name="A2716137K_Latest">[1]AustralianNA3!$AP$244</definedName>
    <definedName name="A2716138L">[1]AustralianNA3!$AQ$1:$AQ$10,[1]AustralianNA3!$AQ$72:$AQ$244</definedName>
    <definedName name="A2716138L_Data">[1]AustralianNA3!$AQ$72:$AQ$244</definedName>
    <definedName name="A2716138L_Latest">[1]AustralianNA3!$AQ$244</definedName>
    <definedName name="A2716139R">[1]AustralianNA3!$AV$1:$AV$10,[1]AustralianNA3!$AV$72:$AV$244</definedName>
    <definedName name="A2716139R_Data">[1]AustralianNA3!$AV$72:$AV$244</definedName>
    <definedName name="A2716139R_Latest">[1]AustralianNA3!$AV$244</definedName>
    <definedName name="A2716140X">[1]AustralianNA3!$AW$1:$AW$10,[1]AustralianNA3!$AW$72:$AW$244</definedName>
    <definedName name="A2716140X_Data">[1]AustralianNA3!$AW$72:$AW$244</definedName>
    <definedName name="A2716140X_Latest">[1]AustralianNA3!$AW$244</definedName>
    <definedName name="A2716141A">[1]AustralianNA3!$AX$1:$AX$10,[1]AustralianNA3!$AX$72:$AX$244</definedName>
    <definedName name="A2716141A_Data">[1]AustralianNA3!$AX$72:$AX$244</definedName>
    <definedName name="A2716141A_Latest">[1]AustralianNA3!$AX$244</definedName>
    <definedName name="A2716142C">[1]AustralianNA3!$AY$1:$AY$10,[1]AustralianNA3!$AY$72:$AY$244</definedName>
    <definedName name="A2716142C_Data">[1]AustralianNA3!$AY$72:$AY$244</definedName>
    <definedName name="A2716142C_Latest">[1]AustralianNA3!$AY$244</definedName>
    <definedName name="A2716143F">[1]AustralianNA3!$BD$1:$BD$10,[1]AustralianNA3!$BD$72:$BD$244</definedName>
    <definedName name="A2716143F_Data">[1]AustralianNA3!$BD$72:$BD$244</definedName>
    <definedName name="A2716143F_Latest">[1]AustralianNA3!$BD$244</definedName>
    <definedName name="A2716144J">[1]AustralianNA3!$BA$1:$BA$10,[1]AustralianNA3!$BA$72:$BA$244</definedName>
    <definedName name="A2716144J_Data">[1]AustralianNA3!$BA$72:$BA$244</definedName>
    <definedName name="A2716144J_Latest">[1]AustralianNA3!$BA$244</definedName>
    <definedName name="A2716147R">[1]AustralianNA3!$BC$1:$BC$10,[1]AustralianNA3!$BC$72:$BC$244</definedName>
    <definedName name="A2716147R_Data">[1]AustralianNA3!$BC$72:$BC$244</definedName>
    <definedName name="A2716147R_Latest">[1]AustralianNA3!$BC$244</definedName>
    <definedName name="A2716148T">[1]AustralianNA3!$BG$1:$BG$10,[1]AustralianNA3!$BG$72:$BG$244</definedName>
    <definedName name="A2716148T_Data">[1]AustralianNA3!$BG$72:$BG$244</definedName>
    <definedName name="A2716148T_Latest">[1]AustralianNA3!$BG$244</definedName>
    <definedName name="A2716149V">[1]AustralianNA3!$BJ$1:$BJ$10,[1]AustralianNA3!$BJ$72:$BJ$244</definedName>
    <definedName name="A2716149V_Data">[1]AustralianNA3!$BJ$72:$BJ$244</definedName>
    <definedName name="A2716149V_Latest">[1]AustralianNA3!$BJ$244</definedName>
    <definedName name="A2716150C">[1]AustralianNA3!$BM$1:$BM$10,[1]AustralianNA3!$BM$72:$BM$244</definedName>
    <definedName name="A2716150C_Data">[1]AustralianNA3!$BM$72:$BM$244</definedName>
    <definedName name="A2716150C_Latest">[1]AustralianNA3!$BM$244</definedName>
    <definedName name="A2716151F">[1]AustralianNA3!$BP$1:$BP$10,[1]AustralianNA3!$BP$72:$BP$244</definedName>
    <definedName name="A2716151F_Data">[1]AustralianNA3!$BP$72:$BP$244</definedName>
    <definedName name="A2716151F_Latest">[1]AustralianNA3!$BP$244</definedName>
    <definedName name="A2716152J">[1]AustralianNA3!$BQ$1:$BQ$10,[1]AustralianNA3!$BQ$72:$BQ$244</definedName>
    <definedName name="A2716152J_Data">[1]AustralianNA3!$BQ$72:$BQ$244</definedName>
    <definedName name="A2716152J_Latest">[1]AustralianNA3!$BQ$244</definedName>
    <definedName name="A2716153K">[1]AustralianNA3!$BS$1:$BS$10,[1]AustralianNA3!$BS$72:$BS$244</definedName>
    <definedName name="A2716153K_Data">[1]AustralianNA3!$BS$72:$BS$244</definedName>
    <definedName name="A2716153K_Latest">[1]AustralianNA3!$BS$244</definedName>
    <definedName name="A2716154L">[1]AustralianNA3!$BT$1:$BT$10,[1]AustralianNA3!$BT$72:$BT$244</definedName>
    <definedName name="A2716154L_Data">[1]AustralianNA3!$BT$72:$BT$244</definedName>
    <definedName name="A2716154L_Latest">[1]AustralianNA3!$BT$244</definedName>
    <definedName name="A2716155R">[1]AustralianNA3!$BU$1:$BU$10,[1]AustralianNA3!$BU$72:$BU$244</definedName>
    <definedName name="A2716155R_Data">[1]AustralianNA3!$BU$72:$BU$244</definedName>
    <definedName name="A2716155R_Latest">[1]AustralianNA3!$BU$244</definedName>
    <definedName name="A2716156T">[1]AustralianNA3!$BV$1:$BV$10,[1]AustralianNA3!$BV$72:$BV$244</definedName>
    <definedName name="A2716156T_Data">[1]AustralianNA3!$BV$72:$BV$244</definedName>
    <definedName name="A2716156T_Latest">[1]AustralianNA3!$BV$244</definedName>
    <definedName name="A2716160J">[1]AustralianNA2!$DI$1:$DI$10,[1]AustralianNA2!$DI$71:$DI$244</definedName>
    <definedName name="A2716160J_Data">[1]AustralianNA2!$DI$71:$DI$244</definedName>
    <definedName name="A2716160J_Latest">[1]AustralianNA2!$DI$244</definedName>
    <definedName name="A2716161K">[1]AustralianNA2!$DG$1:$DG$10,[1]AustralianNA2!$DG$71:$DG$244</definedName>
    <definedName name="A2716161K_Data">[1]AustralianNA2!$DG$71:$DG$244</definedName>
    <definedName name="A2716161K_Latest">[1]AustralianNA2!$DG$244</definedName>
    <definedName name="A2716162L">[1]AustralianNA2!$DH$1:$DH$10,[1]AustralianNA2!$DH$71:$DH$244</definedName>
    <definedName name="A2716162L_Data">[1]AustralianNA2!$DH$71:$DH$244</definedName>
    <definedName name="A2716162L_Latest">[1]AustralianNA2!$DH$244</definedName>
    <definedName name="A2716163R">[1]AustralianNA2!$DP$1:$DP$10,[1]AustralianNA2!$DP$71:$DP$244</definedName>
    <definedName name="A2716163R_Data">[1]AustralianNA2!$DP$71:$DP$244</definedName>
    <definedName name="A2716163R_Latest">[1]AustralianNA2!$DP$244</definedName>
    <definedName name="A2716164T">[1]AustralianNA2!$DO$1:$DO$10,[1]AustralianNA2!$DO$115:$DO$244</definedName>
    <definedName name="A2716164T_Data">[1]AustralianNA2!$DO$115:$DO$244</definedName>
    <definedName name="A2716164T_Latest">[1]AustralianNA2!$DO$244</definedName>
    <definedName name="A2716165V">[1]AustralianNA2!$DN$1:$DN$10,[1]AustralianNA2!$DN$71:$DN$244</definedName>
    <definedName name="A2716165V_Data">[1]AustralianNA2!$DN$71:$DN$244</definedName>
    <definedName name="A2716165V_Latest">[1]AustralianNA2!$DN$244</definedName>
    <definedName name="A2716166W">[1]AustralianNA2!$DV$1:$DV$10,[1]AustralianNA2!$DV$71:$DV$244</definedName>
    <definedName name="A2716166W_Data">[1]AustralianNA2!$DV$71:$DV$244</definedName>
    <definedName name="A2716166W_Latest">[1]AustralianNA2!$DV$244</definedName>
    <definedName name="A2716167X">[1]AustralianNA2!$DQ$1:$DQ$10,[1]AustralianNA2!$DQ$83:$DQ$244</definedName>
    <definedName name="A2716167X_Data">[1]AustralianNA2!$DQ$83:$DQ$244</definedName>
    <definedName name="A2716167X_Latest">[1]AustralianNA2!$DQ$244</definedName>
    <definedName name="A2716168A">[1]AustralianNA2!$DS$1:$DS$10,[1]AustralianNA2!$DS$83:$DS$244</definedName>
    <definedName name="A2716168A_Data">[1]AustralianNA2!$DS$83:$DS$244</definedName>
    <definedName name="A2716168A_Latest">[1]AustralianNA2!$DS$244</definedName>
    <definedName name="A2716169C">[1]AustralianNA2!$DT$1:$DT$10,[1]AustralianNA2!$DT$83:$DT$244</definedName>
    <definedName name="A2716169C_Data">[1]AustralianNA2!$DT$83:$DT$244</definedName>
    <definedName name="A2716169C_Latest">[1]AustralianNA2!$DT$244</definedName>
    <definedName name="A2716171R">[1]AustralianNA2!$DR$1:$DR$10,[1]AustralianNA2!$DR$83:$DR$244</definedName>
    <definedName name="A2716171R_Data">[1]AustralianNA2!$DR$83:$DR$244</definedName>
    <definedName name="A2716171R_Latest">[1]AustralianNA2!$DR$244</definedName>
    <definedName name="A2716175X">[1]AustralianNA2!$DZ$1:$DZ$10,[1]AustralianNA2!$DZ$71:$DZ$244</definedName>
    <definedName name="A2716175X_Data">[1]AustralianNA2!$DZ$71:$DZ$244</definedName>
    <definedName name="A2716175X_Latest">[1]AustralianNA2!$DZ$244</definedName>
    <definedName name="A2716176A">[1]AustralianNA2!$DW$1:$DW$10,[1]AustralianNA2!$DW$71:$DW$244</definedName>
    <definedName name="A2716176A_Data">[1]AustralianNA2!$DW$71:$DW$244</definedName>
    <definedName name="A2716176A_Latest">[1]AustralianNA2!$DW$244</definedName>
    <definedName name="A2716177C">[1]AustralianNA2!$DX$1:$DX$10,[1]AustralianNA2!$DX$71:$DX$244</definedName>
    <definedName name="A2716177C_Data">[1]AustralianNA2!$DX$71:$DX$244</definedName>
    <definedName name="A2716177C_Latest">[1]AustralianNA2!$DX$244</definedName>
    <definedName name="A2716178F">[1]AustralianNA2!$DY$1:$DY$10,[1]AustralianNA2!$DY$71:$DY$244</definedName>
    <definedName name="A2716178F_Data">[1]AustralianNA2!$DY$71:$DY$244</definedName>
    <definedName name="A2716178F_Latest">[1]AustralianNA2!$DY$244</definedName>
    <definedName name="A2716179J">[1]AustralianNA2!$ED$1:$ED$10,[1]AustralianNA2!$ED$71:$ED$244</definedName>
    <definedName name="A2716179J_Data">[1]AustralianNA2!$ED$71:$ED$244</definedName>
    <definedName name="A2716179J_Latest">[1]AustralianNA2!$ED$244</definedName>
    <definedName name="A2716180T">[1]AustralianNA2!$EE$1:$EE$10,[1]AustralianNA2!$EE$71:$EE$244</definedName>
    <definedName name="A2716180T_Data">[1]AustralianNA2!$EE$71:$EE$244</definedName>
    <definedName name="A2716180T_Latest">[1]AustralianNA2!$EE$244</definedName>
    <definedName name="A2716181V">[1]AustralianNA2!$EF$1:$EF$10,[1]AustralianNA2!$EF$71:$EF$244</definedName>
    <definedName name="A2716181V_Data">[1]AustralianNA2!$EF$71:$EF$244</definedName>
    <definedName name="A2716181V_Latest">[1]AustralianNA2!$EF$244</definedName>
    <definedName name="A2716182W">[1]AustralianNA2!$EG$1:$EG$10,[1]AustralianNA2!$EG$71:$EG$244</definedName>
    <definedName name="A2716182W_Data">[1]AustralianNA2!$EG$71:$EG$244</definedName>
    <definedName name="A2716182W_Latest">[1]AustralianNA2!$EG$244</definedName>
    <definedName name="A2716183X">[1]AustralianNA2!$EL$1:$EL$10,[1]AustralianNA2!$EL$71:$EL$244</definedName>
    <definedName name="A2716183X_Data">[1]AustralianNA2!$EL$71:$EL$244</definedName>
    <definedName name="A2716183X_Latest">[1]AustralianNA2!$EL$244</definedName>
    <definedName name="A2716184A">[1]AustralianNA2!$EI$1:$EI$10,[1]AustralianNA2!$EI$71:$EI$244</definedName>
    <definedName name="A2716184A_Data">[1]AustralianNA2!$EI$71:$EI$244</definedName>
    <definedName name="A2716184A_Latest">[1]AustralianNA2!$EI$244</definedName>
    <definedName name="A2716187J">[1]AustralianNA2!$EK$1:$EK$10,[1]AustralianNA2!$EK$71:$EK$244</definedName>
    <definedName name="A2716187J_Data">[1]AustralianNA2!$EK$71:$EK$244</definedName>
    <definedName name="A2716187J_Latest">[1]AustralianNA2!$EK$244</definedName>
    <definedName name="A2716188K">[1]AustralianNA2!$EO$1:$EO$10,[1]AustralianNA2!$EO$71:$EO$244</definedName>
    <definedName name="A2716188K_Data">[1]AustralianNA2!$EO$71:$EO$244</definedName>
    <definedName name="A2716188K_Latest">[1]AustralianNA2!$EO$244</definedName>
    <definedName name="A2716189L">[1]AustralianNA2!$ER$1:$ER$10,[1]AustralianNA2!$ER$71:$ER$244</definedName>
    <definedName name="A2716189L_Data">[1]AustralianNA2!$ER$71:$ER$244</definedName>
    <definedName name="A2716189L_Latest">[1]AustralianNA2!$ER$244</definedName>
    <definedName name="A2716190W">[1]AustralianNA2!$EU$1:$EU$10,[1]AustralianNA2!$EU$71:$EU$244</definedName>
    <definedName name="A2716190W_Data">[1]AustralianNA2!$EU$71:$EU$244</definedName>
    <definedName name="A2716190W_Latest">[1]AustralianNA2!$EU$244</definedName>
    <definedName name="A2716191X">[1]AustralianNA2!$EX$1:$EX$10,[1]AustralianNA2!$EX$71:$EX$244</definedName>
    <definedName name="A2716191X_Data">[1]AustralianNA2!$EX$71:$EX$244</definedName>
    <definedName name="A2716191X_Latest">[1]AustralianNA2!$EX$244</definedName>
    <definedName name="A2716192A">[1]AustralianNA2!$EZ$1:$EZ$10,[1]AustralianNA2!$EZ$71:$EZ$244</definedName>
    <definedName name="A2716192A_Data">[1]AustralianNA2!$EZ$71:$EZ$244</definedName>
    <definedName name="A2716192A_Latest">[1]AustralianNA2!$EZ$244</definedName>
    <definedName name="A2716193C">[1]AustralianNA2!$FA$1:$FA$10,[1]AustralianNA2!$FA$71:$FA$244</definedName>
    <definedName name="A2716193C_Data">[1]AustralianNA2!$FA$71:$FA$244</definedName>
    <definedName name="A2716193C_Latest">[1]AustralianNA2!$FA$244</definedName>
    <definedName name="A2716194F">[1]AustralianNA2!$FB$1:$FB$10,[1]AustralianNA2!$FB$71:$FB$244</definedName>
    <definedName name="A2716194F_Data">[1]AustralianNA2!$FB$71:$FB$244</definedName>
    <definedName name="A2716194F_Latest">[1]AustralianNA2!$FB$244</definedName>
    <definedName name="A2716195J">[1]AustralianNA2!$FC$1:$FC$10,[1]AustralianNA2!$FC$71:$FC$244</definedName>
    <definedName name="A2716195J_Data">[1]AustralianNA2!$FC$71:$FC$244</definedName>
    <definedName name="A2716195J_Latest">[1]AustralianNA2!$FC$244</definedName>
    <definedName name="A2716196K">[1]AustralianNA2!$FD$1:$FD$10,[1]AustralianNA2!$FD$71:$FD$244</definedName>
    <definedName name="A2716196K_Data">[1]AustralianNA2!$FD$71:$FD$244</definedName>
    <definedName name="A2716196K_Latest">[1]AustralianNA2!$FD$244</definedName>
    <definedName name="A2716241K">[1]AustralianNA2!$HN$1:$HN$10,[1]AustralianNA2!$HN$71:$HN$244</definedName>
    <definedName name="A2716241K_Data">[1]AustralianNA2!$HN$71:$HN$244</definedName>
    <definedName name="A2716241K_Latest">[1]AustralianNA2!$HN$244</definedName>
    <definedName name="A2716242L">[1]AustralianNA2!$HL$1:$HL$10,[1]AustralianNA2!$HL$71:$HL$244</definedName>
    <definedName name="A2716242L_Data">[1]AustralianNA2!$HL$71:$HL$244</definedName>
    <definedName name="A2716242L_Latest">[1]AustralianNA2!$HL$244</definedName>
    <definedName name="A2716243R">[1]AustralianNA2!$HM$1:$HM$10,[1]AustralianNA2!$HM$71:$HM$244</definedName>
    <definedName name="A2716243R_Data">[1]AustralianNA2!$HM$71:$HM$244</definedName>
    <definedName name="A2716243R_Latest">[1]AustralianNA2!$HM$244</definedName>
    <definedName name="A2716244T">[1]AustralianNA2!$HU$1:$HU$10,[1]AustralianNA2!$HU$71:$HU$244</definedName>
    <definedName name="A2716244T_Data">[1]AustralianNA2!$HU$71:$HU$244</definedName>
    <definedName name="A2716244T_Latest">[1]AustralianNA2!$HU$244</definedName>
    <definedName name="A2716245V">[1]AustralianNA2!$HT$1:$HT$10,[1]AustralianNA2!$HT$115:$HT$244</definedName>
    <definedName name="A2716245V_Data">[1]AustralianNA2!$HT$115:$HT$244</definedName>
    <definedName name="A2716245V_Latest">[1]AustralianNA2!$HT$244</definedName>
    <definedName name="A2716246W">[1]AustralianNA2!$HS$1:$HS$10,[1]AustralianNA2!$HS$71:$HS$244</definedName>
    <definedName name="A2716246W_Data">[1]AustralianNA2!$HS$71:$HS$244</definedName>
    <definedName name="A2716246W_Latest">[1]AustralianNA2!$HS$244</definedName>
    <definedName name="A2716247X">[1]AustralianNA2!$IA$1:$IA$10,[1]AustralianNA2!$IA$71:$IA$244</definedName>
    <definedName name="A2716247X_Data">[1]AustralianNA2!$IA$71:$IA$244</definedName>
    <definedName name="A2716247X_Latest">[1]AustralianNA2!$IA$244</definedName>
    <definedName name="A2716248A">[1]AustralianNA2!$HV$1:$HV$10,[1]AustralianNA2!$HV$83:$HV$244</definedName>
    <definedName name="A2716248A_Data">[1]AustralianNA2!$HV$83:$HV$244</definedName>
    <definedName name="A2716248A_Latest">[1]AustralianNA2!$HV$244</definedName>
    <definedName name="A2716249C">[1]AustralianNA2!$HX$1:$HX$10,[1]AustralianNA2!$HX$83:$HX$244</definedName>
    <definedName name="A2716249C_Data">[1]AustralianNA2!$HX$83:$HX$244</definedName>
    <definedName name="A2716249C_Latest">[1]AustralianNA2!$HX$244</definedName>
    <definedName name="A2716250L">[1]AustralianNA2!$HY$1:$HY$10,[1]AustralianNA2!$HY$83:$HY$244</definedName>
    <definedName name="A2716250L_Data">[1]AustralianNA2!$HY$83:$HY$244</definedName>
    <definedName name="A2716250L_Latest">[1]AustralianNA2!$HY$244</definedName>
    <definedName name="A2716252T">[1]AustralianNA2!$HW$1:$HW$10,[1]AustralianNA2!$HW$83:$HW$244</definedName>
    <definedName name="A2716252T_Data">[1]AustralianNA2!$HW$83:$HW$244</definedName>
    <definedName name="A2716252T_Latest">[1]AustralianNA2!$HW$244</definedName>
    <definedName name="A2716256A">[1]AustralianNA2!$IE$1:$IE$10,[1]AustralianNA2!$IE$71:$IE$244</definedName>
    <definedName name="A2716256A_Data">[1]AustralianNA2!$IE$71:$IE$244</definedName>
    <definedName name="A2716256A_Latest">[1]AustralianNA2!$IE$244</definedName>
    <definedName name="A2716257C">[1]AustralianNA2!$IB$1:$IB$10,[1]AustralianNA2!$IB$71:$IB$244</definedName>
    <definedName name="A2716257C_Data">[1]AustralianNA2!$IB$71:$IB$244</definedName>
    <definedName name="A2716257C_Latest">[1]AustralianNA2!$IB$244</definedName>
    <definedName name="A2716258F">[1]AustralianNA2!$IC$1:$IC$10,[1]AustralianNA2!$IC$71:$IC$244</definedName>
    <definedName name="A2716258F_Data">[1]AustralianNA2!$IC$71:$IC$244</definedName>
    <definedName name="A2716258F_Latest">[1]AustralianNA2!$IC$244</definedName>
    <definedName name="A2716259J">[1]AustralianNA2!$ID$1:$ID$10,[1]AustralianNA2!$ID$71:$ID$244</definedName>
    <definedName name="A2716259J_Data">[1]AustralianNA2!$ID$71:$ID$244</definedName>
    <definedName name="A2716259J_Latest">[1]AustralianNA2!$ID$244</definedName>
    <definedName name="A2716260T">[1]AustralianNA2!$II$1:$II$10,[1]AustralianNA2!$II$71:$II$244</definedName>
    <definedName name="A2716260T_Data">[1]AustralianNA2!$II$71:$II$244</definedName>
    <definedName name="A2716260T_Latest">[1]AustralianNA2!$II$244</definedName>
    <definedName name="A2716261V">[1]AustralianNA2!$IJ$1:$IJ$10,[1]AustralianNA2!$IJ$71:$IJ$244</definedName>
    <definedName name="A2716261V_Data">[1]AustralianNA2!$IJ$71:$IJ$244</definedName>
    <definedName name="A2716261V_Latest">[1]AustralianNA2!$IJ$244</definedName>
    <definedName name="A2716262W">[1]AustralianNA2!$IK$1:$IK$10,[1]AustralianNA2!$IK$71:$IK$244</definedName>
    <definedName name="A2716262W_Data">[1]AustralianNA2!$IK$71:$IK$244</definedName>
    <definedName name="A2716262W_Latest">[1]AustralianNA2!$IK$244</definedName>
    <definedName name="A2716263X">[1]AustralianNA2!$IL$1:$IL$10,[1]AustralianNA2!$IL$71:$IL$244</definedName>
    <definedName name="A2716263X_Data">[1]AustralianNA2!$IL$71:$IL$244</definedName>
    <definedName name="A2716263X_Latest">[1]AustralianNA2!$IL$244</definedName>
    <definedName name="A2716264A">[1]AustralianNA2!$IQ$1:$IQ$10,[1]AustralianNA2!$IQ$71:$IQ$244</definedName>
    <definedName name="A2716264A_Data">[1]AustralianNA2!$IQ$71:$IQ$244</definedName>
    <definedName name="A2716264A_Latest">[1]AustralianNA2!$IQ$244</definedName>
    <definedName name="A2716265C">[1]AustralianNA2!$IN$1:$IN$10,[1]AustralianNA2!$IN$71:$IN$244</definedName>
    <definedName name="A2716265C_Data">[1]AustralianNA2!$IN$71:$IN$244</definedName>
    <definedName name="A2716265C_Latest">[1]AustralianNA2!$IN$244</definedName>
    <definedName name="A2716268K">[1]AustralianNA2!$IP$1:$IP$10,[1]AustralianNA2!$IP$71:$IP$244</definedName>
    <definedName name="A2716268K_Data">[1]AustralianNA2!$IP$71:$IP$244</definedName>
    <definedName name="A2716268K_Latest">[1]AustralianNA2!$IP$244</definedName>
    <definedName name="A2716269L">[1]AustralianNA3!$D$1:$D$10,[1]AustralianNA3!$D$71:$D$244</definedName>
    <definedName name="A2716269L_Data">[1]AustralianNA3!$D$71:$D$244</definedName>
    <definedName name="A2716269L_Latest">[1]AustralianNA3!$D$244</definedName>
    <definedName name="A2716270W">[1]AustralianNA3!$G$1:$G$10,[1]AustralianNA3!$G$71:$G$244</definedName>
    <definedName name="A2716270W_Data">[1]AustralianNA3!$G$71:$G$244</definedName>
    <definedName name="A2716270W_Latest">[1]AustralianNA3!$G$244</definedName>
    <definedName name="A2716271X">[1]AustralianNA3!$J$1:$J$10,[1]AustralianNA3!$J$71:$J$244</definedName>
    <definedName name="A2716271X_Data">[1]AustralianNA3!$J$71:$J$244</definedName>
    <definedName name="A2716271X_Latest">[1]AustralianNA3!$J$244</definedName>
    <definedName name="A2716272A">[1]AustralianNA3!$M$1:$M$10,[1]AustralianNA3!$M$71:$M$244</definedName>
    <definedName name="A2716272A_Data">[1]AustralianNA3!$M$71:$M$244</definedName>
    <definedName name="A2716272A_Latest">[1]AustralianNA3!$M$244</definedName>
    <definedName name="A2716273C">[1]AustralianNA3!$N$1:$N$10,[1]AustralianNA3!$N$71:$N$244</definedName>
    <definedName name="A2716273C_Data">[1]AustralianNA3!$N$71:$N$244</definedName>
    <definedName name="A2716273C_Latest">[1]AustralianNA3!$N$244</definedName>
    <definedName name="A2716274F">[1]AustralianNA3!$O$1:$O$10,[1]AustralianNA3!$O$71:$O$244</definedName>
    <definedName name="A2716274F_Data">[1]AustralianNA3!$O$71:$O$244</definedName>
    <definedName name="A2716274F_Latest">[1]AustralianNA3!$O$244</definedName>
    <definedName name="A2716275J">[1]AustralianNA3!$P$1:$P$10,[1]AustralianNA3!$P$71:$P$244</definedName>
    <definedName name="A2716275J_Data">[1]AustralianNA3!$P$71:$P$244</definedName>
    <definedName name="A2716275J_Latest">[1]AustralianNA3!$P$244</definedName>
    <definedName name="A2716276K">[1]AustralianNA3!$Q$1:$Q$10,[1]AustralianNA3!$Q$71:$Q$244</definedName>
    <definedName name="A2716276K_Data">[1]AustralianNA3!$Q$71:$Q$244</definedName>
    <definedName name="A2716276K_Latest">[1]AustralianNA3!$Q$244</definedName>
    <definedName name="A2716277L">[1]AustralianNA3!$R$1:$R$10,[1]AustralianNA3!$R$71:$R$244</definedName>
    <definedName name="A2716277L_Data">[1]AustralianNA3!$R$71:$R$244</definedName>
    <definedName name="A2716277L_Latest">[1]AustralianNA3!$R$244</definedName>
    <definedName name="A2716278R">[1]AustralianNA3!$S$1:$S$10,[1]AustralianNA3!$S$71:$S$244</definedName>
    <definedName name="A2716278R_Data">[1]AustralianNA3!$S$71:$S$244</definedName>
    <definedName name="A2716278R_Latest">[1]AustralianNA3!$S$244</definedName>
    <definedName name="A2716298X">[1]AustralianNA2!$BG$1:$BG$10,[1]AustralianNA2!$BG$72:$BG$244</definedName>
    <definedName name="A2716298X_Data">[1]AustralianNA2!$BG$72:$BG$244</definedName>
    <definedName name="A2716298X_Latest">[1]AustralianNA2!$BG$244</definedName>
    <definedName name="A2716299A">[1]AustralianNA2!$BE$1:$BE$10,[1]AustralianNA2!$BE$72:$BE$244</definedName>
    <definedName name="A2716299A_Data">[1]AustralianNA2!$BE$72:$BE$244</definedName>
    <definedName name="A2716299A_Latest">[1]AustralianNA2!$BE$244</definedName>
    <definedName name="A2716300X">[1]AustralianNA2!$BF$1:$BF$10,[1]AustralianNA2!$BF$72:$BF$244</definedName>
    <definedName name="A2716300X_Data">[1]AustralianNA2!$BF$72:$BF$244</definedName>
    <definedName name="A2716300X_Latest">[1]AustralianNA2!$BF$244</definedName>
    <definedName name="A2716301A">[1]AustralianNA2!$BN$1:$BN$10,[1]AustralianNA2!$BN$72:$BN$244</definedName>
    <definedName name="A2716301A_Data">[1]AustralianNA2!$BN$72:$BN$244</definedName>
    <definedName name="A2716301A_Latest">[1]AustralianNA2!$BN$244</definedName>
    <definedName name="A2716302C">[1]AustralianNA2!$BM$1:$BM$10,[1]AustralianNA2!$BM$116:$BM$244</definedName>
    <definedName name="A2716302C_Data">[1]AustralianNA2!$BM$116:$BM$244</definedName>
    <definedName name="A2716302C_Latest">[1]AustralianNA2!$BM$244</definedName>
    <definedName name="A2716303F">[1]AustralianNA2!$BL$1:$BL$10,[1]AustralianNA2!$BL$72:$BL$244</definedName>
    <definedName name="A2716303F_Data">[1]AustralianNA2!$BL$72:$BL$244</definedName>
    <definedName name="A2716303F_Latest">[1]AustralianNA2!$BL$244</definedName>
    <definedName name="A2716304J">[1]AustralianNA2!$BT$1:$BT$10,[1]AustralianNA2!$BT$72:$BT$244</definedName>
    <definedName name="A2716304J_Data">[1]AustralianNA2!$BT$72:$BT$244</definedName>
    <definedName name="A2716304J_Latest">[1]AustralianNA2!$BT$244</definedName>
    <definedName name="A2716305K">[1]AustralianNA2!$BO$1:$BO$10,[1]AustralianNA2!$BO$84:$BO$244</definedName>
    <definedName name="A2716305K_Data">[1]AustralianNA2!$BO$84:$BO$244</definedName>
    <definedName name="A2716305K_Latest">[1]AustralianNA2!$BO$244</definedName>
    <definedName name="A2716306L">[1]AustralianNA2!$BQ$1:$BQ$10,[1]AustralianNA2!$BQ$84:$BQ$244</definedName>
    <definedName name="A2716306L_Data">[1]AustralianNA2!$BQ$84:$BQ$244</definedName>
    <definedName name="A2716306L_Latest">[1]AustralianNA2!$BQ$244</definedName>
    <definedName name="A2716307R">[1]AustralianNA2!$BR$1:$BR$10,[1]AustralianNA2!$BR$84:$BR$244</definedName>
    <definedName name="A2716307R_Data">[1]AustralianNA2!$BR$84:$BR$244</definedName>
    <definedName name="A2716307R_Latest">[1]AustralianNA2!$BR$244</definedName>
    <definedName name="A2716309V">[1]AustralianNA2!$BP$1:$BP$10,[1]AustralianNA2!$BP$84:$BP$244</definedName>
    <definedName name="A2716309V_Data">[1]AustralianNA2!$BP$84:$BP$244</definedName>
    <definedName name="A2716309V_Latest">[1]AustralianNA2!$BP$244</definedName>
    <definedName name="A2716313K">[1]AustralianNA2!$BX$1:$BX$10,[1]AustralianNA2!$BX$72:$BX$244</definedName>
    <definedName name="A2716313K_Data">[1]AustralianNA2!$BX$72:$BX$244</definedName>
    <definedName name="A2716313K_Latest">[1]AustralianNA2!$BX$244</definedName>
    <definedName name="A2716314L">[1]AustralianNA2!$BU$1:$BU$10,[1]AustralianNA2!$BU$72:$BU$244</definedName>
    <definedName name="A2716314L_Data">[1]AustralianNA2!$BU$72:$BU$244</definedName>
    <definedName name="A2716314L_Latest">[1]AustralianNA2!$BU$244</definedName>
    <definedName name="A2716315R">[1]AustralianNA2!$BV$1:$BV$10,[1]AustralianNA2!$BV$72:$BV$244</definedName>
    <definedName name="A2716315R_Data">[1]AustralianNA2!$BV$72:$BV$244</definedName>
    <definedName name="A2716315R_Latest">[1]AustralianNA2!$BV$244</definedName>
    <definedName name="A2716316T">[1]AustralianNA2!$BW$1:$BW$10,[1]AustralianNA2!$BW$72:$BW$244</definedName>
    <definedName name="A2716316T_Data">[1]AustralianNA2!$BW$72:$BW$244</definedName>
    <definedName name="A2716316T_Latest">[1]AustralianNA2!$BW$244</definedName>
    <definedName name="A2716317V">[1]AustralianNA2!$CB$1:$CB$10,[1]AustralianNA2!$CB$72:$CB$244</definedName>
    <definedName name="A2716317V_Data">[1]AustralianNA2!$CB$72:$CB$244</definedName>
    <definedName name="A2716317V_Latest">[1]AustralianNA2!$CB$244</definedName>
    <definedName name="A2716318W">[1]AustralianNA2!$CC$1:$CC$10,[1]AustralianNA2!$CC$72:$CC$244</definedName>
    <definedName name="A2716318W_Data">[1]AustralianNA2!$CC$72:$CC$244</definedName>
    <definedName name="A2716318W_Latest">[1]AustralianNA2!$CC$244</definedName>
    <definedName name="A2716319X">[1]AustralianNA2!$CD$1:$CD$10,[1]AustralianNA2!$CD$72:$CD$244</definedName>
    <definedName name="A2716319X_Data">[1]AustralianNA2!$CD$72:$CD$244</definedName>
    <definedName name="A2716319X_Latest">[1]AustralianNA2!$CD$244</definedName>
    <definedName name="A2716320J">[1]AustralianNA2!$CE$1:$CE$10,[1]AustralianNA2!$CE$72:$CE$244</definedName>
    <definedName name="A2716320J_Data">[1]AustralianNA2!$CE$72:$CE$244</definedName>
    <definedName name="A2716320J_Latest">[1]AustralianNA2!$CE$244</definedName>
    <definedName name="A2716321K">[1]AustralianNA2!$CJ$1:$CJ$10,[1]AustralianNA2!$CJ$72:$CJ$244</definedName>
    <definedName name="A2716321K_Data">[1]AustralianNA2!$CJ$72:$CJ$244</definedName>
    <definedName name="A2716321K_Latest">[1]AustralianNA2!$CJ$244</definedName>
    <definedName name="A2716322L">[1]AustralianNA2!$CG$1:$CG$10,[1]AustralianNA2!$CG$72:$CG$244</definedName>
    <definedName name="A2716322L_Data">[1]AustralianNA2!$CG$72:$CG$244</definedName>
    <definedName name="A2716322L_Latest">[1]AustralianNA2!$CG$244</definedName>
    <definedName name="A2716325V">[1]AustralianNA2!$CI$1:$CI$10,[1]AustralianNA2!$CI$72:$CI$244</definedName>
    <definedName name="A2716325V_Data">[1]AustralianNA2!$CI$72:$CI$244</definedName>
    <definedName name="A2716325V_Latest">[1]AustralianNA2!$CI$244</definedName>
    <definedName name="A2716326W">[1]AustralianNA2!$CM$1:$CM$10,[1]AustralianNA2!$CM$72:$CM$244</definedName>
    <definedName name="A2716326W_Data">[1]AustralianNA2!$CM$72:$CM$244</definedName>
    <definedName name="A2716326W_Latest">[1]AustralianNA2!$CM$244</definedName>
    <definedName name="A2716327X">[1]AustralianNA2!$CP$1:$CP$10,[1]AustralianNA2!$CP$72:$CP$244</definedName>
    <definedName name="A2716327X_Data">[1]AustralianNA2!$CP$72:$CP$244</definedName>
    <definedName name="A2716327X_Latest">[1]AustralianNA2!$CP$244</definedName>
    <definedName name="A2716328A">[1]AustralianNA2!$CS$1:$CS$10,[1]AustralianNA2!$CS$72:$CS$244</definedName>
    <definedName name="A2716328A_Data">[1]AustralianNA2!$CS$72:$CS$244</definedName>
    <definedName name="A2716328A_Latest">[1]AustralianNA2!$CS$244</definedName>
    <definedName name="A2716329C">[1]AustralianNA2!$CV$1:$CV$10,[1]AustralianNA2!$CV$72:$CV$244</definedName>
    <definedName name="A2716329C_Data">[1]AustralianNA2!$CV$72:$CV$244</definedName>
    <definedName name="A2716329C_Latest">[1]AustralianNA2!$CV$244</definedName>
    <definedName name="A2716330L">[1]AustralianNA2!$CW$1:$CW$10,[1]AustralianNA2!$CW$72:$CW$244</definedName>
    <definedName name="A2716330L_Data">[1]AustralianNA2!$CW$72:$CW$244</definedName>
    <definedName name="A2716330L_Latest">[1]AustralianNA2!$CW$244</definedName>
    <definedName name="A2716331R">[1]AustralianNA2!$CX$1:$CX$10,[1]AustralianNA2!$CX$72:$CX$244</definedName>
    <definedName name="A2716331R_Data">[1]AustralianNA2!$CX$72:$CX$244</definedName>
    <definedName name="A2716331R_Latest">[1]AustralianNA2!$CX$244</definedName>
    <definedName name="A2716332T">[1]AustralianNA2!$CY$1:$CY$10,[1]AustralianNA2!$CY$72:$CY$244</definedName>
    <definedName name="A2716332T_Data">[1]AustralianNA2!$CY$72:$CY$244</definedName>
    <definedName name="A2716332T_Latest">[1]AustralianNA2!$CY$244</definedName>
    <definedName name="A2716333V">[1]AustralianNA2!$CZ$1:$CZ$10,[1]AustralianNA2!$CZ$72:$CZ$244</definedName>
    <definedName name="A2716333V_Data">[1]AustralianNA2!$CZ$72:$CZ$244</definedName>
    <definedName name="A2716333V_Latest">[1]AustralianNA2!$CZ$244</definedName>
    <definedName name="A2716334W">[1]AustralianNA2!$DA$1:$DA$10,[1]AustralianNA2!$DA$72:$DA$244</definedName>
    <definedName name="A2716334W_Data">[1]AustralianNA2!$DA$72:$DA$244</definedName>
    <definedName name="A2716334W_Latest">[1]AustralianNA2!$DA$244</definedName>
    <definedName name="A2716335X">[1]AustralianNA2!$DB$1:$DB$10,[1]AustralianNA2!$DB$72:$DB$244</definedName>
    <definedName name="A2716335X_Data">[1]AustralianNA2!$DB$72:$DB$244</definedName>
    <definedName name="A2716335X_Latest">[1]AustralianNA2!$DB$244</definedName>
    <definedName name="A2716378X">[1]AustralianNA2!$D$1:$D$10,[1]AustralianNA2!$D$71:$D$244</definedName>
    <definedName name="A2716378X_Data">[1]AustralianNA2!$D$71:$D$244</definedName>
    <definedName name="A2716378X_Latest">[1]AustralianNA2!$D$244</definedName>
    <definedName name="A2716379A">[1]AustralianNA2!$B$1:$B$10,[1]AustralianNA2!$B$71:$B$244</definedName>
    <definedName name="A2716379A_Data">[1]AustralianNA2!$B$71:$B$244</definedName>
    <definedName name="A2716379A_Latest">[1]AustralianNA2!$B$244</definedName>
    <definedName name="A2716380K">[1]AustralianNA2!$C$1:$C$10,[1]AustralianNA2!$C$71:$C$244</definedName>
    <definedName name="A2716380K_Data">[1]AustralianNA2!$C$71:$C$244</definedName>
    <definedName name="A2716380K_Latest">[1]AustralianNA2!$C$244</definedName>
    <definedName name="A2716381L">[1]AustralianNA2!$K$1:$K$10,[1]AustralianNA2!$K$71:$K$244</definedName>
    <definedName name="A2716381L_Data">[1]AustralianNA2!$K$71:$K$244</definedName>
    <definedName name="A2716381L_Latest">[1]AustralianNA2!$K$244</definedName>
    <definedName name="A2716382R">[1]AustralianNA2!$J$1:$J$10,[1]AustralianNA2!$J$115:$J$244</definedName>
    <definedName name="A2716382R_Data">[1]AustralianNA2!$J$115:$J$244</definedName>
    <definedName name="A2716382R_Latest">[1]AustralianNA2!$J$244</definedName>
    <definedName name="A2716383T">[1]AustralianNA2!$I$1:$I$10,[1]AustralianNA2!$I$71:$I$244</definedName>
    <definedName name="A2716383T_Data">[1]AustralianNA2!$I$71:$I$244</definedName>
    <definedName name="A2716383T_Latest">[1]AustralianNA2!$I$244</definedName>
    <definedName name="A2716384V">[1]AustralianNA2!$Q$1:$Q$10,[1]AustralianNA2!$Q$71:$Q$244</definedName>
    <definedName name="A2716384V_Data">[1]AustralianNA2!$Q$71:$Q$244</definedName>
    <definedName name="A2716384V_Latest">[1]AustralianNA2!$Q$244</definedName>
    <definedName name="A2716385W">[1]AustralianNA2!$L$1:$L$10,[1]AustralianNA2!$L$83:$L$244</definedName>
    <definedName name="A2716385W_Data">[1]AustralianNA2!$L$83:$L$244</definedName>
    <definedName name="A2716385W_Latest">[1]AustralianNA2!$L$244</definedName>
    <definedName name="A2716386X">[1]AustralianNA2!$N$1:$N$10,[1]AustralianNA2!$N$83:$N$244</definedName>
    <definedName name="A2716386X_Data">[1]AustralianNA2!$N$83:$N$244</definedName>
    <definedName name="A2716386X_Latest">[1]AustralianNA2!$N$244</definedName>
    <definedName name="A2716387A">[1]AustralianNA2!$O$1:$O$10,[1]AustralianNA2!$O$83:$O$244</definedName>
    <definedName name="A2716387A_Data">[1]AustralianNA2!$O$83:$O$244</definedName>
    <definedName name="A2716387A_Latest">[1]AustralianNA2!$O$244</definedName>
    <definedName name="A2716389F">[1]AustralianNA2!$M$1:$M$10,[1]AustralianNA2!$M$83:$M$244</definedName>
    <definedName name="A2716389F_Data">[1]AustralianNA2!$M$83:$M$244</definedName>
    <definedName name="A2716389F_Latest">[1]AustralianNA2!$M$244</definedName>
    <definedName name="A2716393W">[1]AustralianNA2!$R$1:$R$10,[1]AustralianNA2!$R$71:$R$244</definedName>
    <definedName name="A2716393W_Data">[1]AustralianNA2!$R$71:$R$244</definedName>
    <definedName name="A2716393W_Latest">[1]AustralianNA2!$R$244</definedName>
    <definedName name="A2716394X">[1]AustralianNA2!$S$1:$S$10,[1]AustralianNA2!$S$71:$S$244</definedName>
    <definedName name="A2716394X_Data">[1]AustralianNA2!$S$71:$S$244</definedName>
    <definedName name="A2716394X_Latest">[1]AustralianNA2!$S$244</definedName>
    <definedName name="A2716395A">[1]AustralianNA2!$T$1:$T$10,[1]AustralianNA2!$T$71:$T$244</definedName>
    <definedName name="A2716395A_Data">[1]AustralianNA2!$T$71:$T$244</definedName>
    <definedName name="A2716395A_Latest">[1]AustralianNA2!$T$244</definedName>
    <definedName name="A2716396C">[1]AustralianNA2!$Y$1:$Y$10,[1]AustralianNA2!$Y$71:$Y$244</definedName>
    <definedName name="A2716396C_Data">[1]AustralianNA2!$Y$71:$Y$244</definedName>
    <definedName name="A2716396C_Latest">[1]AustralianNA2!$Y$244</definedName>
    <definedName name="A2716397F">[1]AustralianNA2!$Z$1:$Z$10,[1]AustralianNA2!$Z$71:$Z$244</definedName>
    <definedName name="A2716397F_Data">[1]AustralianNA2!$Z$71:$Z$244</definedName>
    <definedName name="A2716397F_Latest">[1]AustralianNA2!$Z$244</definedName>
    <definedName name="A2716398J">[1]AustralianNA2!$AA$1:$AA$10,[1]AustralianNA2!$AA$71:$AA$244</definedName>
    <definedName name="A2716398J_Data">[1]AustralianNA2!$AA$71:$AA$244</definedName>
    <definedName name="A2716398J_Latest">[1]AustralianNA2!$AA$244</definedName>
    <definedName name="A2716399K">[1]AustralianNA2!$AB$1:$AB$10,[1]AustralianNA2!$AB$71:$AB$244</definedName>
    <definedName name="A2716399K_Data">[1]AustralianNA2!$AB$71:$AB$244</definedName>
    <definedName name="A2716399K_Latest">[1]AustralianNA2!$AB$244</definedName>
    <definedName name="A2716400J">[1]AustralianNA2!$AG$1:$AG$10,[1]AustralianNA2!$AG$71:$AG$244</definedName>
    <definedName name="A2716400J_Data">[1]AustralianNA2!$AG$71:$AG$244</definedName>
    <definedName name="A2716400J_Latest">[1]AustralianNA2!$AG$244</definedName>
    <definedName name="A2716401K">[1]AustralianNA2!$AD$1:$AD$10,[1]AustralianNA2!$AD$71:$AD$244</definedName>
    <definedName name="A2716401K_Data">[1]AustralianNA2!$AD$71:$AD$244</definedName>
    <definedName name="A2716401K_Latest">[1]AustralianNA2!$AD$244</definedName>
    <definedName name="A2716404T">[1]AustralianNA2!$AF$1:$AF$10,[1]AustralianNA2!$AF$71:$AF$244</definedName>
    <definedName name="A2716404T_Data">[1]AustralianNA2!$AF$71:$AF$244</definedName>
    <definedName name="A2716404T_Latest">[1]AustralianNA2!$AF$244</definedName>
    <definedName name="A2716405V">[1]AustralianNA2!$AJ$1:$AJ$10,[1]AustralianNA2!$AJ$71:$AJ$244</definedName>
    <definedName name="A2716405V_Data">[1]AustralianNA2!$AJ$71:$AJ$244</definedName>
    <definedName name="A2716405V_Latest">[1]AustralianNA2!$AJ$244</definedName>
    <definedName name="A2716406W">[1]AustralianNA2!$AM$1:$AM$10,[1]AustralianNA2!$AM$71:$AM$244</definedName>
    <definedName name="A2716406W_Data">[1]AustralianNA2!$AM$71:$AM$244</definedName>
    <definedName name="A2716406W_Latest">[1]AustralianNA2!$AM$244</definedName>
    <definedName name="A2716407X">[1]AustralianNA2!$AP$1:$AP$10,[1]AustralianNA2!$AP$71:$AP$244</definedName>
    <definedName name="A2716407X_Data">[1]AustralianNA2!$AP$71:$AP$244</definedName>
    <definedName name="A2716407X_Latest">[1]AustralianNA2!$AP$244</definedName>
    <definedName name="A2716408A">[1]AustralianNA2!$AS$1:$AS$10,[1]AustralianNA2!$AS$71:$AS$244</definedName>
    <definedName name="A2716408A_Data">[1]AustralianNA2!$AS$71:$AS$244</definedName>
    <definedName name="A2716408A_Latest">[1]AustralianNA2!$AS$244</definedName>
    <definedName name="A2716409C">[1]AustralianNA2!$AT$1:$AT$10,[1]AustralianNA2!$AT$71:$AT$244</definedName>
    <definedName name="A2716409C_Data">[1]AustralianNA2!$AT$71:$AT$244</definedName>
    <definedName name="A2716409C_Latest">[1]AustralianNA2!$AT$244</definedName>
    <definedName name="A2716410L">[1]AustralianNA2!$AU$1:$AU$10,[1]AustralianNA2!$AU$71:$AU$244</definedName>
    <definedName name="A2716410L_Data">[1]AustralianNA2!$AU$71:$AU$244</definedName>
    <definedName name="A2716410L_Latest">[1]AustralianNA2!$AU$244</definedName>
    <definedName name="A2716411R">[1]AustralianNA2!$AV$1:$AV$10,[1]AustralianNA2!$AV$71:$AV$244</definedName>
    <definedName name="A2716411R_Data">[1]AustralianNA2!$AV$71:$AV$244</definedName>
    <definedName name="A2716411R_Latest">[1]AustralianNA2!$AV$244</definedName>
    <definedName name="A2716412T">[1]AustralianNA2!$AW$1:$AW$10,[1]AustralianNA2!$AW$71:$AW$244</definedName>
    <definedName name="A2716412T_Data">[1]AustralianNA2!$AW$71:$AW$244</definedName>
    <definedName name="A2716412T_Latest">[1]AustralianNA2!$AW$244</definedName>
    <definedName name="A2716413V">[1]AustralianNA2!$AX$1:$AX$10,[1]AustralianNA2!$AX$71:$AX$244</definedName>
    <definedName name="A2716413V_Data">[1]AustralianNA2!$AX$71:$AX$244</definedName>
    <definedName name="A2716413V_Latest">[1]AustralianNA2!$AX$244</definedName>
    <definedName name="A2716414W">[1]AustralianNA2!$AY$1:$AY$10,[1]AustralianNA2!$AY$71:$AY$244</definedName>
    <definedName name="A2716414W_Data">[1]AustralianNA2!$AY$71:$AY$244</definedName>
    <definedName name="A2716414W_Latest">[1]AustralianNA2!$AY$244</definedName>
    <definedName name="A2716584L">[1]AustralianNA3!$BR$1:$BR$10,[1]AustralianNA3!$BR$72:$BR$244</definedName>
    <definedName name="A2716584L_Data">[1]AustralianNA3!$BR$72:$BR$244</definedName>
    <definedName name="A2716584L_Latest">[1]AustralianNA3!$BR$244</definedName>
    <definedName name="A2716585R">[1]AustralianNA2!$EY$1:$EY$10,[1]AustralianNA2!$EY$71:$EY$244</definedName>
    <definedName name="A2716585R_Data">[1]AustralianNA2!$EY$71:$EY$244</definedName>
    <definedName name="A2716585R_Latest">[1]AustralianNA2!$EY$244</definedName>
    <definedName name="A2716587V">[1]AustralianNA2!$U$1:$U$10,[1]AustralianNA2!$U$71:$U$244</definedName>
    <definedName name="A2716587V_Data">[1]AustralianNA2!$U$71:$U$244</definedName>
    <definedName name="A2716587V_Latest">[1]AustralianNA2!$U$244</definedName>
    <definedName name="A3348484C">[1]AustralianNA2!$AC$1:$AC$10,[1]AustralianNA2!$AC$71:$AC$244</definedName>
    <definedName name="A3348484C_Data">[1]AustralianNA2!$AC$71:$AC$244</definedName>
    <definedName name="A3348484C_Latest">[1]AustralianNA2!$AC$244</definedName>
    <definedName name="A3348485F">[1]AustralianNA2!$AE$1:$AE$10,[1]AustralianNA2!$AE$71:$AE$244</definedName>
    <definedName name="A3348485F_Data">[1]AustralianNA2!$AE$71:$AE$244</definedName>
    <definedName name="A3348485F_Latest">[1]AustralianNA2!$AE$244</definedName>
    <definedName name="A3348486J">[1]AustralianNA2!$CF$1:$CF$10,[1]AustralianNA2!$CF$72:$CF$244</definedName>
    <definedName name="A3348486J_Data">[1]AustralianNA2!$CF$72:$CF$244</definedName>
    <definedName name="A3348486J_Latest">[1]AustralianNA2!$CF$244</definedName>
    <definedName name="A3348487K">[1]AustralianNA2!$CH$1:$CH$10,[1]AustralianNA2!$CH$72:$CH$244</definedName>
    <definedName name="A3348487K_Data">[1]AustralianNA2!$CH$72:$CH$244</definedName>
    <definedName name="A3348487K_Latest">[1]AustralianNA2!$CH$244</definedName>
    <definedName name="A3348488L">[1]AustralianNA2!$EH$1:$EH$10,[1]AustralianNA2!$EH$71:$EH$244</definedName>
    <definedName name="A3348488L_Data">[1]AustralianNA2!$EH$71:$EH$244</definedName>
    <definedName name="A3348488L_Latest">[1]AustralianNA2!$EH$244</definedName>
    <definedName name="A3348489R">[1]AustralianNA2!$EJ$1:$EJ$10,[1]AustralianNA2!$EJ$71:$EJ$244</definedName>
    <definedName name="A3348489R_Data">[1]AustralianNA2!$EJ$71:$EJ$244</definedName>
    <definedName name="A3348489R_Latest">[1]AustralianNA2!$EJ$244</definedName>
    <definedName name="A3348490X">[1]AustralianNA2!$GK$1:$GK$10,[1]AustralianNA2!$GK$72:$GK$244</definedName>
    <definedName name="A3348490X_Data">[1]AustralianNA2!$GK$72:$GK$244</definedName>
    <definedName name="A3348490X_Latest">[1]AustralianNA2!$GK$244</definedName>
    <definedName name="A3348491A">[1]AustralianNA2!$GM$1:$GM$10,[1]AustralianNA2!$GM$72:$GM$244</definedName>
    <definedName name="A3348491A_Data">[1]AustralianNA2!$GM$72:$GM$244</definedName>
    <definedName name="A3348491A_Latest">[1]AustralianNA2!$GM$244</definedName>
    <definedName name="A3348492C">[1]AustralianNA2!$IM$1:$IM$10,[1]AustralianNA2!$IM$71:$IM$244</definedName>
    <definedName name="A3348492C_Data">[1]AustralianNA2!$IM$71:$IM$244</definedName>
    <definedName name="A3348492C_Latest">[1]AustralianNA2!$IM$244</definedName>
    <definedName name="A3348493F">[1]AustralianNA2!$IO$1:$IO$10,[1]AustralianNA2!$IO$71:$IO$244</definedName>
    <definedName name="A3348493F_Data">[1]AustralianNA2!$IO$71:$IO$244</definedName>
    <definedName name="A3348493F_Latest">[1]AustralianNA2!$IO$244</definedName>
    <definedName name="A3348494J">[1]AustralianNA3!$AZ$1:$AZ$10,[1]AustralianNA3!$AZ$72:$AZ$244</definedName>
    <definedName name="A3348494J_Data">[1]AustralianNA3!$AZ$72:$AZ$244</definedName>
    <definedName name="A3348494J_Latest">[1]AustralianNA3!$AZ$244</definedName>
    <definedName name="A3348495K">[1]AustralianNA3!$BB$1:$BB$10,[1]AustralianNA3!$BB$72:$BB$244</definedName>
    <definedName name="A3348495K_Data">[1]AustralianNA3!$BB$72:$BB$244</definedName>
    <definedName name="A3348495K_Latest">[1]AustralianNA3!$BB$244</definedName>
    <definedName name="A3605670A">[1]AustralianNA2!$FM$1:$FM$10,[1]AustralianNA2!$FM$116:$FM$244</definedName>
    <definedName name="A3605670A_Data">[1]AustralianNA2!$FM$116:$FM$244</definedName>
    <definedName name="A3605670A_Latest">[1]AustralianNA2!$FM$244</definedName>
    <definedName name="A3605672F">[1]AustralianNA2!$FN$1:$FN$10,[1]AustralianNA2!$FN$116:$FN$244</definedName>
    <definedName name="A3605672F_Data">[1]AustralianNA2!$FN$116:$FN$244</definedName>
    <definedName name="A3605672F_Latest">[1]AustralianNA2!$FN$244</definedName>
    <definedName name="A3605673J">[1]AustralianNA2!$HP$1:$HP$10,[1]AustralianNA2!$HP$115:$HP$244</definedName>
    <definedName name="A3605673J_Data">[1]AustralianNA2!$HP$115:$HP$244</definedName>
    <definedName name="A3605673J_Latest">[1]AustralianNA2!$HP$244</definedName>
    <definedName name="A3605674K">[1]AustralianNA2!$BH$1:$BH$10,[1]AustralianNA2!$BH$116:$BH$244</definedName>
    <definedName name="A3605674K_Data">[1]AustralianNA2!$BH$116:$BH$244</definedName>
    <definedName name="A3605674K_Latest">[1]AustralianNA2!$BH$244</definedName>
    <definedName name="A3605676R">[1]AustralianNA2!$BI$1:$BI$10,[1]AustralianNA2!$BI$116:$BI$244</definedName>
    <definedName name="A3605676R_Data">[1]AustralianNA2!$BI$116:$BI$244</definedName>
    <definedName name="A3605676R_Latest">[1]AustralianNA2!$BI$244</definedName>
    <definedName name="A3605677T">[1]AustralianNA2!$HO$1:$HO$10,[1]AustralianNA2!$HO$115:$HO$244</definedName>
    <definedName name="A3605677T_Data">[1]AustralianNA2!$HO$115:$HO$244</definedName>
    <definedName name="A3605677T_Latest">[1]AustralianNA2!$HO$244</definedName>
    <definedName name="A3606066X">[1]AustralianNA2!$DJ$1:$DJ$10,[1]AustralianNA2!$DJ$115:$DJ$244</definedName>
    <definedName name="A3606066X_Data">[1]AustralianNA2!$DJ$115:$DJ$244</definedName>
    <definedName name="A3606066X_Latest">[1]AustralianNA2!$DJ$244</definedName>
    <definedName name="A3606067A">[1]AustralianNA2!$DK$1:$DK$10,[1]AustralianNA2!$DK$115:$DK$244</definedName>
    <definedName name="A3606067A_Data">[1]AustralianNA2!$DK$115:$DK$244</definedName>
    <definedName name="A3606067A_Latest">[1]AustralianNA2!$DK$244</definedName>
    <definedName name="A3606069F">[1]AustralianNA2!$E$1:$E$10,[1]AustralianNA2!$E$115:$E$244</definedName>
    <definedName name="A3606069F_Data">[1]AustralianNA2!$E$115:$E$244</definedName>
    <definedName name="A3606069F_Latest">[1]AustralianNA2!$E$244</definedName>
    <definedName name="A3606070R">[1]AustralianNA2!$F$1:$F$10,[1]AustralianNA2!$F$115:$F$244</definedName>
    <definedName name="A3606070R_Data">[1]AustralianNA2!$F$115:$F$244</definedName>
    <definedName name="A3606070R_Latest">[1]AustralianNA2!$F$244</definedName>
    <definedName name="A3606072V">[1]AustralianNA3!$AB$1:$AB$10,[1]AustralianNA3!$AB$116:$AB$244</definedName>
    <definedName name="A3606072V_Data">[1]AustralianNA3!$AB$116:$AB$244</definedName>
    <definedName name="A3606072V_Latest">[1]AustralianNA3!$AB$244</definedName>
    <definedName name="A3606073W">[1]AustralianNA3!$AC$1:$AC$10,[1]AustralianNA3!$AC$116:$AC$244</definedName>
    <definedName name="A3606073W_Data">[1]AustralianNA3!$AC$116:$AC$244</definedName>
    <definedName name="A3606073W_Latest">[1]AustralianNA3!$AC$244</definedName>
    <definedName name="A83722605X">[1]AustralianNA2!$G$1:$G$10,[1]AustralianNA2!$G$115:$G$244</definedName>
    <definedName name="A83722605X_Data">[1]AustralianNA2!$G$115:$G$244</definedName>
    <definedName name="A83722605X_Latest">[1]AustralianNA2!$G$244</definedName>
    <definedName name="A83722606A">[1]AustralianNA2!$FO$1:$FO$10,[1]AustralianNA2!$FO$116:$FO$244</definedName>
    <definedName name="A83722606A_Data">[1]AustralianNA2!$FO$116:$FO$244</definedName>
    <definedName name="A83722606A_Latest">[1]AustralianNA2!$FO$244</definedName>
    <definedName name="A83722607C">[1]AustralianNA2!$BJ$1:$BJ$10,[1]AustralianNA2!$BJ$116:$BJ$244</definedName>
    <definedName name="A83722607C_Data">[1]AustralianNA2!$BJ$116:$BJ$244</definedName>
    <definedName name="A83722607C_Latest">[1]AustralianNA2!$BJ$244</definedName>
    <definedName name="A83722608F">[1]AustralianNA2!$HR$1:$HR$10,[1]AustralianNA2!$HR$115:$HR$244</definedName>
    <definedName name="A83722608F_Data">[1]AustralianNA2!$HR$115:$HR$244</definedName>
    <definedName name="A83722608F_Latest">[1]AustralianNA2!$HR$244</definedName>
    <definedName name="A83722609J">[1]AustralianNA2!$DM$1:$DM$10,[1]AustralianNA2!$DM$115:$DM$244</definedName>
    <definedName name="A83722609J_Data">[1]AustralianNA2!$DM$115:$DM$244</definedName>
    <definedName name="A83722609J_Latest">[1]AustralianNA2!$DM$244</definedName>
    <definedName name="A83722610T">[1]AustralianNA2!$H$1:$H$10,[1]AustralianNA2!$H$115:$H$244</definedName>
    <definedName name="A83722610T_Data">[1]AustralianNA2!$H$115:$H$244</definedName>
    <definedName name="A83722610T_Latest">[1]AustralianNA2!$H$244</definedName>
    <definedName name="A83722611V">[1]AustralianNA2!$FP$1:$FP$10,[1]AustralianNA2!$FP$116:$FP$244</definedName>
    <definedName name="A83722611V_Data">[1]AustralianNA2!$FP$116:$FP$244</definedName>
    <definedName name="A83722611V_Latest">[1]AustralianNA2!$FP$244</definedName>
    <definedName name="A83722612W">[1]AustralianNA2!$BK$1:$BK$10,[1]AustralianNA2!$BK$116:$BK$244</definedName>
    <definedName name="A83722612W_Data">[1]AustralianNA2!$BK$116:$BK$244</definedName>
    <definedName name="A83722612W_Latest">[1]AustralianNA2!$BK$244</definedName>
    <definedName name="A83722613X">[1]AustralianNA3!$AE$1:$AE$10,[1]AustralianNA3!$AE$116:$AE$244</definedName>
    <definedName name="A83722613X_Data">[1]AustralianNA3!$AE$116:$AE$244</definedName>
    <definedName name="A83722613X_Latest">[1]AustralianNA3!$AE$244</definedName>
    <definedName name="A83722620W">[1]AustralianNA2!$HQ$1:$HQ$10,[1]AustralianNA2!$HQ$115:$HQ$244</definedName>
    <definedName name="A83722620W_Data">[1]AustralianNA2!$HQ$115:$HQ$244</definedName>
    <definedName name="A83722620W_Latest">[1]AustralianNA2!$HQ$244</definedName>
    <definedName name="A83722621X">[1]AustralianNA2!$DL$1:$DL$10,[1]AustralianNA2!$DL$115:$DL$244</definedName>
    <definedName name="A83722621X_Data">[1]AustralianNA2!$DL$115:$DL$244</definedName>
    <definedName name="A83722621X_Latest">[1]AustralianNA2!$DL$244</definedName>
    <definedName name="A83722622A">[1]AustralianNA3!$AD$1:$AD$10,[1]AustralianNA3!$AD$116:$AD$244</definedName>
    <definedName name="A83722622A_Data">[1]AustralianNA3!$AD$116:$AD$244</definedName>
    <definedName name="A83722622A_Latest">[1]AustralianNA3!$AD$244</definedName>
    <definedName name="A85124990W">[1]AustralianNA4!$R$1:$R$10,[1]AustralianNA4!$R$11:$R$128</definedName>
    <definedName name="A85124990W_Data">[1]AustralianNA4!$R$11:$R$128</definedName>
    <definedName name="A85124990W_Latest">[1]AustralianNA4!$R$128</definedName>
    <definedName name="A85124991X">[1]AustralianNA4!$S$1:$S$10,[1]AustralianNA4!$S$11:$S$128</definedName>
    <definedName name="A85124991X_Data">[1]AustralianNA4!$S$11:$S$128</definedName>
    <definedName name="A85124991X_Latest">[1]AustralianNA4!$S$128</definedName>
    <definedName name="A85124992A">[1]AustralianNA4!$T$1:$T$10,[1]AustralianNA4!$T$11:$T$128</definedName>
    <definedName name="A85124992A_Data">[1]AustralianNA4!$T$11:$T$128</definedName>
    <definedName name="A85124992A_Latest">[1]AustralianNA4!$T$128</definedName>
    <definedName name="A85124993C">[1]AustralianNA4!$U$1:$U$10,[1]AustralianNA4!$U$11:$U$128</definedName>
    <definedName name="A85124993C_Data">[1]AustralianNA4!$U$11:$U$128</definedName>
    <definedName name="A85124993C_Latest">[1]AustralianNA4!$U$128</definedName>
    <definedName name="A85124994F">[1]AustralianNA4!$V$1:$V$10,[1]AustralianNA4!$V$11:$V$128</definedName>
    <definedName name="A85124994F_Data">[1]AustralianNA4!$V$11:$V$128</definedName>
    <definedName name="A85124994F_Latest">[1]AustralianNA4!$V$128</definedName>
    <definedName name="A85124995J">[1]AustralianNA4!$W$1:$W$10,[1]AustralianNA4!$W$11:$W$128</definedName>
    <definedName name="A85124995J_Data">[1]AustralianNA4!$W$11:$W$128</definedName>
    <definedName name="A85124995J_Latest">[1]AustralianNA4!$W$128</definedName>
    <definedName name="A85124996K">[1]AustralianNA4!$X$1:$X$10,[1]AustralianNA4!$X$11:$X$128</definedName>
    <definedName name="A85124996K_Data">[1]AustralianNA4!$X$11:$X$128</definedName>
    <definedName name="A85124996K_Latest">[1]AustralianNA4!$X$128</definedName>
    <definedName name="A85124997L">[1]AustralianNA4!$Y$1:$Y$10,[1]AustralianNA4!$Y$11:$Y$128</definedName>
    <definedName name="A85124997L_Data">[1]AustralianNA4!$Y$11:$Y$128</definedName>
    <definedName name="A85124997L_Latest">[1]AustralianNA4!$Y$128</definedName>
    <definedName name="A85124998R">[1]AustralianNA4!$Z$1:$Z$10,[1]AustralianNA4!$Z$11:$Z$128</definedName>
    <definedName name="A85124998R_Data">[1]AustralianNA4!$Z$11:$Z$128</definedName>
    <definedName name="A85124998R_Latest">[1]AustralianNA4!$Z$128</definedName>
    <definedName name="A85124999T">[1]AustralianNA4!$AA$1:$AA$10,[1]AustralianNA4!$AA$11:$AA$128</definedName>
    <definedName name="A85124999T_Data">[1]AustralianNA4!$AA$11:$AA$128</definedName>
    <definedName name="A85124999T_Latest">[1]AustralianNA4!$AA$128</definedName>
    <definedName name="A85125000T">[1]AustralianNA4!$AC$1:$AC$10,[1]AustralianNA4!$AC$11:$AC$128</definedName>
    <definedName name="A85125000T_Data">[1]AustralianNA4!$AC$11:$AC$128</definedName>
    <definedName name="A85125000T_Latest">[1]AustralianNA4!$AC$128</definedName>
    <definedName name="A85125001V">[1]AustralianNA4!$AD$1:$AD$10,[1]AustralianNA4!$AD$11:$AD$128</definedName>
    <definedName name="A85125001V_Data">[1]AustralianNA4!$AD$11:$AD$128</definedName>
    <definedName name="A85125001V_Latest">[1]AustralianNA4!$AD$128</definedName>
    <definedName name="A85125002W">[1]AustralianNA4!$AE$1:$AE$10,[1]AustralianNA4!$AE$11:$AE$128</definedName>
    <definedName name="A85125002W_Data">[1]AustralianNA4!$AE$11:$AE$128</definedName>
    <definedName name="A85125002W_Latest">[1]AustralianNA4!$AE$128</definedName>
    <definedName name="A85125003X">[1]AustralianNA4!$AF$1:$AF$10,[1]AustralianNA4!$AF$11:$AF$128</definedName>
    <definedName name="A85125003X_Data">[1]AustralianNA4!$AF$11:$AF$128</definedName>
    <definedName name="A85125003X_Latest">[1]AustralianNA4!$AF$128</definedName>
    <definedName name="A85125004A">[1]AustralianNA4!$AG$1:$AG$10,[1]AustralianNA4!$AG$11:$AG$128</definedName>
    <definedName name="A85125004A_Data">[1]AustralianNA4!$AG$11:$AG$128</definedName>
    <definedName name="A85125004A_Latest">[1]AustralianNA4!$AG$128</definedName>
    <definedName name="A85125005C">[1]AustralianNA4!$AH$1:$AH$10,[1]AustralianNA4!$AH$11:$AH$128</definedName>
    <definedName name="A85125005C_Data">[1]AustralianNA4!$AH$11:$AH$128</definedName>
    <definedName name="A85125005C_Latest">[1]AustralianNA4!$AH$128</definedName>
    <definedName name="A85125006F">[1]AustralianNA4!$AI$1:$AI$10,[1]AustralianNA4!$AI$11:$AI$128</definedName>
    <definedName name="A85125006F_Data">[1]AustralianNA4!$AI$11:$AI$128</definedName>
    <definedName name="A85125006F_Latest">[1]AustralianNA4!$AI$128</definedName>
    <definedName name="A85125007J">[1]AustralianNA4!$AJ$1:$AJ$10,[1]AustralianNA4!$AJ$11:$AJ$128</definedName>
    <definedName name="A85125007J_Data">[1]AustralianNA4!$AJ$11:$AJ$128</definedName>
    <definedName name="A85125007J_Latest">[1]AustralianNA4!$AJ$128</definedName>
    <definedName name="A85125008K">[1]AustralianNA4!$AK$1:$AK$10,[1]AustralianNA4!$AK$11:$AK$128</definedName>
    <definedName name="A85125008K_Data">[1]AustralianNA4!$AK$11:$AK$128</definedName>
    <definedName name="A85125008K_Latest">[1]AustralianNA4!$AK$128</definedName>
    <definedName name="A85125009L">[1]AustralianNA4!$AL$1:$AL$10,[1]AustralianNA4!$AL$11:$AL$128</definedName>
    <definedName name="A85125009L_Data">[1]AustralianNA4!$AL$11:$AL$128</definedName>
    <definedName name="A85125009L_Latest">[1]AustralianNA4!$AL$128</definedName>
    <definedName name="A85125010W">[1]AustralianNA4!$AM$1:$AM$10,[1]AustralianNA4!$AM$11:$AM$128</definedName>
    <definedName name="A85125010W_Data">[1]AustralianNA4!$AM$11:$AM$128</definedName>
    <definedName name="A85125010W_Latest">[1]AustralianNA4!$AM$128</definedName>
    <definedName name="A85125011X">[1]AustralianNA4!$AN$1:$AN$10,[1]AustralianNA4!$AN$11:$AN$128</definedName>
    <definedName name="A85125011X_Data">[1]AustralianNA4!$AN$11:$AN$128</definedName>
    <definedName name="A85125011X_Latest">[1]AustralianNA4!$AN$128</definedName>
    <definedName name="A85125012A">[1]AustralianNA4!$AO$1:$AO$10,[1]AustralianNA4!$AO$11:$AO$128</definedName>
    <definedName name="A85125012A_Data">[1]AustralianNA4!$AO$11:$AO$128</definedName>
    <definedName name="A85125012A_Latest">[1]AustralianNA4!$AO$128</definedName>
    <definedName name="A85125013C">[1]AustralianNA4!$AP$1:$AP$10,[1]AustralianNA4!$AP$11:$AP$128</definedName>
    <definedName name="A85125013C_Data">[1]AustralianNA4!$AP$11:$AP$128</definedName>
    <definedName name="A85125013C_Latest">[1]AustralianNA4!$AP$128</definedName>
    <definedName name="A85125014F">[1]AustralianNA4!$AQ$1:$AQ$10,[1]AustralianNA4!$AQ$11:$AQ$128</definedName>
    <definedName name="A85125014F_Data">[1]AustralianNA4!$AQ$11:$AQ$128</definedName>
    <definedName name="A85125014F_Latest">[1]AustralianNA4!$AQ$128</definedName>
    <definedName name="A85125015J">[1]AustralianNA4!$AR$1:$AR$10,[1]AustralianNA4!$AR$11:$AR$128</definedName>
    <definedName name="A85125015J_Data">[1]AustralianNA4!$AR$11:$AR$128</definedName>
    <definedName name="A85125015J_Latest">[1]AustralianNA4!$AR$128</definedName>
    <definedName name="A85125016K">[1]AustralianNA4!$AS$1:$AS$10,[1]AustralianNA4!$AS$11:$AS$128</definedName>
    <definedName name="A85125016K_Data">[1]AustralianNA4!$AS$11:$AS$128</definedName>
    <definedName name="A85125016K_Latest">[1]AustralianNA4!$AS$128</definedName>
    <definedName name="A85125017L">[1]AustralianNA4!$AT$1:$AT$10,[1]AustralianNA4!$AT$11:$AT$128</definedName>
    <definedName name="A85125017L_Data">[1]AustralianNA4!$AT$11:$AT$128</definedName>
    <definedName name="A85125017L_Latest">[1]AustralianNA4!$AT$128</definedName>
    <definedName name="A85125018R">[1]AustralianNA4!$AU$1:$AU$10,[1]AustralianNA4!$AU$11:$AU$128</definedName>
    <definedName name="A85125018R_Data">[1]AustralianNA4!$AU$11:$AU$128</definedName>
    <definedName name="A85125018R_Latest">[1]AustralianNA4!$AU$128</definedName>
    <definedName name="A85125019T">[1]AustralianNA4!$AV$1:$AV$10,[1]AustralianNA4!$AV$11:$AV$128</definedName>
    <definedName name="A85125019T_Data">[1]AustralianNA4!$AV$11:$AV$128</definedName>
    <definedName name="A85125019T_Latest">[1]AustralianNA4!$AV$128</definedName>
    <definedName name="A85125020A">[1]AustralianNA4!$AW$1:$AW$10,[1]AustralianNA4!$AW$11:$AW$128</definedName>
    <definedName name="A85125020A_Data">[1]AustralianNA4!$AW$11:$AW$128</definedName>
    <definedName name="A85125020A_Latest">[1]AustralianNA4!$AW$128</definedName>
    <definedName name="A85125021C">[1]AustralianNA4!$AX$1:$AX$10,[1]AustralianNA4!$AX$11:$AX$128</definedName>
    <definedName name="A85125021C_Data">[1]AustralianNA4!$AX$11:$AX$128</definedName>
    <definedName name="A85125021C_Latest">[1]AustralianNA4!$AX$128</definedName>
    <definedName name="A85125022F">[1]AustralianNA4!$AY$1:$AY$10,[1]AustralianNA4!$AY$11:$AY$128</definedName>
    <definedName name="A85125022F_Data">[1]AustralianNA4!$AY$11:$AY$128</definedName>
    <definedName name="A85125022F_Latest">[1]AustralianNA4!$AY$128</definedName>
    <definedName name="A85125023J">[1]AustralianNA4!$AZ$1:$AZ$10,[1]AustralianNA4!$AZ$11:$AZ$128</definedName>
    <definedName name="A85125023J_Data">[1]AustralianNA4!$AZ$11:$AZ$128</definedName>
    <definedName name="A85125023J_Latest">[1]AustralianNA4!$AZ$128</definedName>
    <definedName name="A85125024K">[1]AustralianNA4!$BA$1:$BA$10,[1]AustralianNA4!$BA$11:$BA$128</definedName>
    <definedName name="A85125024K_Data">[1]AustralianNA4!$BA$11:$BA$128</definedName>
    <definedName name="A85125024K_Latest">[1]AustralianNA4!$BA$128</definedName>
    <definedName name="A85125025L">[1]AustralianNA4!$BB$1:$BB$10,[1]AustralianNA4!$BB$11:$BB$128</definedName>
    <definedName name="A85125025L_Data">[1]AustralianNA4!$BB$11:$BB$128</definedName>
    <definedName name="A85125025L_Latest">[1]AustralianNA4!$BB$128</definedName>
    <definedName name="A85125026R">[1]AustralianNA4!$BC$1:$BC$10,[1]AustralianNA4!$BC$11:$BC$128</definedName>
    <definedName name="A85125026R_Data">[1]AustralianNA4!$BC$11:$BC$128</definedName>
    <definedName name="A85125026R_Latest">[1]AustralianNA4!$BC$128</definedName>
    <definedName name="A85125027T">[1]AustralianNA4!$BD$1:$BD$10,[1]AustralianNA4!$BD$11:$BD$128</definedName>
    <definedName name="A85125027T_Data">[1]AustralianNA4!$BD$11:$BD$128</definedName>
    <definedName name="A85125027T_Latest">[1]AustralianNA4!$BD$128</definedName>
    <definedName name="A85125028V">[1]AustralianNA4!$BF$1:$BF$10,[1]AustralianNA4!$BF$11:$BF$128</definedName>
    <definedName name="A85125028V_Data">[1]AustralianNA4!$BF$11:$BF$128</definedName>
    <definedName name="A85125028V_Latest">[1]AustralianNA4!$BF$128</definedName>
    <definedName name="A85125029W">[1]AustralianNA4!$BG$1:$BG$10,[1]AustralianNA4!$BG$11:$BG$128</definedName>
    <definedName name="A85125029W_Data">[1]AustralianNA4!$BG$11:$BG$128</definedName>
    <definedName name="A85125029W_Latest">[1]AustralianNA4!$BG$128</definedName>
    <definedName name="A85125030F">[1]AustralianNA4!$BH$1:$BH$10,[1]AustralianNA4!$BH$11:$BH$128</definedName>
    <definedName name="A85125030F_Data">[1]AustralianNA4!$BH$11:$BH$128</definedName>
    <definedName name="A85125030F_Latest">[1]AustralianNA4!$BH$128</definedName>
    <definedName name="A85125031J">[1]AustralianNA4!$BI$1:$BI$10,[1]AustralianNA4!$BI$11:$BI$128</definedName>
    <definedName name="A85125031J_Data">[1]AustralianNA4!$BI$11:$BI$128</definedName>
    <definedName name="A85125031J_Latest">[1]AustralianNA4!$BI$128</definedName>
    <definedName name="A85125032K">[1]AustralianNA4!$BJ$1:$BJ$10,[1]AustralianNA4!$BJ$11:$BJ$128</definedName>
    <definedName name="A85125032K_Data">[1]AustralianNA4!$BJ$11:$BJ$128</definedName>
    <definedName name="A85125032K_Latest">[1]AustralianNA4!$BJ$128</definedName>
    <definedName name="A85125033L">[1]AustralianNA4!$BK$1:$BK$10,[1]AustralianNA4!$BK$11:$BK$128</definedName>
    <definedName name="A85125033L_Data">[1]AustralianNA4!$BK$11:$BK$128</definedName>
    <definedName name="A85125033L_Latest">[1]AustralianNA4!$BK$128</definedName>
    <definedName name="A85125034R">[1]AustralianNA4!$BL$1:$BL$10,[1]AustralianNA4!$BL$11:$BL$128</definedName>
    <definedName name="A85125034R_Data">[1]AustralianNA4!$BL$11:$BL$128</definedName>
    <definedName name="A85125034R_Latest">[1]AustralianNA4!$BL$128</definedName>
    <definedName name="A85125035T">[1]AustralianNA4!$BM$1:$BM$10,[1]AustralianNA4!$BM$11:$BM$128</definedName>
    <definedName name="A85125035T_Data">[1]AustralianNA4!$BM$11:$BM$128</definedName>
    <definedName name="A85125035T_Latest">[1]AustralianNA4!$BM$128</definedName>
    <definedName name="A85125036V">[1]AustralianNA4!$BN$1:$BN$10,[1]AustralianNA4!$BN$11:$BN$128</definedName>
    <definedName name="A85125036V_Data">[1]AustralianNA4!$BN$11:$BN$128</definedName>
    <definedName name="A85125036V_Latest">[1]AustralianNA4!$BN$128</definedName>
    <definedName name="A85125037W">[1]AustralianNA4!$BO$1:$BO$10,[1]AustralianNA4!$BO$11:$BO$128</definedName>
    <definedName name="A85125037W_Data">[1]AustralianNA4!$BO$11:$BO$128</definedName>
    <definedName name="A85125037W_Latest">[1]AustralianNA4!$BO$128</definedName>
    <definedName name="A85125038X">[1]AustralianNA4!$BP$1:$BP$10,[1]AustralianNA4!$BP$11:$BP$128</definedName>
    <definedName name="A85125038X_Data">[1]AustralianNA4!$BP$11:$BP$128</definedName>
    <definedName name="A85125038X_Latest">[1]AustralianNA4!$BP$128</definedName>
    <definedName name="A85125039A">[1]AustralianNA4!$BQ$1:$BQ$10,[1]AustralianNA4!$BQ$11:$BQ$128</definedName>
    <definedName name="A85125039A_Data">[1]AustralianNA4!$BQ$11:$BQ$128</definedName>
    <definedName name="A85125039A_Latest">[1]AustralianNA4!$BQ$128</definedName>
    <definedName name="A85125040K">[1]AustralianNA4!$BR$1:$BR$10,[1]AustralianNA4!$BR$11:$BR$128</definedName>
    <definedName name="A85125040K_Data">[1]AustralianNA4!$BR$11:$BR$128</definedName>
    <definedName name="A85125040K_Latest">[1]AustralianNA4!$BR$128</definedName>
    <definedName name="A85125041L">[1]AustralianNA4!$BS$1:$BS$10,[1]AustralianNA4!$BS$11:$BS$128</definedName>
    <definedName name="A85125041L_Data">[1]AustralianNA4!$BS$11:$BS$128</definedName>
    <definedName name="A85125041L_Latest">[1]AustralianNA4!$BS$128</definedName>
    <definedName name="A85125042R">[1]AustralianNA4!$BT$1:$BT$10,[1]AustralianNA4!$BT$11:$BT$128</definedName>
    <definedName name="A85125042R_Data">[1]AustralianNA4!$BT$11:$BT$128</definedName>
    <definedName name="A85125042R_Latest">[1]AustralianNA4!$BT$128</definedName>
    <definedName name="A85125043T">[1]AustralianNA4!$BU$1:$BU$10,[1]AustralianNA4!$BU$11:$BU$128</definedName>
    <definedName name="A85125043T_Data">[1]AustralianNA4!$BU$11:$BU$128</definedName>
    <definedName name="A85125043T_Latest">[1]AustralianNA4!$BU$128</definedName>
    <definedName name="A85125044V">[1]AustralianNA4!$BV$1:$BV$10,[1]AustralianNA4!$BV$11:$BV$128</definedName>
    <definedName name="A85125044V_Data">[1]AustralianNA4!$BV$11:$BV$128</definedName>
    <definedName name="A85125044V_Latest">[1]AustralianNA4!$BV$128</definedName>
    <definedName name="A85125045W">[1]AustralianNA4!$BW$1:$BW$10,[1]AustralianNA4!$BW$11:$BW$128</definedName>
    <definedName name="A85125045W_Data">[1]AustralianNA4!$BW$11:$BW$128</definedName>
    <definedName name="A85125045W_Latest">[1]AustralianNA4!$BW$128</definedName>
    <definedName name="A85125046X">[1]AustralianNA4!$BX$1:$BX$10,[1]AustralianNA4!$BX$11:$BX$128</definedName>
    <definedName name="A85125046X_Data">[1]AustralianNA4!$BX$11:$BX$128</definedName>
    <definedName name="A85125046X_Latest">[1]AustralianNA4!$BX$128</definedName>
    <definedName name="A85125047A">[1]AustralianNA4!$BY$1:$BY$10,[1]AustralianNA4!$BY$11:$BY$128</definedName>
    <definedName name="A85125047A_Data">[1]AustralianNA4!$BY$11:$BY$128</definedName>
    <definedName name="A85125047A_Latest">[1]AustralianNA4!$BY$128</definedName>
    <definedName name="A85125048C">[1]AustralianNA4!$BZ$1:$BZ$10,[1]AustralianNA4!$BZ$11:$BZ$128</definedName>
    <definedName name="A85125048C_Data">[1]AustralianNA4!$BZ$11:$BZ$128</definedName>
    <definedName name="A85125048C_Latest">[1]AustralianNA4!$BZ$128</definedName>
    <definedName name="A85125049F">[1]AustralianNA4!$CA$1:$CA$10,[1]AustralianNA4!$CA$11:$CA$128</definedName>
    <definedName name="A85125049F_Data">[1]AustralianNA4!$CA$11:$CA$128</definedName>
    <definedName name="A85125049F_Latest">[1]AustralianNA4!$CA$128</definedName>
    <definedName name="A85125050R">[1]AustralianNA4!$CB$1:$CB$10,[1]AustralianNA4!$CB$11:$CB$128</definedName>
    <definedName name="A85125050R_Data">[1]AustralianNA4!$CB$11:$CB$128</definedName>
    <definedName name="A85125050R_Latest">[1]AustralianNA4!$CB$128</definedName>
    <definedName name="A85125051T">[1]AustralianNA4!$CC$1:$CC$10,[1]AustralianNA4!$CC$11:$CC$128</definedName>
    <definedName name="A85125051T_Data">[1]AustralianNA4!$CC$11:$CC$128</definedName>
    <definedName name="A85125051T_Latest">[1]AustralianNA4!$CC$128</definedName>
    <definedName name="A85125052V">[1]AustralianNA4!$CD$1:$CD$10,[1]AustralianNA4!$CD$11:$CD$128</definedName>
    <definedName name="A85125052V_Data">[1]AustralianNA4!$CD$11:$CD$128</definedName>
    <definedName name="A85125052V_Latest">[1]AustralianNA4!$CD$128</definedName>
    <definedName name="A85125053W">[1]AustralianNA4!$CE$1:$CE$10,[1]AustralianNA4!$CE$11:$CE$128</definedName>
    <definedName name="A85125053W_Data">[1]AustralianNA4!$CE$11:$CE$128</definedName>
    <definedName name="A85125053W_Latest">[1]AustralianNA4!$CE$128</definedName>
    <definedName name="A85125054X">[1]AustralianNA4!$CF$1:$CF$10,[1]AustralianNA4!$CF$11:$CF$128</definedName>
    <definedName name="A85125054X_Data">[1]AustralianNA4!$CF$11:$CF$128</definedName>
    <definedName name="A85125054X_Latest">[1]AustralianNA4!$CF$128</definedName>
    <definedName name="A85125055A">[1]AustralianNA4!$CG$1:$CG$10,[1]AustralianNA4!$CG$11:$CG$128</definedName>
    <definedName name="A85125055A_Data">[1]AustralianNA4!$CG$11:$CG$128</definedName>
    <definedName name="A85125055A_Latest">[1]AustralianNA4!$CG$128</definedName>
    <definedName name="A85125056C">[1]AustralianNA4!$CI$1:$CI$10,[1]AustralianNA4!$CI$11:$CI$128</definedName>
    <definedName name="A85125056C_Data">[1]AustralianNA4!$CI$11:$CI$128</definedName>
    <definedName name="A85125056C_Latest">[1]AustralianNA4!$CI$128</definedName>
    <definedName name="A85125057F">[1]AustralianNA4!$CJ$1:$CJ$10,[1]AustralianNA4!$CJ$11:$CJ$128</definedName>
    <definedName name="A85125057F_Data">[1]AustralianNA4!$CJ$11:$CJ$128</definedName>
    <definedName name="A85125057F_Latest">[1]AustralianNA4!$CJ$128</definedName>
    <definedName name="A85125379W">[1]AustralianNA4!$B$1:$B$10,[1]AustralianNA4!$B$11:$B$128</definedName>
    <definedName name="A85125379W_Data">[1]AustralianNA4!$B$11:$B$128</definedName>
    <definedName name="A85125379W_Latest">[1]AustralianNA4!$B$128</definedName>
    <definedName name="A85125380F">[1]AustralianNA4!$C$1:$C$10,[1]AustralianNA4!$C$11:$C$128</definedName>
    <definedName name="A85125380F_Data">[1]AustralianNA4!$C$11:$C$128</definedName>
    <definedName name="A85125380F_Latest">[1]AustralianNA4!$C$128</definedName>
    <definedName name="A85125381J">[1]AustralianNA4!$D$1:$D$10,[1]AustralianNA4!$D$11:$D$128</definedName>
    <definedName name="A85125381J_Data">[1]AustralianNA4!$D$11:$D$128</definedName>
    <definedName name="A85125381J_Latest">[1]AustralianNA4!$D$128</definedName>
    <definedName name="A85125382K">[1]AustralianNA4!$E$1:$E$10,[1]AustralianNA4!$E$11:$E$128</definedName>
    <definedName name="A85125382K_Data">[1]AustralianNA4!$E$11:$E$128</definedName>
    <definedName name="A85125382K_Latest">[1]AustralianNA4!$E$128</definedName>
    <definedName name="A85125383L">[1]AustralianNA4!$F$1:$F$10,[1]AustralianNA4!$F$11:$F$128</definedName>
    <definedName name="A85125383L_Data">[1]AustralianNA4!$F$11:$F$128</definedName>
    <definedName name="A85125383L_Latest">[1]AustralianNA4!$F$128</definedName>
    <definedName name="A85125384R">[1]AustralianNA4!$G$1:$G$10,[1]AustralianNA4!$G$11:$G$128</definedName>
    <definedName name="A85125384R_Data">[1]AustralianNA4!$G$11:$G$128</definedName>
    <definedName name="A85125384R_Latest">[1]AustralianNA4!$G$128</definedName>
    <definedName name="A85125385T">[1]AustralianNA4!$H$1:$H$10,[1]AustralianNA4!$H$11:$H$128</definedName>
    <definedName name="A85125385T_Data">[1]AustralianNA4!$H$11:$H$128</definedName>
    <definedName name="A85125385T_Latest">[1]AustralianNA4!$H$128</definedName>
    <definedName name="A85125386V">[1]AustralianNA4!$I$1:$I$10,[1]AustralianNA4!$I$11:$I$128</definedName>
    <definedName name="A85125386V_Data">[1]AustralianNA4!$I$11:$I$128</definedName>
    <definedName name="A85125386V_Latest">[1]AustralianNA4!$I$128</definedName>
    <definedName name="A85125387W">[1]AustralianNA4!$J$1:$J$10,[1]AustralianNA4!$J$11:$J$128</definedName>
    <definedName name="A85125387W_Data">[1]AustralianNA4!$J$11:$J$128</definedName>
    <definedName name="A85125387W_Latest">[1]AustralianNA4!$J$128</definedName>
    <definedName name="A85125388X">[1]AustralianNA4!$K$1:$K$10,[1]AustralianNA4!$K$11:$K$128</definedName>
    <definedName name="A85125388X_Data">[1]AustralianNA4!$K$11:$K$128</definedName>
    <definedName name="A85125388X_Latest">[1]AustralianNA4!$K$128</definedName>
    <definedName name="A85125389A">[1]AustralianNA4!$L$1:$L$10,[1]AustralianNA4!$L$11:$L$128</definedName>
    <definedName name="A85125389A_Data">[1]AustralianNA4!$L$11:$L$128</definedName>
    <definedName name="A85125389A_Latest">[1]AustralianNA4!$L$128</definedName>
    <definedName name="A85125390K">[1]AustralianNA4!$M$1:$M$10,[1]AustralianNA4!$M$11:$M$128</definedName>
    <definedName name="A85125390K_Data">[1]AustralianNA4!$M$11:$M$128</definedName>
    <definedName name="A85125390K_Latest">[1]AustralianNA4!$M$128</definedName>
    <definedName name="A85125391L">[1]AustralianNA4!$N$1:$N$10,[1]AustralianNA4!$N$11:$N$128</definedName>
    <definedName name="A85125391L_Data">[1]AustralianNA4!$N$11:$N$128</definedName>
    <definedName name="A85125391L_Latest">[1]AustralianNA4!$N$128</definedName>
    <definedName name="A85125392R">[1]AustralianNA4!$O$1:$O$10,[1]AustralianNA4!$O$11:$O$128</definedName>
    <definedName name="A85125392R_Data">[1]AustralianNA4!$O$11:$O$128</definedName>
    <definedName name="A85125392R_Latest">[1]AustralianNA4!$O$128</definedName>
    <definedName name="A85125393T">[1]AustralianNA4!$P$1:$P$10,[1]AustralianNA4!$P$11:$P$128</definedName>
    <definedName name="A85125393T_Data">[1]AustralianNA4!$P$11:$P$128</definedName>
    <definedName name="A85125393T_Latest">[1]AustralianNA4!$P$128</definedName>
    <definedName name="A85125394V">[1]AustralianNA4!$Q$1:$Q$10,[1]AustralianNA4!$Q$11:$Q$128</definedName>
    <definedName name="A85125394V_Data">[1]AustralianNA4!$Q$11:$Q$128</definedName>
    <definedName name="A85125394V_Latest">[1]AustralianNA4!$Q$128</definedName>
    <definedName name="A85125811W">[1]AustralianNA5!$AC$1:$AC$10,[1]AustralianNA5!$AC$11:$AC$128</definedName>
    <definedName name="A85125811W_Data">[1]AustralianNA5!$AC$11:$AC$128</definedName>
    <definedName name="A85125811W_Latest">[1]AustralianNA5!$AC$128</definedName>
    <definedName name="A85125812X">[1]AustralianNA4!$AB$1:$AB$10,[1]AustralianNA4!$AB$11:$AB$128</definedName>
    <definedName name="A85125812X_Data">[1]AustralianNA4!$AB$11:$AB$128</definedName>
    <definedName name="A85125812X_Latest">[1]AustralianNA4!$AB$128</definedName>
    <definedName name="A85125813A">[1]AustralianNA5!$BG$1:$BG$10,[1]AustralianNA5!$BG$11:$BG$128</definedName>
    <definedName name="A85125813A_Data">[1]AustralianNA5!$BG$11:$BG$128</definedName>
    <definedName name="A85125813A_Latest">[1]AustralianNA5!$BG$128</definedName>
    <definedName name="A85125814C">[1]AustralianNA4!$BE$1:$BE$10,[1]AustralianNA4!$BE$11:$BE$128</definedName>
    <definedName name="A85125814C_Data">[1]AustralianNA4!$BE$11:$BE$128</definedName>
    <definedName name="A85125814C_Latest">[1]AustralianNA4!$BE$128</definedName>
    <definedName name="A85125815F">[1]AustralianNA5!$CK$1:$CK$10,[1]AustralianNA5!$CK$11:$CK$128</definedName>
    <definedName name="A85125815F_Data">[1]AustralianNA5!$CK$11:$CK$128</definedName>
    <definedName name="A85125815F_Latest">[1]AustralianNA5!$CK$128</definedName>
    <definedName name="A85125816J">[1]AustralianNA4!$CH$1:$CH$10,[1]AustralianNA4!$CH$11:$CH$128</definedName>
    <definedName name="A85125816J_Data">[1]AustralianNA4!$CH$11:$CH$128</definedName>
    <definedName name="A85125816J_Latest">[1]AustralianNA4!$CH$128</definedName>
    <definedName name="A85125817K">[1]AustralianNA5!$B$1:$B$10,[1]AustralianNA5!$B$11:$B$128</definedName>
    <definedName name="A85125817K_Data">[1]AustralianNA5!$B$11:$B$128</definedName>
    <definedName name="A85125817K_Latest">[1]AustralianNA5!$B$128</definedName>
    <definedName name="A85125818L">[1]AustralianNA5!$C$1:$C$10,[1]AustralianNA5!$C$11:$C$128</definedName>
    <definedName name="A85125818L_Data">[1]AustralianNA5!$C$11:$C$128</definedName>
    <definedName name="A85125818L_Latest">[1]AustralianNA5!$C$128</definedName>
    <definedName name="A85125819R">[1]AustralianNA5!$D$1:$D$10,[1]AustralianNA5!$D$11:$D$128</definedName>
    <definedName name="A85125819R_Data">[1]AustralianNA5!$D$11:$D$128</definedName>
    <definedName name="A85125819R_Latest">[1]AustralianNA5!$D$128</definedName>
    <definedName name="A85125820X">[1]AustralianNA5!$E$1:$E$10,[1]AustralianNA5!$E$11:$E$128</definedName>
    <definedName name="A85125820X_Data">[1]AustralianNA5!$E$11:$E$128</definedName>
    <definedName name="A85125820X_Latest">[1]AustralianNA5!$E$128</definedName>
    <definedName name="A85125821A">[1]AustralianNA5!$F$1:$F$10,[1]AustralianNA5!$F$11:$F$128</definedName>
    <definedName name="A85125821A_Data">[1]AustralianNA5!$F$11:$F$128</definedName>
    <definedName name="A85125821A_Latest">[1]AustralianNA5!$F$128</definedName>
    <definedName name="A85125822C">[1]AustralianNA5!$G$1:$G$10,[1]AustralianNA5!$G$11:$G$128</definedName>
    <definedName name="A85125822C_Data">[1]AustralianNA5!$G$11:$G$128</definedName>
    <definedName name="A85125822C_Latest">[1]AustralianNA5!$G$128</definedName>
    <definedName name="A85125823F">[1]AustralianNA5!$H$1:$H$10,[1]AustralianNA5!$H$11:$H$128</definedName>
    <definedName name="A85125823F_Data">[1]AustralianNA5!$H$11:$H$128</definedName>
    <definedName name="A85125823F_Latest">[1]AustralianNA5!$H$128</definedName>
    <definedName name="A85125824J">[1]AustralianNA5!$I$1:$I$10,[1]AustralianNA5!$I$11:$I$128</definedName>
    <definedName name="A85125824J_Data">[1]AustralianNA5!$I$11:$I$128</definedName>
    <definedName name="A85125824J_Latest">[1]AustralianNA5!$I$128</definedName>
    <definedName name="A85125825K">[1]AustralianNA5!$J$1:$J$10,[1]AustralianNA5!$J$11:$J$128</definedName>
    <definedName name="A85125825K_Data">[1]AustralianNA5!$J$11:$J$128</definedName>
    <definedName name="A85125825K_Latest">[1]AustralianNA5!$J$128</definedName>
    <definedName name="A85125826L">[1]AustralianNA5!$K$1:$K$10,[1]AustralianNA5!$K$11:$K$128</definedName>
    <definedName name="A85125826L_Data">[1]AustralianNA5!$K$11:$K$128</definedName>
    <definedName name="A85125826L_Latest">[1]AustralianNA5!$K$128</definedName>
    <definedName name="A85125827R">[1]AustralianNA5!$L$1:$L$10,[1]AustralianNA5!$L$11:$L$128</definedName>
    <definedName name="A85125827R_Data">[1]AustralianNA5!$L$11:$L$128</definedName>
    <definedName name="A85125827R_Latest">[1]AustralianNA5!$L$128</definedName>
    <definedName name="A85125828T">[1]AustralianNA5!$M$1:$M$10,[1]AustralianNA5!$M$11:$M$128</definedName>
    <definedName name="A85125828T_Data">[1]AustralianNA5!$M$11:$M$128</definedName>
    <definedName name="A85125828T_Latest">[1]AustralianNA5!$M$128</definedName>
    <definedName name="A85125829V">[1]AustralianNA5!$N$1:$N$10,[1]AustralianNA5!$N$11:$N$128</definedName>
    <definedName name="A85125829V_Data">[1]AustralianNA5!$N$11:$N$128</definedName>
    <definedName name="A85125829V_Latest">[1]AustralianNA5!$N$128</definedName>
    <definedName name="A85125830C">[1]AustralianNA5!$O$1:$O$10,[1]AustralianNA5!$O$11:$O$128</definedName>
    <definedName name="A85125830C_Data">[1]AustralianNA5!$O$11:$O$128</definedName>
    <definedName name="A85125830C_Latest">[1]AustralianNA5!$O$128</definedName>
    <definedName name="A85125831F">[1]AustralianNA5!$P$1:$P$10,[1]AustralianNA5!$P$11:$P$128</definedName>
    <definedName name="A85125831F_Data">[1]AustralianNA5!$P$11:$P$128</definedName>
    <definedName name="A85125831F_Latest">[1]AustralianNA5!$P$128</definedName>
    <definedName name="A85125832J">[1]AustralianNA5!$Q$1:$Q$10,[1]AustralianNA5!$Q$11:$Q$128</definedName>
    <definedName name="A85125832J_Data">[1]AustralianNA5!$Q$11:$Q$128</definedName>
    <definedName name="A85125832J_Latest">[1]AustralianNA5!$Q$128</definedName>
    <definedName name="A85125833K">[1]AustralianNA5!$R$1:$R$10,[1]AustralianNA5!$R$11:$R$128</definedName>
    <definedName name="A85125833K_Data">[1]AustralianNA5!$R$11:$R$128</definedName>
    <definedName name="A85125833K_Latest">[1]AustralianNA5!$R$128</definedName>
    <definedName name="A85125834L">[1]AustralianNA5!$S$1:$S$10,[1]AustralianNA5!$S$11:$S$128</definedName>
    <definedName name="A85125834L_Data">[1]AustralianNA5!$S$11:$S$128</definedName>
    <definedName name="A85125834L_Latest">[1]AustralianNA5!$S$128</definedName>
    <definedName name="A85125835R">[1]AustralianNA5!$T$1:$T$10,[1]AustralianNA5!$T$11:$T$128</definedName>
    <definedName name="A85125835R_Data">[1]AustralianNA5!$T$11:$T$128</definedName>
    <definedName name="A85125835R_Latest">[1]AustralianNA5!$T$128</definedName>
    <definedName name="A85125836T">[1]AustralianNA5!$U$1:$U$10,[1]AustralianNA5!$U$11:$U$128</definedName>
    <definedName name="A85125836T_Data">[1]AustralianNA5!$U$11:$U$128</definedName>
    <definedName name="A85125836T_Latest">[1]AustralianNA5!$U$128</definedName>
    <definedName name="A85125837V">[1]AustralianNA5!$V$1:$V$10,[1]AustralianNA5!$V$11:$V$128</definedName>
    <definedName name="A85125837V_Data">[1]AustralianNA5!$V$11:$V$128</definedName>
    <definedName name="A85125837V_Latest">[1]AustralianNA5!$V$128</definedName>
    <definedName name="A85125838W">[1]AustralianNA5!$W$1:$W$10,[1]AustralianNA5!$W$11:$W$128</definedName>
    <definedName name="A85125838W_Data">[1]AustralianNA5!$W$11:$W$128</definedName>
    <definedName name="A85125838W_Latest">[1]AustralianNA5!$W$128</definedName>
    <definedName name="A85125839X">[1]AustralianNA5!$X$1:$X$10,[1]AustralianNA5!$X$11:$X$128</definedName>
    <definedName name="A85125839X_Data">[1]AustralianNA5!$X$11:$X$128</definedName>
    <definedName name="A85125839X_Latest">[1]AustralianNA5!$X$128</definedName>
    <definedName name="A85125840J">[1]AustralianNA5!$Y$1:$Y$10,[1]AustralianNA5!$Y$11:$Y$128</definedName>
    <definedName name="A85125840J_Data">[1]AustralianNA5!$Y$11:$Y$128</definedName>
    <definedName name="A85125840J_Latest">[1]AustralianNA5!$Y$128</definedName>
    <definedName name="A85125841K">[1]AustralianNA5!$Z$1:$Z$10,[1]AustralianNA5!$Z$11:$Z$128</definedName>
    <definedName name="A85125841K_Data">[1]AustralianNA5!$Z$11:$Z$128</definedName>
    <definedName name="A85125841K_Latest">[1]AustralianNA5!$Z$128</definedName>
    <definedName name="A85125842L">[1]AustralianNA5!$AA$1:$AA$10,[1]AustralianNA5!$AA$11:$AA$128</definedName>
    <definedName name="A85125842L_Data">[1]AustralianNA5!$AA$11:$AA$128</definedName>
    <definedName name="A85125842L_Latest">[1]AustralianNA5!$AA$128</definedName>
    <definedName name="A85125843R">[1]AustralianNA5!$AB$1:$AB$10,[1]AustralianNA5!$AB$11:$AB$128</definedName>
    <definedName name="A85125843R_Data">[1]AustralianNA5!$AB$11:$AB$128</definedName>
    <definedName name="A85125843R_Latest">[1]AustralianNA5!$AB$128</definedName>
    <definedName name="A85125844T">[1]AustralianNA5!$AD$1:$AD$10,[1]AustralianNA5!$AD$11:$AD$128</definedName>
    <definedName name="A85125844T_Data">[1]AustralianNA5!$AD$11:$AD$128</definedName>
    <definedName name="A85125844T_Latest">[1]AustralianNA5!$AD$128</definedName>
    <definedName name="A85125845V">[1]AustralianNA5!$AE$1:$AE$10,[1]AustralianNA5!$AE$11:$AE$128</definedName>
    <definedName name="A85125845V_Data">[1]AustralianNA5!$AE$11:$AE$128</definedName>
    <definedName name="A85125845V_Latest">[1]AustralianNA5!$AE$128</definedName>
    <definedName name="A85125846W">[1]AustralianNA5!$AF$1:$AF$10,[1]AustralianNA5!$AF$11:$AF$128</definedName>
    <definedName name="A85125846W_Data">[1]AustralianNA5!$AF$11:$AF$128</definedName>
    <definedName name="A85125846W_Latest">[1]AustralianNA5!$AF$128</definedName>
    <definedName name="A85125847X">[1]AustralianNA5!$AG$1:$AG$10,[1]AustralianNA5!$AG$11:$AG$128</definedName>
    <definedName name="A85125847X_Data">[1]AustralianNA5!$AG$11:$AG$128</definedName>
    <definedName name="A85125847X_Latest">[1]AustralianNA5!$AG$128</definedName>
    <definedName name="A85125848A">[1]AustralianNA5!$AH$1:$AH$10,[1]AustralianNA5!$AH$11:$AH$128</definedName>
    <definedName name="A85125848A_Data">[1]AustralianNA5!$AH$11:$AH$128</definedName>
    <definedName name="A85125848A_Latest">[1]AustralianNA5!$AH$128</definedName>
    <definedName name="A85125849C">[1]AustralianNA5!$AI$1:$AI$10,[1]AustralianNA5!$AI$11:$AI$128</definedName>
    <definedName name="A85125849C_Data">[1]AustralianNA5!$AI$11:$AI$128</definedName>
    <definedName name="A85125849C_Latest">[1]AustralianNA5!$AI$128</definedName>
    <definedName name="A85125850L">[1]AustralianNA5!$AJ$1:$AJ$10,[1]AustralianNA5!$AJ$11:$AJ$128</definedName>
    <definedName name="A85125850L_Data">[1]AustralianNA5!$AJ$11:$AJ$128</definedName>
    <definedName name="A85125850L_Latest">[1]AustralianNA5!$AJ$128</definedName>
    <definedName name="A85125851R">[1]AustralianNA5!$AK$1:$AK$10,[1]AustralianNA5!$AK$11:$AK$128</definedName>
    <definedName name="A85125851R_Data">[1]AustralianNA5!$AK$11:$AK$128</definedName>
    <definedName name="A85125851R_Latest">[1]AustralianNA5!$AK$128</definedName>
    <definedName name="A85125852T">[1]AustralianNA5!$AL$1:$AL$10,[1]AustralianNA5!$AL$11:$AL$128</definedName>
    <definedName name="A85125852T_Data">[1]AustralianNA5!$AL$11:$AL$128</definedName>
    <definedName name="A85125852T_Latest">[1]AustralianNA5!$AL$128</definedName>
    <definedName name="A85125853V">[1]AustralianNA5!$AM$1:$AM$10,[1]AustralianNA5!$AM$11:$AM$128</definedName>
    <definedName name="A85125853V_Data">[1]AustralianNA5!$AM$11:$AM$128</definedName>
    <definedName name="A85125853V_Latest">[1]AustralianNA5!$AM$128</definedName>
    <definedName name="A85125854W">[1]AustralianNA5!$AN$1:$AN$10,[1]AustralianNA5!$AN$11:$AN$128</definedName>
    <definedName name="A85125854W_Data">[1]AustralianNA5!$AN$11:$AN$128</definedName>
    <definedName name="A85125854W_Latest">[1]AustralianNA5!$AN$128</definedName>
    <definedName name="A85125855X">[1]AustralianNA5!$AO$1:$AO$10,[1]AustralianNA5!$AO$11:$AO$128</definedName>
    <definedName name="A85125855X_Data">[1]AustralianNA5!$AO$11:$AO$128</definedName>
    <definedName name="A85125855X_Latest">[1]AustralianNA5!$AO$128</definedName>
    <definedName name="A85125856A">[1]AustralianNA5!$AP$1:$AP$10,[1]AustralianNA5!$AP$11:$AP$128</definedName>
    <definedName name="A85125856A_Data">[1]AustralianNA5!$AP$11:$AP$128</definedName>
    <definedName name="A85125856A_Latest">[1]AustralianNA5!$AP$128</definedName>
    <definedName name="A85125857C">[1]AustralianNA5!$AQ$1:$AQ$10,[1]AustralianNA5!$AQ$11:$AQ$128</definedName>
    <definedName name="A85125857C_Data">[1]AustralianNA5!$AQ$11:$AQ$128</definedName>
    <definedName name="A85125857C_Latest">[1]AustralianNA5!$AQ$128</definedName>
    <definedName name="A85125858F">[1]AustralianNA5!$AR$1:$AR$10,[1]AustralianNA5!$AR$11:$AR$128</definedName>
    <definedName name="A85125858F_Data">[1]AustralianNA5!$AR$11:$AR$128</definedName>
    <definedName name="A85125858F_Latest">[1]AustralianNA5!$AR$128</definedName>
    <definedName name="A85125859J">[1]AustralianNA5!$AS$1:$AS$10,[1]AustralianNA5!$AS$11:$AS$128</definedName>
    <definedName name="A85125859J_Data">[1]AustralianNA5!$AS$11:$AS$128</definedName>
    <definedName name="A85125859J_Latest">[1]AustralianNA5!$AS$128</definedName>
    <definedName name="A85125860T">[1]AustralianNA5!$AT$1:$AT$10,[1]AustralianNA5!$AT$11:$AT$128</definedName>
    <definedName name="A85125860T_Data">[1]AustralianNA5!$AT$11:$AT$128</definedName>
    <definedName name="A85125860T_Latest">[1]AustralianNA5!$AT$128</definedName>
    <definedName name="A85125861V">[1]AustralianNA5!$AU$1:$AU$10,[1]AustralianNA5!$AU$11:$AU$128</definedName>
    <definedName name="A85125861V_Data">[1]AustralianNA5!$AU$11:$AU$128</definedName>
    <definedName name="A85125861V_Latest">[1]AustralianNA5!$AU$128</definedName>
    <definedName name="A85125862W">[1]AustralianNA5!$AV$1:$AV$10,[1]AustralianNA5!$AV$11:$AV$128</definedName>
    <definedName name="A85125862W_Data">[1]AustralianNA5!$AV$11:$AV$128</definedName>
    <definedName name="A85125862W_Latest">[1]AustralianNA5!$AV$128</definedName>
    <definedName name="A85125863X">[1]AustralianNA5!$AW$1:$AW$10,[1]AustralianNA5!$AW$11:$AW$128</definedName>
    <definedName name="A85125863X_Data">[1]AustralianNA5!$AW$11:$AW$128</definedName>
    <definedName name="A85125863X_Latest">[1]AustralianNA5!$AW$128</definedName>
    <definedName name="A85125864A">[1]AustralianNA5!$AX$1:$AX$10,[1]AustralianNA5!$AX$11:$AX$128</definedName>
    <definedName name="A85125864A_Data">[1]AustralianNA5!$AX$11:$AX$128</definedName>
    <definedName name="A85125864A_Latest">[1]AustralianNA5!$AX$128</definedName>
    <definedName name="A85125865C">[1]AustralianNA5!$AY$1:$AY$10,[1]AustralianNA5!$AY$11:$AY$128</definedName>
    <definedName name="A85125865C_Data">[1]AustralianNA5!$AY$11:$AY$128</definedName>
    <definedName name="A85125865C_Latest">[1]AustralianNA5!$AY$128</definedName>
    <definedName name="A85125866F">[1]AustralianNA5!$AZ$1:$AZ$10,[1]AustralianNA5!$AZ$11:$AZ$128</definedName>
    <definedName name="A85125866F_Data">[1]AustralianNA5!$AZ$11:$AZ$128</definedName>
    <definedName name="A85125866F_Latest">[1]AustralianNA5!$AZ$128</definedName>
    <definedName name="A85125867J">[1]AustralianNA5!$BA$1:$BA$10,[1]AustralianNA5!$BA$11:$BA$128</definedName>
    <definedName name="A85125867J_Data">[1]AustralianNA5!$BA$11:$BA$128</definedName>
    <definedName name="A85125867J_Latest">[1]AustralianNA5!$BA$128</definedName>
    <definedName name="A85125868K">[1]AustralianNA5!$BB$1:$BB$10,[1]AustralianNA5!$BB$11:$BB$128</definedName>
    <definedName name="A85125868K_Data">[1]AustralianNA5!$BB$11:$BB$128</definedName>
    <definedName name="A85125868K_Latest">[1]AustralianNA5!$BB$128</definedName>
    <definedName name="A85125869L">[1]AustralianNA5!$BC$1:$BC$10,[1]AustralianNA5!$BC$11:$BC$128</definedName>
    <definedName name="A85125869L_Data">[1]AustralianNA5!$BC$11:$BC$128</definedName>
    <definedName name="A85125869L_Latest">[1]AustralianNA5!$BC$128</definedName>
    <definedName name="A85125870W">[1]AustralianNA5!$BD$1:$BD$10,[1]AustralianNA5!$BD$11:$BD$128</definedName>
    <definedName name="A85125870W_Data">[1]AustralianNA5!$BD$11:$BD$128</definedName>
    <definedName name="A85125870W_Latest">[1]AustralianNA5!$BD$128</definedName>
    <definedName name="A85125871X">[1]AustralianNA5!$BE$1:$BE$10,[1]AustralianNA5!$BE$11:$BE$128</definedName>
    <definedName name="A85125871X_Data">[1]AustralianNA5!$BE$11:$BE$128</definedName>
    <definedName name="A85125871X_Latest">[1]AustralianNA5!$BE$128</definedName>
    <definedName name="A85125872A">[1]AustralianNA5!$BF$1:$BF$10,[1]AustralianNA5!$BF$11:$BF$128</definedName>
    <definedName name="A85125872A_Data">[1]AustralianNA5!$BF$11:$BF$128</definedName>
    <definedName name="A85125872A_Latest">[1]AustralianNA5!$BF$128</definedName>
    <definedName name="A85125873C">[1]AustralianNA5!$BH$1:$BH$10,[1]AustralianNA5!$BH$11:$BH$128</definedName>
    <definedName name="A85125873C_Data">[1]AustralianNA5!$BH$11:$BH$128</definedName>
    <definedName name="A85125873C_Latest">[1]AustralianNA5!$BH$128</definedName>
    <definedName name="A85125874F">[1]AustralianNA5!$BI$1:$BI$10,[1]AustralianNA5!$BI$11:$BI$128</definedName>
    <definedName name="A85125874F_Data">[1]AustralianNA5!$BI$11:$BI$128</definedName>
    <definedName name="A85125874F_Latest">[1]AustralianNA5!$BI$128</definedName>
    <definedName name="A85125875J">[1]AustralianNA5!$BJ$1:$BJ$10,[1]AustralianNA5!$BJ$11:$BJ$128</definedName>
    <definedName name="A85125875J_Data">[1]AustralianNA5!$BJ$11:$BJ$128</definedName>
    <definedName name="A85125875J_Latest">[1]AustralianNA5!$BJ$128</definedName>
    <definedName name="A85125876K">[1]AustralianNA5!$BK$1:$BK$10,[1]AustralianNA5!$BK$11:$BK$128</definedName>
    <definedName name="A85125876K_Data">[1]AustralianNA5!$BK$11:$BK$128</definedName>
    <definedName name="A85125876K_Latest">[1]AustralianNA5!$BK$128</definedName>
    <definedName name="A85125877L">[1]AustralianNA5!$BL$1:$BL$10,[1]AustralianNA5!$BL$11:$BL$128</definedName>
    <definedName name="A85125877L_Data">[1]AustralianNA5!$BL$11:$BL$128</definedName>
    <definedName name="A85125877L_Latest">[1]AustralianNA5!$BL$128</definedName>
    <definedName name="A85125878R">[1]AustralianNA5!$BM$1:$BM$10,[1]AustralianNA5!$BM$11:$BM$128</definedName>
    <definedName name="A85125878R_Data">[1]AustralianNA5!$BM$11:$BM$128</definedName>
    <definedName name="A85125878R_Latest">[1]AustralianNA5!$BM$128</definedName>
    <definedName name="A85125879T">[1]AustralianNA5!$BN$1:$BN$10,[1]AustralianNA5!$BN$11:$BN$128</definedName>
    <definedName name="A85125879T_Data">[1]AustralianNA5!$BN$11:$BN$128</definedName>
    <definedName name="A85125879T_Latest">[1]AustralianNA5!$BN$128</definedName>
    <definedName name="A85125880A">[1]AustralianNA5!$BO$1:$BO$10,[1]AustralianNA5!$BO$11:$BO$128</definedName>
    <definedName name="A85125880A_Data">[1]AustralianNA5!$BO$11:$BO$128</definedName>
    <definedName name="A85125880A_Latest">[1]AustralianNA5!$BO$128</definedName>
    <definedName name="A85125881C">[1]AustralianNA5!$BP$1:$BP$10,[1]AustralianNA5!$BP$11:$BP$128</definedName>
    <definedName name="A85125881C_Data">[1]AustralianNA5!$BP$11:$BP$128</definedName>
    <definedName name="A85125881C_Latest">[1]AustralianNA5!$BP$128</definedName>
    <definedName name="A85125882F">[1]AustralianNA5!$BQ$1:$BQ$10,[1]AustralianNA5!$BQ$11:$BQ$128</definedName>
    <definedName name="A85125882F_Data">[1]AustralianNA5!$BQ$11:$BQ$128</definedName>
    <definedName name="A85125882F_Latest">[1]AustralianNA5!$BQ$128</definedName>
    <definedName name="A85125883J">[1]AustralianNA5!$BR$1:$BR$10,[1]AustralianNA5!$BR$11:$BR$128</definedName>
    <definedName name="A85125883J_Data">[1]AustralianNA5!$BR$11:$BR$128</definedName>
    <definedName name="A85125883J_Latest">[1]AustralianNA5!$BR$128</definedName>
    <definedName name="A85125884K">[1]AustralianNA5!$BS$1:$BS$10,[1]AustralianNA5!$BS$11:$BS$128</definedName>
    <definedName name="A85125884K_Data">[1]AustralianNA5!$BS$11:$BS$128</definedName>
    <definedName name="A85125884K_Latest">[1]AustralianNA5!$BS$128</definedName>
    <definedName name="A85125885L">[1]AustralianNA5!$BT$1:$BT$10,[1]AustralianNA5!$BT$11:$BT$128</definedName>
    <definedName name="A85125885L_Data">[1]AustralianNA5!$BT$11:$BT$128</definedName>
    <definedName name="A85125885L_Latest">[1]AustralianNA5!$BT$128</definedName>
    <definedName name="A85125886R">[1]AustralianNA5!$BU$1:$BU$10,[1]AustralianNA5!$BU$11:$BU$128</definedName>
    <definedName name="A85125886R_Data">[1]AustralianNA5!$BU$11:$BU$128</definedName>
    <definedName name="A85125886R_Latest">[1]AustralianNA5!$BU$128</definedName>
    <definedName name="A85125887T">[1]AustralianNA5!$BV$1:$BV$10,[1]AustralianNA5!$BV$11:$BV$128</definedName>
    <definedName name="A85125887T_Data">[1]AustralianNA5!$BV$11:$BV$128</definedName>
    <definedName name="A85125887T_Latest">[1]AustralianNA5!$BV$128</definedName>
    <definedName name="A85125888V">[1]AustralianNA5!$BW$1:$BW$10,[1]AustralianNA5!$BW$11:$BW$128</definedName>
    <definedName name="A85125888V_Data">[1]AustralianNA5!$BW$11:$BW$128</definedName>
    <definedName name="A85125888V_Latest">[1]AustralianNA5!$BW$128</definedName>
    <definedName name="A85125889W">[1]AustralianNA5!$BX$1:$BX$10,[1]AustralianNA5!$BX$11:$BX$128</definedName>
    <definedName name="A85125889W_Data">[1]AustralianNA5!$BX$11:$BX$128</definedName>
    <definedName name="A85125889W_Latest">[1]AustralianNA5!$BX$128</definedName>
    <definedName name="A85125890F">[1]AustralianNA5!$BY$1:$BY$10,[1]AustralianNA5!$BY$11:$BY$128</definedName>
    <definedName name="A85125890F_Data">[1]AustralianNA5!$BY$11:$BY$128</definedName>
    <definedName name="A85125890F_Latest">[1]AustralianNA5!$BY$128</definedName>
    <definedName name="A85125891J">[1]AustralianNA5!$BZ$1:$BZ$10,[1]AustralianNA5!$BZ$11:$BZ$128</definedName>
    <definedName name="A85125891J_Data">[1]AustralianNA5!$BZ$11:$BZ$128</definedName>
    <definedName name="A85125891J_Latest">[1]AustralianNA5!$BZ$128</definedName>
    <definedName name="A85125892K">[1]AustralianNA5!$CA$1:$CA$10,[1]AustralianNA5!$CA$11:$CA$128</definedName>
    <definedName name="A85125892K_Data">[1]AustralianNA5!$CA$11:$CA$128</definedName>
    <definedName name="A85125892K_Latest">[1]AustralianNA5!$CA$128</definedName>
    <definedName name="A85125893L">[1]AustralianNA5!$CB$1:$CB$10,[1]AustralianNA5!$CB$11:$CB$128</definedName>
    <definedName name="A85125893L_Data">[1]AustralianNA5!$CB$11:$CB$128</definedName>
    <definedName name="A85125893L_Latest">[1]AustralianNA5!$CB$128</definedName>
    <definedName name="A85125894R">[1]AustralianNA5!$CC$1:$CC$10,[1]AustralianNA5!$CC$11:$CC$128</definedName>
    <definedName name="A85125894R_Data">[1]AustralianNA5!$CC$11:$CC$128</definedName>
    <definedName name="A85125894R_Latest">[1]AustralianNA5!$CC$128</definedName>
    <definedName name="A85125895T">[1]AustralianNA5!$CD$1:$CD$10,[1]AustralianNA5!$CD$11:$CD$128</definedName>
    <definedName name="A85125895T_Data">[1]AustralianNA5!$CD$11:$CD$128</definedName>
    <definedName name="A85125895T_Latest">[1]AustralianNA5!$CD$128</definedName>
    <definedName name="A85125896V">[1]AustralianNA5!$CE$1:$CE$10,[1]AustralianNA5!$CE$11:$CE$128</definedName>
    <definedName name="A85125896V_Data">[1]AustralianNA5!$CE$11:$CE$128</definedName>
    <definedName name="A85125896V_Latest">[1]AustralianNA5!$CE$128</definedName>
    <definedName name="A85125897W">[1]AustralianNA5!$CF$1:$CF$10,[1]AustralianNA5!$CF$11:$CF$128</definedName>
    <definedName name="A85125897W_Data">[1]AustralianNA5!$CF$11:$CF$128</definedName>
    <definedName name="A85125897W_Latest">[1]AustralianNA5!$CF$128</definedName>
    <definedName name="A85125898X">[1]AustralianNA5!$CG$1:$CG$10,[1]AustralianNA5!$CG$11:$CG$128</definedName>
    <definedName name="A85125898X_Data">[1]AustralianNA5!$CG$11:$CG$128</definedName>
    <definedName name="A85125898X_Latest">[1]AustralianNA5!$CG$128</definedName>
    <definedName name="A85125899A">[1]AustralianNA5!$CH$1:$CH$10,[1]AustralianNA5!$CH$11:$CH$128</definedName>
    <definedName name="A85125899A_Data">[1]AustralianNA5!$CH$11:$CH$128</definedName>
    <definedName name="A85125899A_Latest">[1]AustralianNA5!$CH$128</definedName>
    <definedName name="A85125900X">[1]AustralianNA5!$CI$1:$CI$10,[1]AustralianNA5!$CI$11:$CI$128</definedName>
    <definedName name="A85125900X_Data">[1]AustralianNA5!$CI$11:$CI$128</definedName>
    <definedName name="A85125900X_Latest">[1]AustralianNA5!$CI$128</definedName>
    <definedName name="A85125901A">[1]AustralianNA5!$CJ$1:$CJ$10,[1]AustralianNA5!$CJ$11:$CJ$128</definedName>
    <definedName name="A85125901A_Data">[1]AustralianNA5!$CJ$11:$CJ$128</definedName>
    <definedName name="A85125901A_Latest">[1]AustralianNA5!$CJ$128</definedName>
    <definedName name="A85125902C">[1]AustralianNA5!$CL$1:$CL$10,[1]AustralianNA5!$CL$11:$CL$128</definedName>
    <definedName name="A85125902C_Data">[1]AustralianNA5!$CL$11:$CL$128</definedName>
    <definedName name="A85125902C_Latest">[1]AustralianNA5!$CL$128</definedName>
    <definedName name="A85125903F">[1]AustralianNA5!$CM$1:$CM$10,[1]AustralianNA5!$CM$11:$CM$128</definedName>
    <definedName name="A85125903F_Data">[1]AustralianNA5!$CM$11:$CM$128</definedName>
    <definedName name="A85125903F_Latest">[1]AustralianNA5!$CM$128</definedName>
    <definedName name="A85231682X">[1]AustralianNA2!$BS$1:$BS$10,[1]AustralianNA2!$BS$120:$BS$244</definedName>
    <definedName name="A85231682X_Data">[1]AustralianNA2!$BS$120:$BS$244</definedName>
    <definedName name="A85231682X_Latest">[1]AustralianNA2!$BS$244</definedName>
    <definedName name="A85231684C">[1]AustralianNA2!$BY$1:$BY$10,[1]AustralianNA2!$BY$152:$BY$244</definedName>
    <definedName name="A85231684C_Data">[1]AustralianNA2!$BY$152:$BY$244</definedName>
    <definedName name="A85231684C_Latest">[1]AustralianNA2!$BY$244</definedName>
    <definedName name="A85231686J">[1]AustralianNA2!$BZ$1:$BZ$10,[1]AustralianNA2!$BZ$152:$BZ$244</definedName>
    <definedName name="A85231686J_Data">[1]AustralianNA2!$BZ$152:$BZ$244</definedName>
    <definedName name="A85231686J_Latest">[1]AustralianNA2!$BZ$244</definedName>
    <definedName name="A85231688L">[1]AustralianNA2!$CA$1:$CA$10,[1]AustralianNA2!$CA$152:$CA$244</definedName>
    <definedName name="A85231688L_Data">[1]AustralianNA2!$CA$152:$CA$244</definedName>
    <definedName name="A85231688L_Latest">[1]AustralianNA2!$CA$244</definedName>
    <definedName name="A85231690X">[1]AustralianNA2!$CK$1:$CK$10,[1]AustralianNA2!$CK$152:$CK$244</definedName>
    <definedName name="A85231690X_Data">[1]AustralianNA2!$CK$152:$CK$244</definedName>
    <definedName name="A85231690X_Latest">[1]AustralianNA2!$CK$244</definedName>
    <definedName name="A85231692C">[1]AustralianNA2!$CL$1:$CL$10,[1]AustralianNA2!$CL$152:$CL$244</definedName>
    <definedName name="A85231692C_Data">[1]AustralianNA2!$CL$152:$CL$244</definedName>
    <definedName name="A85231692C_Latest">[1]AustralianNA2!$CL$244</definedName>
    <definedName name="A85231694J">[1]AustralianNA2!$CN$1:$CN$10,[1]AustralianNA2!$CN$152:$CN$244</definedName>
    <definedName name="A85231694J_Data">[1]AustralianNA2!$CN$152:$CN$244</definedName>
    <definedName name="A85231694J_Latest">[1]AustralianNA2!$CN$244</definedName>
    <definedName name="A85231696L">[1]AustralianNA2!$CO$1:$CO$10,[1]AustralianNA2!$CO$152:$CO$244</definedName>
    <definedName name="A85231696L_Data">[1]AustralianNA2!$CO$152:$CO$244</definedName>
    <definedName name="A85231696L_Latest">[1]AustralianNA2!$CO$244</definedName>
    <definedName name="A85231698T">[1]AustralianNA2!$CQ$1:$CQ$10,[1]AustralianNA2!$CQ$152:$CQ$244</definedName>
    <definedName name="A85231698T_Data">[1]AustralianNA2!$CQ$152:$CQ$244</definedName>
    <definedName name="A85231698T_Latest">[1]AustralianNA2!$CQ$244</definedName>
    <definedName name="A85231700T">[1]AustralianNA2!$CR$1:$CR$10,[1]AustralianNA2!$CR$152:$CR$244</definedName>
    <definedName name="A85231700T_Data">[1]AustralianNA2!$CR$152:$CR$244</definedName>
    <definedName name="A85231700T_Latest">[1]AustralianNA2!$CR$244</definedName>
    <definedName name="A85231702W">[1]AustralianNA2!$CT$1:$CT$10,[1]AustralianNA2!$CT$152:$CT$244</definedName>
    <definedName name="A85231702W_Data">[1]AustralianNA2!$CT$152:$CT$244</definedName>
    <definedName name="A85231702W_Latest">[1]AustralianNA2!$CT$244</definedName>
    <definedName name="A85231704A">[1]AustralianNA2!$CU$1:$CU$10,[1]AustralianNA2!$CU$152:$CU$244</definedName>
    <definedName name="A85231704A_Data">[1]AustralianNA2!$CU$152:$CU$244</definedName>
    <definedName name="A85231704A_Latest">[1]AustralianNA2!$CU$244</definedName>
    <definedName name="A85231706F">[1]AustralianNA2!$FX$1:$FX$10,[1]AustralianNA2!$FX$120:$FX$244</definedName>
    <definedName name="A85231706F_Data">[1]AustralianNA2!$FX$120:$FX$244</definedName>
    <definedName name="A85231706F_Latest">[1]AustralianNA2!$FX$244</definedName>
    <definedName name="A85231708K">[1]AustralianNA2!$GD$1:$GD$10,[1]AustralianNA2!$GD$152:$GD$244</definedName>
    <definedName name="A85231708K_Data">[1]AustralianNA2!$GD$152:$GD$244</definedName>
    <definedName name="A85231708K_Latest">[1]AustralianNA2!$GD$244</definedName>
    <definedName name="A85231710W">[1]AustralianNA2!$GE$1:$GE$10,[1]AustralianNA2!$GE$152:$GE$244</definedName>
    <definedName name="A85231710W_Data">[1]AustralianNA2!$GE$152:$GE$244</definedName>
    <definedName name="A85231710W_Latest">[1]AustralianNA2!$GE$244</definedName>
    <definedName name="A85231712A">[1]AustralianNA2!$GF$1:$GF$10,[1]AustralianNA2!$GF$152:$GF$244</definedName>
    <definedName name="A85231712A_Data">[1]AustralianNA2!$GF$152:$GF$244</definedName>
    <definedName name="A85231712A_Latest">[1]AustralianNA2!$GF$244</definedName>
    <definedName name="A85231714F">[1]AustralianNA2!$GP$1:$GP$10,[1]AustralianNA2!$GP$152:$GP$244</definedName>
    <definedName name="A85231714F_Data">[1]AustralianNA2!$GP$152:$GP$244</definedName>
    <definedName name="A85231714F_Latest">[1]AustralianNA2!$GP$244</definedName>
    <definedName name="A85231716K">[1]AustralianNA2!$GQ$1:$GQ$10,[1]AustralianNA2!$GQ$152:$GQ$244</definedName>
    <definedName name="A85231716K_Data">[1]AustralianNA2!$GQ$152:$GQ$244</definedName>
    <definedName name="A85231716K_Latest">[1]AustralianNA2!$GQ$244</definedName>
    <definedName name="A85231718R">[1]AustralianNA2!$GS$1:$GS$10,[1]AustralianNA2!$GS$152:$GS$244</definedName>
    <definedName name="A85231718R_Data">[1]AustralianNA2!$GS$152:$GS$244</definedName>
    <definedName name="A85231718R_Latest">[1]AustralianNA2!$GS$244</definedName>
    <definedName name="A85231720A">[1]AustralianNA2!$GT$1:$GT$10,[1]AustralianNA2!$GT$152:$GT$244</definedName>
    <definedName name="A85231720A_Data">[1]AustralianNA2!$GT$152:$GT$244</definedName>
    <definedName name="A85231720A_Latest">[1]AustralianNA2!$GT$244</definedName>
    <definedName name="A85231722F">[1]AustralianNA2!$GV$1:$GV$10,[1]AustralianNA2!$GV$152:$GV$244</definedName>
    <definedName name="A85231722F_Data">[1]AustralianNA2!$GV$152:$GV$244</definedName>
    <definedName name="A85231722F_Latest">[1]AustralianNA2!$GV$244</definedName>
    <definedName name="A85231724K">[1]AustralianNA2!$GW$1:$GW$10,[1]AustralianNA2!$GW$152:$GW$244</definedName>
    <definedName name="A85231724K_Data">[1]AustralianNA2!$GW$152:$GW$244</definedName>
    <definedName name="A85231724K_Latest">[1]AustralianNA2!$GW$244</definedName>
    <definedName name="A85231726R">[1]AustralianNA2!$GY$1:$GY$10,[1]AustralianNA2!$GY$152:$GY$244</definedName>
    <definedName name="A85231726R_Data">[1]AustralianNA2!$GY$152:$GY$244</definedName>
    <definedName name="A85231726R_Latest">[1]AustralianNA2!$GY$244</definedName>
    <definedName name="A85231728V">[1]AustralianNA2!$GZ$1:$GZ$10,[1]AustralianNA2!$GZ$152:$GZ$244</definedName>
    <definedName name="A85231728V_Data">[1]AustralianNA2!$GZ$152:$GZ$244</definedName>
    <definedName name="A85231728V_Latest">[1]AustralianNA2!$GZ$244</definedName>
    <definedName name="A85231730F">[1]AustralianNA3!$AM$1:$AM$10,[1]AustralianNA3!$AM$120:$AM$244</definedName>
    <definedName name="A85231730F_Data">[1]AustralianNA3!$AM$120:$AM$244</definedName>
    <definedName name="A85231730F_Latest">[1]AustralianNA3!$AM$244</definedName>
    <definedName name="A85231731J">[1]AustralianNA3!$AS$1:$AS$10,[1]AustralianNA3!$AS$152:$AS$244</definedName>
    <definedName name="A85231731J_Data">[1]AustralianNA3!$AS$152:$AS$244</definedName>
    <definedName name="A85231731J_Latest">[1]AustralianNA3!$AS$244</definedName>
    <definedName name="A85231732K">[1]AustralianNA3!$AT$1:$AT$10,[1]AustralianNA3!$AT$152:$AT$244</definedName>
    <definedName name="A85231732K_Data">[1]AustralianNA3!$AT$152:$AT$244</definedName>
    <definedName name="A85231732K_Latest">[1]AustralianNA3!$AT$244</definedName>
    <definedName name="A85231733L">[1]AustralianNA3!$AU$1:$AU$10,[1]AustralianNA3!$AU$152:$AU$244</definedName>
    <definedName name="A85231733L_Data">[1]AustralianNA3!$AU$152:$AU$244</definedName>
    <definedName name="A85231733L_Latest">[1]AustralianNA3!$AU$244</definedName>
    <definedName name="A85231734R">[1]AustralianNA3!$BE$1:$BE$10,[1]AustralianNA3!$BE$152:$BE$244</definedName>
    <definedName name="A85231734R_Data">[1]AustralianNA3!$BE$152:$BE$244</definedName>
    <definedName name="A85231734R_Latest">[1]AustralianNA3!$BE$244</definedName>
    <definedName name="A85231735T">[1]AustralianNA3!$BF$1:$BF$10,[1]AustralianNA3!$BF$152:$BF$244</definedName>
    <definedName name="A85231735T_Data">[1]AustralianNA3!$BF$152:$BF$244</definedName>
    <definedName name="A85231735T_Latest">[1]AustralianNA3!$BF$244</definedName>
    <definedName name="A85231736V">[1]AustralianNA3!$BH$1:$BH$10,[1]AustralianNA3!$BH$152:$BH$244</definedName>
    <definedName name="A85231736V_Data">[1]AustralianNA3!$BH$152:$BH$244</definedName>
    <definedName name="A85231736V_Latest">[1]AustralianNA3!$BH$244</definedName>
    <definedName name="A85231737W">[1]AustralianNA3!$BI$1:$BI$10,[1]AustralianNA3!$BI$152:$BI$244</definedName>
    <definedName name="A85231737W_Data">[1]AustralianNA3!$BI$152:$BI$244</definedName>
    <definedName name="A85231737W_Latest">[1]AustralianNA3!$BI$244</definedName>
    <definedName name="A85231738X">[1]AustralianNA3!$BK$1:$BK$10,[1]AustralianNA3!$BK$152:$BK$244</definedName>
    <definedName name="A85231738X_Data">[1]AustralianNA3!$BK$152:$BK$244</definedName>
    <definedName name="A85231738X_Latest">[1]AustralianNA3!$BK$244</definedName>
    <definedName name="A85231739A">[1]AustralianNA3!$BL$1:$BL$10,[1]AustralianNA3!$BL$152:$BL$244</definedName>
    <definedName name="A85231739A_Data">[1]AustralianNA3!$BL$152:$BL$244</definedName>
    <definedName name="A85231739A_Latest">[1]AustralianNA3!$BL$244</definedName>
    <definedName name="A85231740K">[1]AustralianNA3!$BN$1:$BN$10,[1]AustralianNA3!$BN$152:$BN$244</definedName>
    <definedName name="A85231740K_Data">[1]AustralianNA3!$BN$152:$BN$244</definedName>
    <definedName name="A85231740K_Latest">[1]AustralianNA3!$BN$244</definedName>
    <definedName name="A85231741L">[1]AustralianNA3!$BO$1:$BO$10,[1]AustralianNA3!$BO$152:$BO$244</definedName>
    <definedName name="A85231741L_Data">[1]AustralianNA3!$BO$152:$BO$244</definedName>
    <definedName name="A85231741L_Latest">[1]AustralianNA3!$BO$244</definedName>
    <definedName name="A85231742R">[1]AustralianNA2!$P$1:$P$10,[1]AustralianNA2!$P$119:$P$244</definedName>
    <definedName name="A85231742R_Data">[1]AustralianNA2!$P$119:$P$244</definedName>
    <definedName name="A85231742R_Latest">[1]AustralianNA2!$P$244</definedName>
    <definedName name="A85231743T">[1]AustralianNA2!$V$1:$V$10,[1]AustralianNA2!$V$151:$V$244</definedName>
    <definedName name="A85231743T_Data">[1]AustralianNA2!$V$151:$V$244</definedName>
    <definedName name="A85231743T_Latest">[1]AustralianNA2!$V$244</definedName>
    <definedName name="A85231744V">[1]AustralianNA2!$W$1:$W$10,[1]AustralianNA2!$W$151:$W$244</definedName>
    <definedName name="A85231744V_Data">[1]AustralianNA2!$W$151:$W$244</definedName>
    <definedName name="A85231744V_Latest">[1]AustralianNA2!$W$244</definedName>
    <definedName name="A85231745W">[1]AustralianNA2!$X$1:$X$10,[1]AustralianNA2!$X$151:$X$244</definedName>
    <definedName name="A85231745W_Data">[1]AustralianNA2!$X$151:$X$244</definedName>
    <definedName name="A85231745W_Latest">[1]AustralianNA2!$X$244</definedName>
    <definedName name="A85231746X">[1]AustralianNA2!$AH$1:$AH$10,[1]AustralianNA2!$AH$151:$AH$244</definedName>
    <definedName name="A85231746X_Data">[1]AustralianNA2!$AH$151:$AH$244</definedName>
    <definedName name="A85231746X_Latest">[1]AustralianNA2!$AH$244</definedName>
    <definedName name="A85231747A">[1]AustralianNA2!$AI$1:$AI$10,[1]AustralianNA2!$AI$151:$AI$244</definedName>
    <definedName name="A85231747A_Data">[1]AustralianNA2!$AI$151:$AI$244</definedName>
    <definedName name="A85231747A_Latest">[1]AustralianNA2!$AI$244</definedName>
    <definedName name="A85231748C">[1]AustralianNA2!$AK$1:$AK$10,[1]AustralianNA2!$AK$151:$AK$244</definedName>
    <definedName name="A85231748C_Data">[1]AustralianNA2!$AK$151:$AK$244</definedName>
    <definedName name="A85231748C_Latest">[1]AustralianNA2!$AK$244</definedName>
    <definedName name="A85231749F">[1]AustralianNA2!$AL$1:$AL$10,[1]AustralianNA2!$AL$151:$AL$244</definedName>
    <definedName name="A85231749F_Data">[1]AustralianNA2!$AL$151:$AL$244</definedName>
    <definedName name="A85231749F_Latest">[1]AustralianNA2!$AL$244</definedName>
    <definedName name="A85231750R">[1]AustralianNA2!$AN$1:$AN$10,[1]AustralianNA2!$AN$151:$AN$244</definedName>
    <definedName name="A85231750R_Data">[1]AustralianNA2!$AN$151:$AN$244</definedName>
    <definedName name="A85231750R_Latest">[1]AustralianNA2!$AN$244</definedName>
    <definedName name="A85231751T">[1]AustralianNA2!$AO$1:$AO$10,[1]AustralianNA2!$AO$151:$AO$244</definedName>
    <definedName name="A85231751T_Data">[1]AustralianNA2!$AO$151:$AO$244</definedName>
    <definedName name="A85231751T_Latest">[1]AustralianNA2!$AO$244</definedName>
    <definedName name="A85231752V">[1]AustralianNA2!$AQ$1:$AQ$10,[1]AustralianNA2!$AQ$151:$AQ$244</definedName>
    <definedName name="A85231752V_Data">[1]AustralianNA2!$AQ$151:$AQ$244</definedName>
    <definedName name="A85231752V_Latest">[1]AustralianNA2!$AQ$244</definedName>
    <definedName name="A85231753W">[1]AustralianNA2!$AR$1:$AR$10,[1]AustralianNA2!$AR$151:$AR$244</definedName>
    <definedName name="A85231753W_Data">[1]AustralianNA2!$AR$151:$AR$244</definedName>
    <definedName name="A85231753W_Latest">[1]AustralianNA2!$AR$244</definedName>
    <definedName name="A85231754X">[1]AustralianNA2!$DU$1:$DU$10,[1]AustralianNA2!$DU$119:$DU$244</definedName>
    <definedName name="A85231754X_Data">[1]AustralianNA2!$DU$119:$DU$244</definedName>
    <definedName name="A85231754X_Latest">[1]AustralianNA2!$DU$244</definedName>
    <definedName name="A85231755A">[1]AustralianNA2!$EA$1:$EA$10,[1]AustralianNA2!$EA$151:$EA$244</definedName>
    <definedName name="A85231755A_Data">[1]AustralianNA2!$EA$151:$EA$244</definedName>
    <definedName name="A85231755A_Latest">[1]AustralianNA2!$EA$244</definedName>
    <definedName name="A85231756C">[1]AustralianNA2!$EB$1:$EB$10,[1]AustralianNA2!$EB$151:$EB$244</definedName>
    <definedName name="A85231756C_Data">[1]AustralianNA2!$EB$151:$EB$244</definedName>
    <definedName name="A85231756C_Latest">[1]AustralianNA2!$EB$244</definedName>
    <definedName name="A85231757F">[1]AustralianNA2!$EC$1:$EC$10,[1]AustralianNA2!$EC$151:$EC$244</definedName>
    <definedName name="A85231757F_Data">[1]AustralianNA2!$EC$151:$EC$244</definedName>
    <definedName name="A85231757F_Latest">[1]AustralianNA2!$EC$244</definedName>
    <definedName name="A85231758J">[1]AustralianNA2!$EM$1:$EM$10,[1]AustralianNA2!$EM$151:$EM$244</definedName>
    <definedName name="A85231758J_Data">[1]AustralianNA2!$EM$151:$EM$244</definedName>
    <definedName name="A85231758J_Latest">[1]AustralianNA2!$EM$244</definedName>
    <definedName name="A85231759K">[1]AustralianNA2!$EN$1:$EN$10,[1]AustralianNA2!$EN$151:$EN$244</definedName>
    <definedName name="A85231759K_Data">[1]AustralianNA2!$EN$151:$EN$244</definedName>
    <definedName name="A85231759K_Latest">[1]AustralianNA2!$EN$244</definedName>
    <definedName name="A85231760V">[1]AustralianNA2!$EP$1:$EP$10,[1]AustralianNA2!$EP$151:$EP$244</definedName>
    <definedName name="A85231760V_Data">[1]AustralianNA2!$EP$151:$EP$244</definedName>
    <definedName name="A85231760V_Latest">[1]AustralianNA2!$EP$244</definedName>
    <definedName name="A85231761W">[1]AustralianNA2!$EQ$1:$EQ$10,[1]AustralianNA2!$EQ$151:$EQ$244</definedName>
    <definedName name="A85231761W_Data">[1]AustralianNA2!$EQ$151:$EQ$244</definedName>
    <definedName name="A85231761W_Latest">[1]AustralianNA2!$EQ$244</definedName>
    <definedName name="A85231762X">[1]AustralianNA2!$ES$1:$ES$10,[1]AustralianNA2!$ES$151:$ES$244</definedName>
    <definedName name="A85231762X_Data">[1]AustralianNA2!$ES$151:$ES$244</definedName>
    <definedName name="A85231762X_Latest">[1]AustralianNA2!$ES$244</definedName>
    <definedName name="A85231763A">[1]AustralianNA2!$ET$1:$ET$10,[1]AustralianNA2!$ET$151:$ET$244</definedName>
    <definedName name="A85231763A_Data">[1]AustralianNA2!$ET$151:$ET$244</definedName>
    <definedName name="A85231763A_Latest">[1]AustralianNA2!$ET$244</definedName>
    <definedName name="A85231764C">[1]AustralianNA2!$EV$1:$EV$10,[1]AustralianNA2!$EV$151:$EV$244</definedName>
    <definedName name="A85231764C_Data">[1]AustralianNA2!$EV$151:$EV$244</definedName>
    <definedName name="A85231764C_Latest">[1]AustralianNA2!$EV$244</definedName>
    <definedName name="A85231765F">[1]AustralianNA2!$EW$1:$EW$10,[1]AustralianNA2!$EW$151:$EW$244</definedName>
    <definedName name="A85231765F_Data">[1]AustralianNA2!$EW$151:$EW$244</definedName>
    <definedName name="A85231765F_Latest">[1]AustralianNA2!$EW$244</definedName>
    <definedName name="A85231766J">[1]AustralianNA2!$HZ$1:$HZ$10,[1]AustralianNA2!$HZ$119:$HZ$244</definedName>
    <definedName name="A85231766J_Data">[1]AustralianNA2!$HZ$119:$HZ$244</definedName>
    <definedName name="A85231766J_Latest">[1]AustralianNA2!$HZ$244</definedName>
    <definedName name="A85231767K">[1]AustralianNA2!$IF$1:$IF$10,[1]AustralianNA2!$IF$151:$IF$244</definedName>
    <definedName name="A85231767K_Data">[1]AustralianNA2!$IF$151:$IF$244</definedName>
    <definedName name="A85231767K_Latest">[1]AustralianNA2!$IF$244</definedName>
    <definedName name="A85231768L">[1]AustralianNA2!$IG$1:$IG$10,[1]AustralianNA2!$IG$151:$IG$244</definedName>
    <definedName name="A85231768L_Data">[1]AustralianNA2!$IG$151:$IG$244</definedName>
    <definedName name="A85231768L_Latest">[1]AustralianNA2!$IG$244</definedName>
    <definedName name="A85231769R">[1]AustralianNA2!$IH$1:$IH$10,[1]AustralianNA2!$IH$151:$IH$244</definedName>
    <definedName name="A85231769R_Data">[1]AustralianNA2!$IH$151:$IH$244</definedName>
    <definedName name="A85231769R_Latest">[1]AustralianNA2!$IH$244</definedName>
    <definedName name="A85231770X">[1]AustralianNA3!$B$1:$B$10,[1]AustralianNA3!$B$151:$B$244</definedName>
    <definedName name="A85231770X_Data">[1]AustralianNA3!$B$151:$B$244</definedName>
    <definedName name="A85231770X_Latest">[1]AustralianNA3!$B$244</definedName>
    <definedName name="A85231771A">[1]AustralianNA3!$C$1:$C$10,[1]AustralianNA3!$C$151:$C$244</definedName>
    <definedName name="A85231771A_Data">[1]AustralianNA3!$C$151:$C$244</definedName>
    <definedName name="A85231771A_Latest">[1]AustralianNA3!$C$244</definedName>
    <definedName name="A85231772C">[1]AustralianNA3!$E$1:$E$10,[1]AustralianNA3!$E$151:$E$244</definedName>
    <definedName name="A85231772C_Data">[1]AustralianNA3!$E$151:$E$244</definedName>
    <definedName name="A85231772C_Latest">[1]AustralianNA3!$E$244</definedName>
    <definedName name="A85231773F">[1]AustralianNA3!$F$1:$F$10,[1]AustralianNA3!$F$151:$F$244</definedName>
    <definedName name="A85231773F_Data">[1]AustralianNA3!$F$151:$F$244</definedName>
    <definedName name="A85231773F_Latest">[1]AustralianNA3!$F$244</definedName>
    <definedName name="A85231774J">[1]AustralianNA3!$H$1:$H$10,[1]AustralianNA3!$H$151:$H$244</definedName>
    <definedName name="A85231774J_Data">[1]AustralianNA3!$H$151:$H$244</definedName>
    <definedName name="A85231774J_Latest">[1]AustralianNA3!$H$244</definedName>
    <definedName name="A85231775K">[1]AustralianNA3!$I$1:$I$10,[1]AustralianNA3!$I$151:$I$244</definedName>
    <definedName name="A85231775K_Data">[1]AustralianNA3!$I$151:$I$244</definedName>
    <definedName name="A85231775K_Latest">[1]AustralianNA3!$I$244</definedName>
    <definedName name="A85231776L">[1]AustralianNA3!$K$1:$K$10,[1]AustralianNA3!$K$151:$K$244</definedName>
    <definedName name="A85231776L_Data">[1]AustralianNA3!$K$151:$K$244</definedName>
    <definedName name="A85231776L_Latest">[1]AustralianNA3!$K$244</definedName>
    <definedName name="A85231777R">[1]AustralianNA3!$L$1:$L$10,[1]AustralianNA3!$L$151:$L$244</definedName>
    <definedName name="A85231777R_Data">[1]AustralianNA3!$L$151:$L$244</definedName>
    <definedName name="A85231777R_Latest">[1]AustralianNA3!$L$244</definedName>
    <definedName name="Date_Range">[1]AustralianNA!$A$2:$A$10,[1]AustralianNA!$A$11:$A$244</definedName>
    <definedName name="Date_Range_Data">[1]AustralianNA4!$A$11:$A$128</definedName>
    <definedName name="FN1_Data">[2]AustralianNA2!$DF$12:$DF$244</definedName>
    <definedName name="FN2_Data">[2]AustralianNA2!$DF$244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2" i="425" l="1"/>
  <c r="K2" i="425"/>
  <c r="L2" i="425"/>
  <c r="M2" i="425"/>
  <c r="N2" i="425"/>
  <c r="O2" i="425"/>
  <c r="B3" i="425"/>
  <c r="K3" i="425"/>
  <c r="L3" i="425"/>
  <c r="M3" i="425"/>
  <c r="N3" i="425"/>
  <c r="O3" i="425"/>
  <c r="B4" i="425"/>
  <c r="K4" i="425"/>
  <c r="L4" i="425"/>
  <c r="M4" i="425"/>
  <c r="N4" i="425"/>
  <c r="O4" i="425"/>
  <c r="B5" i="425"/>
  <c r="K5" i="425"/>
  <c r="L5" i="425"/>
  <c r="M5" i="425"/>
  <c r="N5" i="425"/>
  <c r="O5" i="425"/>
  <c r="B6" i="425"/>
  <c r="K6" i="425"/>
  <c r="L6" i="425"/>
  <c r="M6" i="425"/>
  <c r="N6" i="425"/>
  <c r="O6" i="425"/>
  <c r="B7" i="425"/>
  <c r="K7" i="425"/>
  <c r="L7" i="425"/>
  <c r="M7" i="425"/>
  <c r="N7" i="425"/>
  <c r="O7" i="425"/>
  <c r="B8" i="425"/>
  <c r="K8" i="425"/>
  <c r="L8" i="425"/>
  <c r="M8" i="425"/>
  <c r="N8" i="425"/>
  <c r="O8" i="425"/>
  <c r="B9" i="425"/>
  <c r="K9" i="425"/>
  <c r="L9" i="425"/>
  <c r="M9" i="425"/>
  <c r="N9" i="425"/>
  <c r="O9" i="425"/>
  <c r="K10" i="425"/>
  <c r="L10" i="425"/>
  <c r="M10" i="425"/>
  <c r="N10" i="425"/>
  <c r="O10" i="425"/>
  <c r="I5" i="412" l="1"/>
  <c r="I6" i="412"/>
  <c r="I7" i="412"/>
  <c r="I8" i="412"/>
  <c r="I9" i="412"/>
  <c r="I10" i="412"/>
  <c r="I11" i="412"/>
  <c r="I12" i="412"/>
  <c r="I13" i="412"/>
  <c r="I14" i="412"/>
  <c r="I15" i="412"/>
  <c r="I16" i="412"/>
  <c r="I17" i="412"/>
  <c r="I18" i="412"/>
  <c r="I19" i="412"/>
  <c r="I20" i="412"/>
  <c r="I21" i="412"/>
  <c r="I22" i="412"/>
  <c r="I23" i="412"/>
  <c r="I24" i="412"/>
  <c r="I25" i="412"/>
  <c r="I26" i="412"/>
  <c r="I27" i="412"/>
  <c r="I28" i="412"/>
  <c r="I29" i="412"/>
  <c r="I30" i="412"/>
  <c r="I31" i="412"/>
  <c r="I32" i="412"/>
  <c r="I33" i="412"/>
  <c r="I35" i="412"/>
  <c r="I36" i="412"/>
  <c r="I37" i="412"/>
  <c r="I38" i="412"/>
  <c r="I39" i="412"/>
  <c r="I40" i="412"/>
  <c r="I41" i="412"/>
  <c r="I43" i="412"/>
  <c r="I44" i="412"/>
  <c r="I45" i="412"/>
  <c r="I46" i="412"/>
  <c r="I47" i="412"/>
  <c r="I48" i="412"/>
  <c r="I49" i="412"/>
  <c r="I50" i="412"/>
  <c r="I51" i="412"/>
  <c r="I52" i="412"/>
  <c r="I53" i="412"/>
  <c r="I4" i="412"/>
  <c r="C58" i="412"/>
  <c r="F58" i="412"/>
  <c r="E58" i="412"/>
  <c r="D58" i="412"/>
  <c r="F57" i="412"/>
  <c r="E57" i="412"/>
  <c r="D57" i="412"/>
  <c r="C57" i="412"/>
  <c r="A17" i="420" l="1"/>
  <c r="B16" i="420"/>
  <c r="A16" i="420" s="1"/>
  <c r="A15" i="420"/>
  <c r="A14" i="420"/>
  <c r="A13" i="420"/>
  <c r="A11" i="420"/>
  <c r="B9" i="420"/>
  <c r="A9" i="420" s="1"/>
  <c r="B8" i="420"/>
  <c r="A8" i="420" s="1"/>
  <c r="B7" i="420"/>
  <c r="A7" i="420" s="1"/>
  <c r="B6" i="420"/>
  <c r="A6" i="420" s="1"/>
  <c r="A5" i="420"/>
  <c r="B4" i="420"/>
  <c r="A4" i="420" s="1"/>
  <c r="B3" i="420"/>
  <c r="A3" i="420" s="1"/>
  <c r="B2" i="420"/>
  <c r="A2" i="420" s="1"/>
  <c r="B14" i="131" l="1"/>
  <c r="A5" i="410"/>
  <c r="B2" i="410"/>
  <c r="A2" i="410" s="1"/>
  <c r="B4" i="410"/>
  <c r="A4" i="410" s="1"/>
  <c r="B7" i="410"/>
  <c r="A7" i="410" s="1"/>
  <c r="B6" i="410"/>
  <c r="A6" i="410" s="1"/>
  <c r="B8" i="410"/>
  <c r="A8" i="410" s="1"/>
  <c r="B9" i="410"/>
  <c r="A9" i="410" s="1"/>
  <c r="A11" i="410"/>
  <c r="A13" i="410"/>
  <c r="A14" i="410"/>
  <c r="A15" i="410"/>
  <c r="B16" i="410"/>
  <c r="A16" i="410" s="1"/>
  <c r="A17" i="410"/>
  <c r="B3" i="410"/>
  <c r="A3" i="410" s="1"/>
  <c r="B13" i="402"/>
  <c r="K7" i="131"/>
  <c r="K2" i="131"/>
  <c r="B5" i="395"/>
  <c r="S5" i="395" s="1"/>
  <c r="E5" i="395"/>
  <c r="CB5" i="395"/>
  <c r="AD5" i="395"/>
  <c r="AQ5" i="395" s="1"/>
  <c r="AS5" i="395" s="1"/>
  <c r="AT5" i="395"/>
  <c r="AW5" i="395"/>
  <c r="BD5" i="395"/>
  <c r="BG5" i="395"/>
  <c r="BJ5" i="395"/>
  <c r="BW5" i="395"/>
  <c r="BZ5" i="395"/>
  <c r="DW5" i="395"/>
  <c r="EN5" i="395"/>
  <c r="B6" i="395"/>
  <c r="BB6" i="395" s="1"/>
  <c r="E6" i="395"/>
  <c r="CB6" i="395" s="1"/>
  <c r="AD6" i="395"/>
  <c r="AQ6" i="395" s="1"/>
  <c r="AS6" i="395" s="1"/>
  <c r="AA6" i="395"/>
  <c r="AT6" i="395"/>
  <c r="AW6" i="395"/>
  <c r="AY6" i="395"/>
  <c r="BD6" i="395"/>
  <c r="BF6" i="395"/>
  <c r="BG6" i="395"/>
  <c r="BJ6" i="395"/>
  <c r="BW6" i="395"/>
  <c r="BZ6" i="395"/>
  <c r="DW6" i="395"/>
  <c r="EN6" i="395"/>
  <c r="B7" i="395"/>
  <c r="BH7" i="395" s="1"/>
  <c r="BI7" i="395" s="1"/>
  <c r="E7" i="395"/>
  <c r="AD7" i="395"/>
  <c r="AT7" i="395"/>
  <c r="AW7" i="395"/>
  <c r="BD7" i="395"/>
  <c r="BE7" i="395" s="1"/>
  <c r="BG7" i="395"/>
  <c r="BJ7" i="395"/>
  <c r="BW7" i="395"/>
  <c r="BZ7" i="395" s="1"/>
  <c r="CA7" i="395"/>
  <c r="DW7" i="395"/>
  <c r="EN7" i="395"/>
  <c r="B8" i="395"/>
  <c r="E8" i="395"/>
  <c r="CA8" i="395" s="1"/>
  <c r="AD8" i="395"/>
  <c r="AA8" i="395"/>
  <c r="AT8" i="395"/>
  <c r="AW8" i="395"/>
  <c r="BB8" i="395"/>
  <c r="BD8" i="395"/>
  <c r="BE8" i="395" s="1"/>
  <c r="BG8" i="395"/>
  <c r="BJ8" i="395"/>
  <c r="BW8" i="395"/>
  <c r="CB8" i="395"/>
  <c r="DW8" i="395"/>
  <c r="EN8" i="395"/>
  <c r="B9" i="395"/>
  <c r="E9" i="395"/>
  <c r="AD9" i="395"/>
  <c r="AQ9" i="395" s="1"/>
  <c r="AS9" i="395" s="1"/>
  <c r="AA9" i="395"/>
  <c r="AT9" i="395"/>
  <c r="AW9" i="395"/>
  <c r="AY9" i="395" s="1"/>
  <c r="BD9" i="395"/>
  <c r="BE9" i="395" s="1"/>
  <c r="BG9" i="395"/>
  <c r="BH9" i="395"/>
  <c r="BI9" i="395" s="1"/>
  <c r="BJ9" i="395"/>
  <c r="BW9" i="395"/>
  <c r="BZ9" i="395"/>
  <c r="CA9" i="395"/>
  <c r="DW9" i="395"/>
  <c r="EN9" i="395"/>
  <c r="B10" i="395"/>
  <c r="AW10" i="395"/>
  <c r="E10" i="395"/>
  <c r="H10" i="395" s="1"/>
  <c r="AD10" i="395"/>
  <c r="AR10" i="395" s="1"/>
  <c r="AT10" i="395"/>
  <c r="AY10" i="395"/>
  <c r="BD10" i="395"/>
  <c r="BE10" i="395"/>
  <c r="BG10" i="395"/>
  <c r="BJ10" i="395"/>
  <c r="BW10" i="395"/>
  <c r="BZ10" i="395" s="1"/>
  <c r="DW10" i="395"/>
  <c r="EN10" i="395"/>
  <c r="B11" i="395"/>
  <c r="S11" i="395" s="1"/>
  <c r="E11" i="395"/>
  <c r="BA11" i="395" s="1"/>
  <c r="CA11" i="395"/>
  <c r="AD11" i="395"/>
  <c r="AA11" i="395" s="1"/>
  <c r="AR11" i="395"/>
  <c r="AT11" i="395"/>
  <c r="AW11" i="395"/>
  <c r="AY11" i="395"/>
  <c r="BD11" i="395"/>
  <c r="BE11" i="395" s="1"/>
  <c r="BG11" i="395"/>
  <c r="BJ11" i="395"/>
  <c r="BW11" i="395"/>
  <c r="BZ11" i="395" s="1"/>
  <c r="DW11" i="395"/>
  <c r="EN11" i="395"/>
  <c r="B12" i="395"/>
  <c r="E12" i="395"/>
  <c r="BA12" i="395" s="1"/>
  <c r="H12" i="395"/>
  <c r="AD12" i="395"/>
  <c r="AR12" i="395"/>
  <c r="AT12" i="395"/>
  <c r="AW12" i="395"/>
  <c r="AY12" i="395" s="1"/>
  <c r="BD12" i="395"/>
  <c r="BE12" i="395" s="1"/>
  <c r="BF12" i="395"/>
  <c r="BG12" i="395"/>
  <c r="BJ12" i="395"/>
  <c r="BW12" i="395"/>
  <c r="BZ12" i="395"/>
  <c r="CA12" i="395"/>
  <c r="DW12" i="395"/>
  <c r="EN12" i="395"/>
  <c r="B13" i="395"/>
  <c r="AI13" i="395" s="1"/>
  <c r="E13" i="395"/>
  <c r="BA13" i="395"/>
  <c r="AD13" i="395"/>
  <c r="AR13" i="395" s="1"/>
  <c r="AT13" i="395"/>
  <c r="AW13" i="395"/>
  <c r="BD13" i="395"/>
  <c r="BE13" i="395" s="1"/>
  <c r="BG13" i="395"/>
  <c r="BJ13" i="395"/>
  <c r="BW13" i="395"/>
  <c r="BZ13" i="395" s="1"/>
  <c r="CA13" i="395"/>
  <c r="DW13" i="395"/>
  <c r="EN13" i="395"/>
  <c r="B14" i="395"/>
  <c r="AW14" i="395"/>
  <c r="E14" i="395"/>
  <c r="BF14" i="395" s="1"/>
  <c r="H14" i="395"/>
  <c r="AD14" i="395"/>
  <c r="AR14" i="395"/>
  <c r="AT14" i="395"/>
  <c r="AY14" i="395"/>
  <c r="BD14" i="395"/>
  <c r="BE14" i="395" s="1"/>
  <c r="BG14" i="395"/>
  <c r="BJ14" i="395"/>
  <c r="BW14" i="395"/>
  <c r="CA14" i="395"/>
  <c r="CB14" i="395"/>
  <c r="DW14" i="395"/>
  <c r="EN14" i="395"/>
  <c r="B15" i="395"/>
  <c r="AI15" i="395" s="1"/>
  <c r="E15" i="395"/>
  <c r="S15" i="395" s="1"/>
  <c r="AD15" i="395"/>
  <c r="AQ15" i="395" s="1"/>
  <c r="AR15" i="395"/>
  <c r="AS15" i="395"/>
  <c r="AT15" i="395"/>
  <c r="AW15" i="395"/>
  <c r="BC15" i="395" s="1"/>
  <c r="AY15" i="395"/>
  <c r="BA15" i="395"/>
  <c r="BD15" i="395"/>
  <c r="BE15" i="395"/>
  <c r="BG15" i="395"/>
  <c r="BJ15" i="395"/>
  <c r="BW15" i="395"/>
  <c r="CA15" i="395"/>
  <c r="DW15" i="395"/>
  <c r="EN15" i="395"/>
  <c r="B16" i="395"/>
  <c r="BB16" i="395" s="1"/>
  <c r="E16" i="395"/>
  <c r="BA16" i="395" s="1"/>
  <c r="AD16" i="395"/>
  <c r="AR16" i="395" s="1"/>
  <c r="AI16" i="395"/>
  <c r="AT16" i="395"/>
  <c r="AW16" i="395"/>
  <c r="AY16" i="395"/>
  <c r="BD16" i="395"/>
  <c r="BE16" i="395" s="1"/>
  <c r="BG16" i="395"/>
  <c r="BJ16" i="395"/>
  <c r="BW16" i="395"/>
  <c r="DW16" i="395"/>
  <c r="EN16" i="395"/>
  <c r="B17" i="395"/>
  <c r="AI17" i="395" s="1"/>
  <c r="E17" i="395"/>
  <c r="AD17" i="395"/>
  <c r="AQ17" i="395" s="1"/>
  <c r="AS17" i="395" s="1"/>
  <c r="AT17" i="395"/>
  <c r="AW17" i="395"/>
  <c r="BD17" i="395"/>
  <c r="BE17" i="395"/>
  <c r="BG17" i="395"/>
  <c r="BJ17" i="395"/>
  <c r="BW17" i="395"/>
  <c r="DW17" i="395"/>
  <c r="EN17" i="395"/>
  <c r="B18" i="395"/>
  <c r="E18" i="395"/>
  <c r="CB18" i="395" s="1"/>
  <c r="H18" i="395"/>
  <c r="AD18" i="395"/>
  <c r="AQ18" i="395"/>
  <c r="AS18" i="395" s="1"/>
  <c r="AA18" i="395"/>
  <c r="AR18" i="395"/>
  <c r="AT18" i="395"/>
  <c r="AW18" i="395"/>
  <c r="AY18" i="395" s="1"/>
  <c r="BB18" i="395"/>
  <c r="BD18" i="395"/>
  <c r="BE18" i="395" s="1"/>
  <c r="BG18" i="395"/>
  <c r="BJ18" i="395"/>
  <c r="BW18" i="395"/>
  <c r="BZ18" i="395" s="1"/>
  <c r="CA18" i="395"/>
  <c r="EN18" i="395"/>
  <c r="CO18" i="395" s="1"/>
  <c r="CP18" i="395" s="1"/>
  <c r="CV18" i="395"/>
  <c r="CX18" i="395"/>
  <c r="DE20" i="395"/>
  <c r="DE19" i="395" s="1"/>
  <c r="DF20" i="395"/>
  <c r="DH18" i="395"/>
  <c r="DW18" i="395"/>
  <c r="B19" i="395"/>
  <c r="E19" i="395"/>
  <c r="BA19" i="395"/>
  <c r="AD19" i="395"/>
  <c r="AR19" i="395" s="1"/>
  <c r="AT19" i="395"/>
  <c r="AW19" i="395"/>
  <c r="BD19" i="395"/>
  <c r="BE19" i="395"/>
  <c r="BG19" i="395"/>
  <c r="BH19" i="395"/>
  <c r="BI19" i="395"/>
  <c r="BJ19" i="395"/>
  <c r="BW19" i="395"/>
  <c r="BZ19" i="395" s="1"/>
  <c r="EN19" i="395"/>
  <c r="CX19" i="395"/>
  <c r="CY19" i="395" s="1"/>
  <c r="CV19" i="395"/>
  <c r="DH19" i="395"/>
  <c r="DW19" i="395"/>
  <c r="B20" i="395"/>
  <c r="E20" i="395"/>
  <c r="AD20" i="395"/>
  <c r="AR20" i="395" s="1"/>
  <c r="AT20" i="395"/>
  <c r="AW20" i="395"/>
  <c r="AY20" i="395" s="1"/>
  <c r="BD20" i="395"/>
  <c r="BE20" i="395"/>
  <c r="BG20" i="395"/>
  <c r="BJ20" i="395"/>
  <c r="BW20" i="395"/>
  <c r="EN20" i="395"/>
  <c r="CO20" i="395"/>
  <c r="CP20" i="395" s="1"/>
  <c r="CV20" i="395"/>
  <c r="CX20" i="395"/>
  <c r="DH20" i="395"/>
  <c r="DS20" i="395"/>
  <c r="DW20" i="395"/>
  <c r="B21" i="395"/>
  <c r="BH21" i="395" s="1"/>
  <c r="BI21" i="395" s="1"/>
  <c r="AW21" i="395"/>
  <c r="BC21" i="395" s="1"/>
  <c r="E21" i="395"/>
  <c r="H21" i="395" s="1"/>
  <c r="AD21" i="395"/>
  <c r="AI21" i="395"/>
  <c r="AT21" i="395"/>
  <c r="BA21" i="395"/>
  <c r="BB21" i="395"/>
  <c r="BD21" i="395"/>
  <c r="BE21" i="395"/>
  <c r="BF21" i="395"/>
  <c r="BG21" i="395"/>
  <c r="BJ21" i="395"/>
  <c r="BW21" i="395"/>
  <c r="BZ21" i="395" s="1"/>
  <c r="CA21" i="395"/>
  <c r="EN21" i="395"/>
  <c r="CO21" i="395" s="1"/>
  <c r="CP21" i="395"/>
  <c r="CV21" i="395"/>
  <c r="CW21" i="395" s="1"/>
  <c r="CX21" i="395"/>
  <c r="CY21" i="395" s="1"/>
  <c r="DH21" i="395"/>
  <c r="DI21" i="395"/>
  <c r="DS21" i="395"/>
  <c r="DT21" i="395" s="1"/>
  <c r="DW21" i="395"/>
  <c r="B22" i="395"/>
  <c r="E22" i="395"/>
  <c r="BA22" i="395" s="1"/>
  <c r="AD22" i="395"/>
  <c r="AR22" i="395"/>
  <c r="AT22" i="395"/>
  <c r="AW22" i="395"/>
  <c r="AY22" i="395" s="1"/>
  <c r="BD22" i="395"/>
  <c r="BE22" i="395" s="1"/>
  <c r="BG22" i="395"/>
  <c r="BJ22" i="395"/>
  <c r="BW22" i="395"/>
  <c r="BZ22" i="395" s="1"/>
  <c r="EN22" i="395"/>
  <c r="CO22" i="395"/>
  <c r="CP22" i="395" s="1"/>
  <c r="CV22" i="395"/>
  <c r="CX22" i="395"/>
  <c r="DE23" i="395"/>
  <c r="DE22" i="395" s="1"/>
  <c r="DF23" i="395"/>
  <c r="DH22" i="395"/>
  <c r="DS22" i="395"/>
  <c r="DW22" i="395"/>
  <c r="B23" i="395"/>
  <c r="E23" i="395"/>
  <c r="H23" i="395" s="1"/>
  <c r="AD23" i="395"/>
  <c r="AR23" i="395" s="1"/>
  <c r="AI23" i="395"/>
  <c r="AT23" i="395"/>
  <c r="AW23" i="395"/>
  <c r="AY23" i="395" s="1"/>
  <c r="BD23" i="395"/>
  <c r="BE23" i="395" s="1"/>
  <c r="BF23" i="395"/>
  <c r="BG23" i="395"/>
  <c r="BJ23" i="395"/>
  <c r="BW23" i="395"/>
  <c r="CA23" i="395"/>
  <c r="EN23" i="395"/>
  <c r="CO23" i="395" s="1"/>
  <c r="CP23" i="395" s="1"/>
  <c r="CV23" i="395"/>
  <c r="CZ23" i="395" s="1"/>
  <c r="CW23" i="395"/>
  <c r="CX23" i="395"/>
  <c r="DH23" i="395"/>
  <c r="DS23" i="395"/>
  <c r="DW23" i="395"/>
  <c r="B24" i="395"/>
  <c r="BH24" i="395" s="1"/>
  <c r="BI24" i="395" s="1"/>
  <c r="E24" i="395"/>
  <c r="H24" i="395"/>
  <c r="AD24" i="395"/>
  <c r="AR24" i="395" s="1"/>
  <c r="AI24" i="395"/>
  <c r="AT24" i="395"/>
  <c r="AW24" i="395"/>
  <c r="AY24" i="395" s="1"/>
  <c r="BA24" i="395"/>
  <c r="BB24" i="395"/>
  <c r="BD24" i="395"/>
  <c r="BE24" i="395" s="1"/>
  <c r="BF24" i="395"/>
  <c r="BG24" i="395"/>
  <c r="BJ24" i="395"/>
  <c r="BW24" i="395"/>
  <c r="BZ24" i="395" s="1"/>
  <c r="CA24" i="395"/>
  <c r="CB24" i="395"/>
  <c r="EN24" i="395"/>
  <c r="CO24" i="395" s="1"/>
  <c r="CP24" i="395" s="1"/>
  <c r="CV24" i="395"/>
  <c r="CX24" i="395"/>
  <c r="CY24" i="395" s="1"/>
  <c r="DH24" i="395"/>
  <c r="DI24" i="395"/>
  <c r="DS24" i="395"/>
  <c r="DT24" i="395"/>
  <c r="DU24" i="395" s="1"/>
  <c r="DW24" i="395"/>
  <c r="B25" i="395"/>
  <c r="AW25" i="395"/>
  <c r="BC25" i="395" s="1"/>
  <c r="E25" i="395"/>
  <c r="AD25" i="395"/>
  <c r="AR25" i="395" s="1"/>
  <c r="AT25" i="395"/>
  <c r="AY25" i="395"/>
  <c r="BA25" i="395"/>
  <c r="BB25" i="395"/>
  <c r="BD25" i="395"/>
  <c r="BE25" i="395"/>
  <c r="BF25" i="395"/>
  <c r="BG25" i="395"/>
  <c r="BJ25" i="395"/>
  <c r="BW25" i="395"/>
  <c r="CB25" i="395"/>
  <c r="EN25" i="395"/>
  <c r="CO25" i="395" s="1"/>
  <c r="CP25" i="395" s="1"/>
  <c r="CV25" i="395"/>
  <c r="CX25" i="395"/>
  <c r="DE25" i="395"/>
  <c r="DF25" i="395"/>
  <c r="DI25" i="395" s="1"/>
  <c r="DH25" i="395"/>
  <c r="DJ25" i="395"/>
  <c r="DK25" i="395"/>
  <c r="DS25" i="395"/>
  <c r="DW25" i="395"/>
  <c r="B26" i="395"/>
  <c r="AI26" i="395" s="1"/>
  <c r="AW26" i="395"/>
  <c r="AY26" i="395" s="1"/>
  <c r="E26" i="395"/>
  <c r="BW26" i="395"/>
  <c r="AD26" i="395"/>
  <c r="AR26" i="395" s="1"/>
  <c r="AQ26" i="395"/>
  <c r="AS26" i="395"/>
  <c r="AT26" i="395"/>
  <c r="BD26" i="395"/>
  <c r="BE26" i="395"/>
  <c r="BG26" i="395"/>
  <c r="BJ26" i="395"/>
  <c r="EN26" i="395"/>
  <c r="CO26" i="395" s="1"/>
  <c r="CP26" i="395" s="1"/>
  <c r="CV26" i="395"/>
  <c r="CX26" i="395"/>
  <c r="DH26" i="395"/>
  <c r="DI26" i="395"/>
  <c r="DS26" i="395"/>
  <c r="DW26" i="395"/>
  <c r="B27" i="395"/>
  <c r="AI27" i="395" s="1"/>
  <c r="E27" i="395"/>
  <c r="H27" i="395" s="1"/>
  <c r="S27" i="395"/>
  <c r="AD27" i="395"/>
  <c r="AR27" i="395" s="1"/>
  <c r="AT27" i="395"/>
  <c r="AW27" i="395"/>
  <c r="AY27" i="395" s="1"/>
  <c r="BA27" i="395"/>
  <c r="BB27" i="395"/>
  <c r="BD27" i="395"/>
  <c r="BE27" i="395" s="1"/>
  <c r="BF27" i="395"/>
  <c r="BG27" i="395"/>
  <c r="BJ27" i="395"/>
  <c r="BW27" i="395"/>
  <c r="BZ27" i="395"/>
  <c r="CA27" i="395"/>
  <c r="CB27" i="395"/>
  <c r="EN27" i="395"/>
  <c r="CO27" i="395"/>
  <c r="CP27" i="395" s="1"/>
  <c r="CV27" i="395"/>
  <c r="CW27" i="395" s="1"/>
  <c r="CX27" i="395"/>
  <c r="CY27" i="395" s="1"/>
  <c r="DH27" i="395"/>
  <c r="DI27" i="395"/>
  <c r="DJ27" i="395"/>
  <c r="DK27" i="395" s="1"/>
  <c r="DS27" i="395"/>
  <c r="DT27" i="395" s="1"/>
  <c r="DW27" i="395"/>
  <c r="B28" i="395"/>
  <c r="E28" i="395"/>
  <c r="H28" i="395"/>
  <c r="AD28" i="395"/>
  <c r="AA28" i="395" s="1"/>
  <c r="AK33" i="395"/>
  <c r="AK32" i="395" s="1"/>
  <c r="AW28" i="395"/>
  <c r="AY28" i="395" s="1"/>
  <c r="BD28" i="395"/>
  <c r="BE28" i="395"/>
  <c r="BF28" i="395"/>
  <c r="BG28" i="395"/>
  <c r="BJ28" i="395"/>
  <c r="BW28" i="395"/>
  <c r="BZ28" i="395" s="1"/>
  <c r="CB28" i="395"/>
  <c r="EN28" i="395"/>
  <c r="CO28" i="395" s="1"/>
  <c r="CP28" i="395" s="1"/>
  <c r="CV28" i="395"/>
  <c r="CW28" i="395"/>
  <c r="CX28" i="395"/>
  <c r="DH28" i="395"/>
  <c r="DI28" i="395"/>
  <c r="DJ28" i="395"/>
  <c r="DK28" i="395" s="1"/>
  <c r="DS28" i="395"/>
  <c r="DW28" i="395"/>
  <c r="B29" i="395"/>
  <c r="AI29" i="395" s="1"/>
  <c r="AW29" i="395"/>
  <c r="E29" i="395"/>
  <c r="AD29" i="395"/>
  <c r="AQ29" i="395"/>
  <c r="AS29" i="395" s="1"/>
  <c r="BD29" i="395"/>
  <c r="BE29" i="395" s="1"/>
  <c r="BG29" i="395"/>
  <c r="BJ29" i="395"/>
  <c r="BW29" i="395"/>
  <c r="BZ29" i="395" s="1"/>
  <c r="EN29" i="395"/>
  <c r="CV29" i="395"/>
  <c r="CX29" i="395"/>
  <c r="DH29" i="395"/>
  <c r="DI29" i="395"/>
  <c r="DS29" i="395"/>
  <c r="DW29" i="395"/>
  <c r="H30" i="395"/>
  <c r="S30" i="395"/>
  <c r="AD30" i="395"/>
  <c r="AI30" i="395"/>
  <c r="AW30" i="395"/>
  <c r="AY30" i="395" s="1"/>
  <c r="BA30" i="395"/>
  <c r="BB30" i="395"/>
  <c r="BD30" i="395"/>
  <c r="BE30" i="395" s="1"/>
  <c r="BF30" i="395"/>
  <c r="BG30" i="395"/>
  <c r="BH30" i="395"/>
  <c r="BI30" i="395" s="1"/>
  <c r="BJ30" i="395"/>
  <c r="BW30" i="395"/>
  <c r="BZ30" i="395"/>
  <c r="CA30" i="395"/>
  <c r="CB30" i="395"/>
  <c r="EN30" i="395"/>
  <c r="CW30" i="395" s="1"/>
  <c r="CO30" i="395"/>
  <c r="CP30" i="395" s="1"/>
  <c r="CV30" i="395"/>
  <c r="CX30" i="395"/>
  <c r="DH30" i="395"/>
  <c r="DI30" i="395"/>
  <c r="DS30" i="395"/>
  <c r="DW30" i="395"/>
  <c r="H31" i="395"/>
  <c r="S31" i="395"/>
  <c r="AD31" i="395"/>
  <c r="AQ31" i="395" s="1"/>
  <c r="AI31" i="395"/>
  <c r="AS31" i="395"/>
  <c r="AW31" i="395"/>
  <c r="BA31" i="395"/>
  <c r="BB31" i="395"/>
  <c r="BD31" i="395"/>
  <c r="BE31" i="395" s="1"/>
  <c r="BF31" i="395"/>
  <c r="BG31" i="395"/>
  <c r="BH31" i="395"/>
  <c r="BI31" i="395" s="1"/>
  <c r="BJ31" i="395"/>
  <c r="BW31" i="395"/>
  <c r="BZ31" i="395" s="1"/>
  <c r="CA31" i="395"/>
  <c r="CB31" i="395"/>
  <c r="EN31" i="395"/>
  <c r="CO31" i="395" s="1"/>
  <c r="CP31" i="395" s="1"/>
  <c r="CV31" i="395"/>
  <c r="CX31" i="395"/>
  <c r="DH31" i="395"/>
  <c r="DJ31" i="395" s="1"/>
  <c r="DI31" i="395"/>
  <c r="DS31" i="395"/>
  <c r="DW31" i="395"/>
  <c r="H32" i="395"/>
  <c r="S32" i="395"/>
  <c r="AD32" i="395"/>
  <c r="AI32" i="395"/>
  <c r="AQ32" i="395"/>
  <c r="AS32" i="395" s="1"/>
  <c r="AW32" i="395"/>
  <c r="AY32" i="395"/>
  <c r="BA32" i="395"/>
  <c r="BB32" i="395"/>
  <c r="BC32" i="395"/>
  <c r="BD32" i="395"/>
  <c r="BE32" i="395" s="1"/>
  <c r="BF32" i="395"/>
  <c r="BG32" i="395"/>
  <c r="BH32" i="395"/>
  <c r="BI32" i="395" s="1"/>
  <c r="BJ32" i="395"/>
  <c r="BW32" i="395"/>
  <c r="BZ32" i="395"/>
  <c r="CA32" i="395"/>
  <c r="CB32" i="395"/>
  <c r="EN32" i="395"/>
  <c r="CO32" i="395"/>
  <c r="CP32" i="395" s="1"/>
  <c r="CV32" i="395"/>
  <c r="CX32" i="395"/>
  <c r="CZ32" i="395" s="1"/>
  <c r="CY32" i="395"/>
  <c r="DH32" i="395"/>
  <c r="DJ32" i="395" s="1"/>
  <c r="DK32" i="395" s="1"/>
  <c r="DI32" i="395"/>
  <c r="DS32" i="395"/>
  <c r="DT32" i="395" s="1"/>
  <c r="DW32" i="395"/>
  <c r="H33" i="395"/>
  <c r="S33" i="395"/>
  <c r="AD33" i="395"/>
  <c r="AQ33" i="395"/>
  <c r="AS33" i="395" s="1"/>
  <c r="AI33" i="395"/>
  <c r="AT33" i="395"/>
  <c r="AW33" i="395"/>
  <c r="AY33" i="395"/>
  <c r="BA33" i="395"/>
  <c r="BB33" i="395"/>
  <c r="BC33" i="395"/>
  <c r="BD33" i="395"/>
  <c r="BE33" i="395" s="1"/>
  <c r="BF33" i="395"/>
  <c r="BG33" i="395"/>
  <c r="BH33" i="395"/>
  <c r="BI33" i="395" s="1"/>
  <c r="BJ33" i="395"/>
  <c r="BW33" i="395"/>
  <c r="BZ33" i="395"/>
  <c r="CA33" i="395"/>
  <c r="CB33" i="395"/>
  <c r="EN33" i="395"/>
  <c r="CO33" i="395"/>
  <c r="CP33" i="395" s="1"/>
  <c r="CV33" i="395"/>
  <c r="CX33" i="395"/>
  <c r="CY33" i="395" s="1"/>
  <c r="DH33" i="395"/>
  <c r="DI33" i="395"/>
  <c r="DS33" i="395"/>
  <c r="DT33" i="395"/>
  <c r="DW33" i="395"/>
  <c r="H34" i="395"/>
  <c r="S34" i="395"/>
  <c r="Y34" i="395"/>
  <c r="AG34" i="395"/>
  <c r="AI34" i="395" s="1"/>
  <c r="AH34" i="395"/>
  <c r="AJ34" i="395"/>
  <c r="AP34" i="395"/>
  <c r="AT34" i="395"/>
  <c r="BB34" i="395"/>
  <c r="BF34" i="395"/>
  <c r="BG34" i="395"/>
  <c r="BH34" i="395"/>
  <c r="BI34" i="395" s="1"/>
  <c r="BJ34" i="395"/>
  <c r="BW34" i="395"/>
  <c r="BZ34" i="395"/>
  <c r="CA34" i="395"/>
  <c r="CB34" i="395"/>
  <c r="CO34" i="395"/>
  <c r="CP34" i="395"/>
  <c r="CV34" i="395"/>
  <c r="CX34" i="395"/>
  <c r="CZ34" i="395" s="1"/>
  <c r="DH34" i="395"/>
  <c r="DI34" i="395"/>
  <c r="DS34" i="395"/>
  <c r="DT34" i="395" s="1"/>
  <c r="DW34" i="395"/>
  <c r="H35" i="395"/>
  <c r="S35" i="395"/>
  <c r="Y35" i="395"/>
  <c r="AG35" i="395"/>
  <c r="BD35" i="395" s="1"/>
  <c r="BE35" i="395" s="1"/>
  <c r="AH35" i="395"/>
  <c r="AJ35" i="395"/>
  <c r="AP35" i="395"/>
  <c r="AQ35" i="395"/>
  <c r="AS35" i="395" s="1"/>
  <c r="AT35" i="395"/>
  <c r="BC35" i="395"/>
  <c r="BF35" i="395"/>
  <c r="BG35" i="395"/>
  <c r="BH35" i="395"/>
  <c r="BI35" i="395" s="1"/>
  <c r="BJ35" i="395"/>
  <c r="BW35" i="395"/>
  <c r="BZ35" i="395" s="1"/>
  <c r="CA35" i="395"/>
  <c r="CB35" i="395"/>
  <c r="CO35" i="395"/>
  <c r="CP35" i="395" s="1"/>
  <c r="CV35" i="395"/>
  <c r="CW35" i="395" s="1"/>
  <c r="CX35" i="395"/>
  <c r="DC35" i="395"/>
  <c r="DD35" i="395"/>
  <c r="DH35" i="395" s="1"/>
  <c r="DJ35" i="395" s="1"/>
  <c r="DK35" i="395" s="1"/>
  <c r="DI35" i="395"/>
  <c r="DS35" i="395"/>
  <c r="DT35" i="395"/>
  <c r="DU35" i="395" s="1"/>
  <c r="DW35" i="395"/>
  <c r="H36" i="395"/>
  <c r="S36" i="395"/>
  <c r="Y36" i="395"/>
  <c r="AG36" i="395"/>
  <c r="BA36" i="395" s="1"/>
  <c r="AH36" i="395"/>
  <c r="AJ36" i="395"/>
  <c r="AP36" i="395"/>
  <c r="BB36" i="395"/>
  <c r="BF36" i="395"/>
  <c r="BG36" i="395"/>
  <c r="BH36" i="395"/>
  <c r="BI36" i="395" s="1"/>
  <c r="BJ36" i="395"/>
  <c r="BW36" i="395"/>
  <c r="BZ36" i="395"/>
  <c r="CA36" i="395"/>
  <c r="CB36" i="395"/>
  <c r="CO36" i="395"/>
  <c r="CP36" i="395"/>
  <c r="CV36" i="395"/>
  <c r="CZ36" i="395" s="1"/>
  <c r="DL36" i="395" s="1"/>
  <c r="CX36" i="395"/>
  <c r="CY36" i="395"/>
  <c r="DH36" i="395"/>
  <c r="DJ36" i="395" s="1"/>
  <c r="DK36" i="395" s="1"/>
  <c r="DI36" i="395"/>
  <c r="DS36" i="395"/>
  <c r="DT36" i="395" s="1"/>
  <c r="DW36" i="395"/>
  <c r="H37" i="395"/>
  <c r="S37" i="395"/>
  <c r="Y37" i="395"/>
  <c r="AG37" i="395"/>
  <c r="AQ37" i="395" s="1"/>
  <c r="AS37" i="395" s="1"/>
  <c r="AH37" i="395"/>
  <c r="AJ37" i="395"/>
  <c r="AP37" i="395"/>
  <c r="AT37" i="395"/>
  <c r="BB37" i="395"/>
  <c r="BC37" i="395"/>
  <c r="BF37" i="395"/>
  <c r="BG37" i="395"/>
  <c r="BH37" i="395"/>
  <c r="BI37" i="395" s="1"/>
  <c r="BJ37" i="395"/>
  <c r="BW37" i="395"/>
  <c r="BZ37" i="395" s="1"/>
  <c r="CA37" i="395"/>
  <c r="CB37" i="395"/>
  <c r="CO37" i="395"/>
  <c r="CP37" i="395" s="1"/>
  <c r="CV37" i="395"/>
  <c r="CW37" i="395"/>
  <c r="CX37" i="395"/>
  <c r="CY37" i="395" s="1"/>
  <c r="DH37" i="395"/>
  <c r="DI37" i="395"/>
  <c r="DJ37" i="395"/>
  <c r="DK37" i="395" s="1"/>
  <c r="DS37" i="395"/>
  <c r="DT37" i="395" s="1"/>
  <c r="DU37" i="395" s="1"/>
  <c r="DW37" i="395"/>
  <c r="H38" i="395"/>
  <c r="S38" i="395"/>
  <c r="Y38" i="395"/>
  <c r="AG38" i="395"/>
  <c r="AY38" i="395"/>
  <c r="AH38" i="395"/>
  <c r="AJ38" i="395"/>
  <c r="AP38" i="395"/>
  <c r="AQ38" i="395"/>
  <c r="AS38" i="395" s="1"/>
  <c r="BF38" i="395"/>
  <c r="BG38" i="395"/>
  <c r="BH38" i="395"/>
  <c r="BI38" i="395" s="1"/>
  <c r="BJ38" i="395"/>
  <c r="BW38" i="395"/>
  <c r="BZ38" i="395"/>
  <c r="CA38" i="395"/>
  <c r="CB38" i="395"/>
  <c r="CO38" i="395"/>
  <c r="CP38" i="395"/>
  <c r="CV38" i="395"/>
  <c r="CW38" i="395" s="1"/>
  <c r="CX38" i="395"/>
  <c r="CY38" i="395" s="1"/>
  <c r="DE38" i="395"/>
  <c r="DF38" i="395"/>
  <c r="DI38" i="395" s="1"/>
  <c r="DJ38" i="395" s="1"/>
  <c r="DH38" i="395"/>
  <c r="DS38" i="395"/>
  <c r="DT38" i="395"/>
  <c r="DW38" i="395"/>
  <c r="H39" i="395"/>
  <c r="S39" i="395"/>
  <c r="Y39" i="395"/>
  <c r="AG39" i="395"/>
  <c r="BC39" i="395" s="1"/>
  <c r="AH39" i="395"/>
  <c r="AJ39" i="395"/>
  <c r="AP39" i="395"/>
  <c r="AT39" i="395"/>
  <c r="BF39" i="395"/>
  <c r="BG39" i="395"/>
  <c r="BH39" i="395"/>
  <c r="BI39" i="395" s="1"/>
  <c r="BJ39" i="395"/>
  <c r="BW39" i="395"/>
  <c r="BZ39" i="395" s="1"/>
  <c r="CA39" i="395"/>
  <c r="CB39" i="395"/>
  <c r="CO39" i="395"/>
  <c r="CP39" i="395" s="1"/>
  <c r="CV39" i="395"/>
  <c r="CW39" i="395" s="1"/>
  <c r="CX39" i="395"/>
  <c r="CY39" i="395"/>
  <c r="CZ39" i="395"/>
  <c r="DH39" i="395"/>
  <c r="DI39" i="395"/>
  <c r="DJ39" i="395" s="1"/>
  <c r="DK39" i="395" s="1"/>
  <c r="DS39" i="395"/>
  <c r="DT39" i="395" s="1"/>
  <c r="DU39" i="395" s="1"/>
  <c r="DW39" i="395"/>
  <c r="H40" i="395"/>
  <c r="S40" i="395"/>
  <c r="Y40" i="395"/>
  <c r="AG40" i="395"/>
  <c r="BA40" i="395" s="1"/>
  <c r="AH40" i="395"/>
  <c r="AJ40" i="395"/>
  <c r="AP40" i="395"/>
  <c r="BF40" i="395"/>
  <c r="BG40" i="395"/>
  <c r="BH40" i="395"/>
  <c r="BI40" i="395" s="1"/>
  <c r="BJ40" i="395"/>
  <c r="BW40" i="395"/>
  <c r="BZ40" i="395" s="1"/>
  <c r="CA40" i="395"/>
  <c r="CB40" i="395"/>
  <c r="CO40" i="395"/>
  <c r="CP40" i="395" s="1"/>
  <c r="CV40" i="395"/>
  <c r="CX40" i="395"/>
  <c r="CY40" i="395" s="1"/>
  <c r="DH40" i="395"/>
  <c r="DI40" i="395"/>
  <c r="DS40" i="395"/>
  <c r="DT40" i="395" s="1"/>
  <c r="DU40" i="395" s="1"/>
  <c r="DW40" i="395"/>
  <c r="H41" i="395"/>
  <c r="S41" i="395"/>
  <c r="Y41" i="395"/>
  <c r="AG41" i="395"/>
  <c r="BB41" i="395" s="1"/>
  <c r="AH41" i="395"/>
  <c r="AJ41" i="395"/>
  <c r="AP41" i="395"/>
  <c r="AQ41" i="395"/>
  <c r="AS41" i="395" s="1"/>
  <c r="BF41" i="395"/>
  <c r="BG41" i="395"/>
  <c r="BH41" i="395"/>
  <c r="BI41" i="395" s="1"/>
  <c r="BJ41" i="395"/>
  <c r="BW41" i="395"/>
  <c r="BZ41" i="395" s="1"/>
  <c r="DS41" i="395"/>
  <c r="DT41" i="395" s="1"/>
  <c r="CA41" i="395"/>
  <c r="CB41" i="395"/>
  <c r="CO41" i="395"/>
  <c r="CP41" i="395" s="1"/>
  <c r="CV41" i="395"/>
  <c r="CW41" i="395" s="1"/>
  <c r="CX41" i="395"/>
  <c r="CZ41" i="395" s="1"/>
  <c r="DH41" i="395"/>
  <c r="DI41" i="395"/>
  <c r="DW41" i="395"/>
  <c r="H42" i="395"/>
  <c r="S42" i="395"/>
  <c r="Y42" i="395"/>
  <c r="AG42" i="395"/>
  <c r="BA42" i="395" s="1"/>
  <c r="AH42" i="395"/>
  <c r="AJ42" i="395"/>
  <c r="AP42" i="395"/>
  <c r="AT42" i="395"/>
  <c r="BF42" i="395"/>
  <c r="BG42" i="395"/>
  <c r="BH42" i="395"/>
  <c r="BI42" i="395" s="1"/>
  <c r="BJ42" i="395"/>
  <c r="BW42" i="395"/>
  <c r="BZ42" i="395" s="1"/>
  <c r="CA42" i="395"/>
  <c r="CB42" i="395"/>
  <c r="CO42" i="395"/>
  <c r="CP42" i="395" s="1"/>
  <c r="CV42" i="395"/>
  <c r="CW42" i="395" s="1"/>
  <c r="CX42" i="395"/>
  <c r="DH42" i="395"/>
  <c r="DI42" i="395"/>
  <c r="DJ42" i="395" s="1"/>
  <c r="DK42" i="395" s="1"/>
  <c r="DS42" i="395"/>
  <c r="DT42" i="395" s="1"/>
  <c r="DU42" i="395" s="1"/>
  <c r="DW42" i="395"/>
  <c r="H43" i="395"/>
  <c r="S43" i="395"/>
  <c r="Y43" i="395"/>
  <c r="AG43" i="395"/>
  <c r="AQ43" i="395" s="1"/>
  <c r="AS43" i="395" s="1"/>
  <c r="AH43" i="395"/>
  <c r="AJ43" i="395"/>
  <c r="AP43" i="395"/>
  <c r="AR43" i="395"/>
  <c r="BC43" i="395"/>
  <c r="BF43" i="395"/>
  <c r="BG43" i="395"/>
  <c r="BH43" i="395"/>
  <c r="BI43" i="395"/>
  <c r="BJ43" i="395"/>
  <c r="BW43" i="395"/>
  <c r="BZ43" i="395" s="1"/>
  <c r="CA43" i="395"/>
  <c r="CB43" i="395"/>
  <c r="CO43" i="395"/>
  <c r="CP43" i="395" s="1"/>
  <c r="CV43" i="395"/>
  <c r="CW43" i="395" s="1"/>
  <c r="CX43" i="395"/>
  <c r="CY43" i="395" s="1"/>
  <c r="DH43" i="395"/>
  <c r="DI43" i="395"/>
  <c r="DS43" i="395"/>
  <c r="DT43" i="395"/>
  <c r="DW43" i="395"/>
  <c r="H44" i="395"/>
  <c r="S44" i="395"/>
  <c r="Y44" i="395"/>
  <c r="AG44" i="395"/>
  <c r="AR44" i="395" s="1"/>
  <c r="AH44" i="395"/>
  <c r="AI44" i="395"/>
  <c r="AJ44" i="395"/>
  <c r="AP44" i="395"/>
  <c r="AT44" i="395"/>
  <c r="AY44" i="395"/>
  <c r="BF44" i="395"/>
  <c r="BG44" i="395"/>
  <c r="BH44" i="395"/>
  <c r="BI44" i="395" s="1"/>
  <c r="BJ44" i="395"/>
  <c r="BW44" i="395"/>
  <c r="BZ44" i="395" s="1"/>
  <c r="DS44" i="395"/>
  <c r="DT44" i="395" s="1"/>
  <c r="CA44" i="395"/>
  <c r="CB44" i="395"/>
  <c r="CO44" i="395"/>
  <c r="CP44" i="395" s="1"/>
  <c r="CV44" i="395"/>
  <c r="CW44" i="395" s="1"/>
  <c r="CX44" i="395"/>
  <c r="CY44" i="395" s="1"/>
  <c r="DH44" i="395"/>
  <c r="DI44" i="395"/>
  <c r="DJ44" i="395"/>
  <c r="DK44" i="395" s="1"/>
  <c r="DW44" i="395"/>
  <c r="H45" i="395"/>
  <c r="S45" i="395"/>
  <c r="Y45" i="395"/>
  <c r="AG45" i="395"/>
  <c r="BD45" i="395" s="1"/>
  <c r="BE45" i="395" s="1"/>
  <c r="AH45" i="395"/>
  <c r="AJ45" i="395"/>
  <c r="AP45" i="395"/>
  <c r="AQ45" i="395"/>
  <c r="AS45" i="395" s="1"/>
  <c r="BF45" i="395"/>
  <c r="BG45" i="395"/>
  <c r="BH45" i="395"/>
  <c r="BI45" i="395" s="1"/>
  <c r="BJ45" i="395"/>
  <c r="BW45" i="395"/>
  <c r="BZ45" i="395"/>
  <c r="CA45" i="395"/>
  <c r="CB45" i="395"/>
  <c r="CO45" i="395"/>
  <c r="CP45" i="395"/>
  <c r="CV45" i="395"/>
  <c r="CW45" i="395" s="1"/>
  <c r="CX45" i="395"/>
  <c r="CY45" i="395" s="1"/>
  <c r="CZ45" i="395"/>
  <c r="DH45" i="395"/>
  <c r="DJ45" i="395" s="1"/>
  <c r="DK45" i="395" s="1"/>
  <c r="DI45" i="395"/>
  <c r="DS45" i="395"/>
  <c r="DT45" i="395" s="1"/>
  <c r="DW45" i="395"/>
  <c r="H46" i="395"/>
  <c r="S46" i="395"/>
  <c r="Y46" i="395"/>
  <c r="AG46" i="395"/>
  <c r="AH46" i="395"/>
  <c r="AJ46" i="395"/>
  <c r="AP46" i="395"/>
  <c r="BF46" i="395"/>
  <c r="BG46" i="395"/>
  <c r="BH46" i="395"/>
  <c r="BI46" i="395" s="1"/>
  <c r="BJ46" i="395"/>
  <c r="BW46" i="395"/>
  <c r="BZ46" i="395"/>
  <c r="CA46" i="395"/>
  <c r="CB46" i="395"/>
  <c r="CO46" i="395"/>
  <c r="CP46" i="395"/>
  <c r="CV46" i="395"/>
  <c r="CX46" i="395"/>
  <c r="DH46" i="395"/>
  <c r="DI46" i="395"/>
  <c r="DS46" i="395"/>
  <c r="DT46" i="395" s="1"/>
  <c r="DW46" i="395"/>
  <c r="H47" i="395"/>
  <c r="S47" i="395"/>
  <c r="Y47" i="395"/>
  <c r="AG47" i="395"/>
  <c r="AH47" i="395"/>
  <c r="AJ47" i="395"/>
  <c r="AP47" i="395"/>
  <c r="BF47" i="395"/>
  <c r="BG47" i="395"/>
  <c r="BH47" i="395"/>
  <c r="BI47" i="395" s="1"/>
  <c r="BJ47" i="395"/>
  <c r="BW47" i="395"/>
  <c r="BZ47" i="395" s="1"/>
  <c r="CA47" i="395"/>
  <c r="CB47" i="395"/>
  <c r="CO47" i="395"/>
  <c r="CP47" i="395" s="1"/>
  <c r="CV47" i="395"/>
  <c r="CW47" i="395" s="1"/>
  <c r="CX47" i="395"/>
  <c r="DF47" i="395"/>
  <c r="DI47" i="395" s="1"/>
  <c r="DJ47" i="395" s="1"/>
  <c r="DK47" i="395" s="1"/>
  <c r="DH47" i="395"/>
  <c r="DS47" i="395"/>
  <c r="DT47" i="395" s="1"/>
  <c r="DW47" i="395"/>
  <c r="H48" i="395"/>
  <c r="S48" i="395"/>
  <c r="Y48" i="395"/>
  <c r="AG48" i="395"/>
  <c r="AQ48" i="395" s="1"/>
  <c r="AH48" i="395"/>
  <c r="AI48" i="395"/>
  <c r="AJ48" i="395"/>
  <c r="AP48" i="395"/>
  <c r="AS48" i="395"/>
  <c r="AR48" i="395"/>
  <c r="AT48" i="395"/>
  <c r="BA48" i="395"/>
  <c r="BB48" i="395"/>
  <c r="BC48" i="395"/>
  <c r="BD48" i="395"/>
  <c r="BE48" i="395"/>
  <c r="BF48" i="395"/>
  <c r="BG48" i="395"/>
  <c r="BH48" i="395"/>
  <c r="BI48" i="395"/>
  <c r="BJ48" i="395"/>
  <c r="BW48" i="395"/>
  <c r="BZ48" i="395" s="1"/>
  <c r="CA48" i="395"/>
  <c r="CB48" i="395"/>
  <c r="CO48" i="395"/>
  <c r="CP48" i="395" s="1"/>
  <c r="CV48" i="395"/>
  <c r="CX48" i="395"/>
  <c r="CY48" i="395" s="1"/>
  <c r="DH48" i="395"/>
  <c r="DJ48" i="395" s="1"/>
  <c r="DK48" i="395" s="1"/>
  <c r="DI48" i="395"/>
  <c r="DS48" i="395"/>
  <c r="DT48" i="395"/>
  <c r="DU48" i="395" s="1"/>
  <c r="DW48" i="395"/>
  <c r="H49" i="395"/>
  <c r="S49" i="395"/>
  <c r="Y49" i="395"/>
  <c r="AG49" i="395"/>
  <c r="AQ49" i="395" s="1"/>
  <c r="AS49" i="395" s="1"/>
  <c r="AH49" i="395"/>
  <c r="AI49" i="395"/>
  <c r="AJ49" i="395"/>
  <c r="AP49" i="395"/>
  <c r="AR49" i="395"/>
  <c r="AT49" i="395"/>
  <c r="BC49" i="395"/>
  <c r="BD49" i="395"/>
  <c r="BE49" i="395" s="1"/>
  <c r="BF49" i="395"/>
  <c r="BG49" i="395"/>
  <c r="BH49" i="395"/>
  <c r="BI49" i="395" s="1"/>
  <c r="BJ49" i="395"/>
  <c r="BW49" i="395"/>
  <c r="BZ49" i="395" s="1"/>
  <c r="CA49" i="395"/>
  <c r="CB49" i="395"/>
  <c r="CO49" i="395"/>
  <c r="CP49" i="395" s="1"/>
  <c r="CV49" i="395"/>
  <c r="CW49" i="395" s="1"/>
  <c r="CX49" i="395"/>
  <c r="CY49" i="395"/>
  <c r="DH49" i="395"/>
  <c r="DJ49" i="395" s="1"/>
  <c r="DK49" i="395" s="1"/>
  <c r="DI49" i="395"/>
  <c r="DS49" i="395"/>
  <c r="DT49" i="395" s="1"/>
  <c r="DW49" i="395"/>
  <c r="H50" i="395"/>
  <c r="S50" i="395"/>
  <c r="Y50" i="395"/>
  <c r="AG50" i="395"/>
  <c r="AH50" i="395"/>
  <c r="AJ50" i="395"/>
  <c r="AP50" i="395"/>
  <c r="AQ50" i="395"/>
  <c r="AS50" i="395" s="1"/>
  <c r="BF50" i="395"/>
  <c r="BG50" i="395"/>
  <c r="BH50" i="395"/>
  <c r="BI50" i="395" s="1"/>
  <c r="BJ50" i="395"/>
  <c r="BW50" i="395"/>
  <c r="BZ50" i="395"/>
  <c r="CA50" i="395"/>
  <c r="CB50" i="395"/>
  <c r="DS50" i="395"/>
  <c r="DT50" i="395"/>
  <c r="DU50" i="395" s="1"/>
  <c r="DW50" i="395"/>
  <c r="B51" i="395"/>
  <c r="D51" i="395"/>
  <c r="E51" i="395"/>
  <c r="DT51" i="395" s="1"/>
  <c r="AY51" i="395"/>
  <c r="BW51" i="395"/>
  <c r="DC51" i="395"/>
  <c r="DE51" i="395"/>
  <c r="DS51" i="395"/>
  <c r="EN51" i="395"/>
  <c r="DW51" i="395"/>
  <c r="F23" i="392"/>
  <c r="F2" i="392"/>
  <c r="F3" i="392"/>
  <c r="F4" i="392"/>
  <c r="F5" i="392"/>
  <c r="F6" i="392"/>
  <c r="F7" i="392"/>
  <c r="F8" i="392"/>
  <c r="F9" i="392"/>
  <c r="F10" i="392"/>
  <c r="F11" i="392"/>
  <c r="F12" i="392"/>
  <c r="F13" i="392"/>
  <c r="F14" i="392"/>
  <c r="F15" i="392"/>
  <c r="F16" i="392"/>
  <c r="F17" i="392"/>
  <c r="F18" i="392"/>
  <c r="F19" i="392"/>
  <c r="F20" i="392"/>
  <c r="F21" i="392"/>
  <c r="F22" i="392"/>
  <c r="O9" i="375"/>
  <c r="P9" i="375"/>
  <c r="O10" i="375"/>
  <c r="P10" i="375" s="1"/>
  <c r="O11" i="375"/>
  <c r="P11" i="375" s="1"/>
  <c r="O12" i="375"/>
  <c r="P12" i="375" s="1"/>
  <c r="O13" i="375"/>
  <c r="P13" i="375"/>
  <c r="O14" i="375"/>
  <c r="P14" i="375" s="1"/>
  <c r="O15" i="375"/>
  <c r="P15" i="375"/>
  <c r="O16" i="375"/>
  <c r="P16" i="375" s="1"/>
  <c r="O17" i="375"/>
  <c r="P17" i="375"/>
  <c r="O18" i="375"/>
  <c r="P18" i="375" s="1"/>
  <c r="O19" i="375"/>
  <c r="P19" i="375" s="1"/>
  <c r="M20" i="375"/>
  <c r="N20" i="375"/>
  <c r="N21" i="375"/>
  <c r="P21" i="375" s="1"/>
  <c r="O20" i="375"/>
  <c r="M21" i="375"/>
  <c r="M22" i="375" s="1"/>
  <c r="M23" i="375" s="1"/>
  <c r="O21" i="375"/>
  <c r="O22" i="375"/>
  <c r="O23" i="375"/>
  <c r="O24" i="375"/>
  <c r="O25" i="375"/>
  <c r="O26" i="375"/>
  <c r="O27" i="375"/>
  <c r="O28" i="375"/>
  <c r="O29" i="375"/>
  <c r="O30" i="375"/>
  <c r="O31" i="375"/>
  <c r="O32" i="375"/>
  <c r="O33" i="375"/>
  <c r="O34" i="375"/>
  <c r="O35" i="375"/>
  <c r="O36" i="375"/>
  <c r="O37" i="375"/>
  <c r="O38" i="375"/>
  <c r="O39" i="375"/>
  <c r="P39" i="375" s="1"/>
  <c r="M40" i="375"/>
  <c r="M41" i="375" s="1"/>
  <c r="M42" i="375" s="1"/>
  <c r="M43" i="375" s="1"/>
  <c r="M44" i="375" s="1"/>
  <c r="M45" i="375" s="1"/>
  <c r="M46" i="375" s="1"/>
  <c r="N40" i="375"/>
  <c r="N41" i="375" s="1"/>
  <c r="N42" i="375" s="1"/>
  <c r="N43" i="375" s="1"/>
  <c r="N44" i="375" s="1"/>
  <c r="N45" i="375" s="1"/>
  <c r="N46" i="375" s="1"/>
  <c r="O40" i="375"/>
  <c r="P40" i="375" s="1"/>
  <c r="O41" i="375"/>
  <c r="O42" i="375"/>
  <c r="O43" i="375"/>
  <c r="O44" i="375"/>
  <c r="O45" i="375"/>
  <c r="O46" i="375"/>
  <c r="O47" i="375"/>
  <c r="P47" i="375"/>
  <c r="O48" i="375"/>
  <c r="O49" i="375"/>
  <c r="O50" i="375"/>
  <c r="O51" i="375"/>
  <c r="O52" i="375"/>
  <c r="O53" i="375"/>
  <c r="BC23" i="395"/>
  <c r="BB23" i="395"/>
  <c r="BH23" i="395"/>
  <c r="BI23" i="395" s="1"/>
  <c r="H17" i="395"/>
  <c r="BA17" i="395"/>
  <c r="CB17" i="395"/>
  <c r="S17" i="395"/>
  <c r="BF17" i="395"/>
  <c r="CA17" i="395"/>
  <c r="DU45" i="395"/>
  <c r="AI45" i="395"/>
  <c r="AT45" i="395"/>
  <c r="CZ43" i="395"/>
  <c r="AQ42" i="395"/>
  <c r="AS42" i="395"/>
  <c r="AY42" i="395"/>
  <c r="BD42" i="395"/>
  <c r="BE42" i="395"/>
  <c r="AR42" i="395"/>
  <c r="BB42" i="395"/>
  <c r="AI42" i="395"/>
  <c r="BC42" i="395"/>
  <c r="CW40" i="395"/>
  <c r="CZ40" i="395"/>
  <c r="BA38" i="395"/>
  <c r="DM36" i="395"/>
  <c r="CZ33" i="395"/>
  <c r="DA33" i="395" s="1"/>
  <c r="AQ30" i="395"/>
  <c r="AS30" i="395" s="1"/>
  <c r="AA30" i="395"/>
  <c r="S29" i="395"/>
  <c r="H29" i="395"/>
  <c r="CA29" i="395"/>
  <c r="BA29" i="395"/>
  <c r="BF29" i="395"/>
  <c r="CB29" i="395"/>
  <c r="CY26" i="395"/>
  <c r="DI23" i="395"/>
  <c r="DJ23" i="395" s="1"/>
  <c r="DK23" i="395" s="1"/>
  <c r="CY18" i="395"/>
  <c r="CZ18" i="395"/>
  <c r="DA18" i="395" s="1"/>
  <c r="DA32" i="395"/>
  <c r="DL32" i="395"/>
  <c r="DM32" i="395" s="1"/>
  <c r="AY8" i="395"/>
  <c r="BC8" i="395"/>
  <c r="P20" i="375"/>
  <c r="AI50" i="395"/>
  <c r="AR50" i="395"/>
  <c r="BA50" i="395"/>
  <c r="CZ49" i="395"/>
  <c r="DA45" i="395"/>
  <c r="DL45" i="395"/>
  <c r="DM45" i="395" s="1"/>
  <c r="BB40" i="395"/>
  <c r="AI40" i="395"/>
  <c r="AR40" i="395"/>
  <c r="BC40" i="395"/>
  <c r="AT40" i="395"/>
  <c r="BD40" i="395"/>
  <c r="BE40" i="395" s="1"/>
  <c r="DK38" i="395"/>
  <c r="CW34" i="395"/>
  <c r="AT32" i="395"/>
  <c r="CZ31" i="395"/>
  <c r="AY31" i="395"/>
  <c r="BC31" i="395"/>
  <c r="DU27" i="395"/>
  <c r="DA23" i="395"/>
  <c r="DL23" i="395"/>
  <c r="DM23" i="395" s="1"/>
  <c r="AQ47" i="395"/>
  <c r="AS47" i="395"/>
  <c r="AY47" i="395"/>
  <c r="AR47" i="395"/>
  <c r="BA47" i="395"/>
  <c r="S26" i="395"/>
  <c r="H26" i="395"/>
  <c r="CA26" i="395"/>
  <c r="BF26" i="395"/>
  <c r="CB26" i="395"/>
  <c r="AY50" i="395"/>
  <c r="AT47" i="395"/>
  <c r="CY46" i="395"/>
  <c r="AT46" i="395"/>
  <c r="BB38" i="395"/>
  <c r="AI38" i="395"/>
  <c r="AR38" i="395"/>
  <c r="BC38" i="395"/>
  <c r="AT38" i="395"/>
  <c r="BD38" i="395"/>
  <c r="BE38" i="395" s="1"/>
  <c r="CW36" i="395"/>
  <c r="AQ28" i="395"/>
  <c r="AS28" i="395"/>
  <c r="AI20" i="395"/>
  <c r="BC20" i="395"/>
  <c r="BB20" i="395"/>
  <c r="BH20" i="395"/>
  <c r="BI20" i="395" s="1"/>
  <c r="BA44" i="395"/>
  <c r="AQ44" i="395"/>
  <c r="AS44" i="395"/>
  <c r="AR41" i="395"/>
  <c r="BA41" i="395"/>
  <c r="AQ36" i="395"/>
  <c r="AS36" i="395" s="1"/>
  <c r="AY36" i="395"/>
  <c r="BD36" i="395"/>
  <c r="BE36" i="395" s="1"/>
  <c r="AQ34" i="395"/>
  <c r="AS34" i="395"/>
  <c r="AY34" i="395"/>
  <c r="BD34" i="395"/>
  <c r="BE34" i="395" s="1"/>
  <c r="DJ33" i="395"/>
  <c r="DK33" i="395" s="1"/>
  <c r="CY31" i="395"/>
  <c r="AA29" i="395"/>
  <c r="CY28" i="395"/>
  <c r="BH27" i="395"/>
  <c r="BI27" i="395"/>
  <c r="BC27" i="395"/>
  <c r="DT26" i="395"/>
  <c r="AA26" i="395"/>
  <c r="BH25" i="395"/>
  <c r="BI25" i="395"/>
  <c r="AI25" i="395"/>
  <c r="S25" i="395"/>
  <c r="CZ24" i="395"/>
  <c r="DA24" i="395" s="1"/>
  <c r="S24" i="395"/>
  <c r="BC24" i="395"/>
  <c r="AA23" i="395"/>
  <c r="AQ23" i="395"/>
  <c r="AS23" i="395"/>
  <c r="S22" i="395"/>
  <c r="BC22" i="395"/>
  <c r="CZ21" i="395"/>
  <c r="DL21" i="395" s="1"/>
  <c r="CZ20" i="395"/>
  <c r="AI19" i="395"/>
  <c r="BB19" i="395"/>
  <c r="DE18" i="395"/>
  <c r="S12" i="395"/>
  <c r="BC12" i="395"/>
  <c r="BH28" i="395"/>
  <c r="BI28" i="395"/>
  <c r="BC28" i="395"/>
  <c r="S28" i="395"/>
  <c r="BA28" i="395"/>
  <c r="CA28" i="395"/>
  <c r="CZ27" i="395"/>
  <c r="AA25" i="395"/>
  <c r="AQ24" i="395"/>
  <c r="AS24" i="395" s="1"/>
  <c r="AA24" i="395"/>
  <c r="AQ22" i="395"/>
  <c r="AS22" i="395" s="1"/>
  <c r="AA22" i="395"/>
  <c r="AQ21" i="395"/>
  <c r="AS21" i="395"/>
  <c r="CO19" i="395"/>
  <c r="CP19" i="395" s="1"/>
  <c r="BC18" i="395"/>
  <c r="AI18" i="395"/>
  <c r="BH18" i="395"/>
  <c r="BI18" i="395" s="1"/>
  <c r="S16" i="395"/>
  <c r="BC16" i="395"/>
  <c r="BH16" i="395"/>
  <c r="BI16" i="395" s="1"/>
  <c r="AY13" i="395"/>
  <c r="BC13" i="395"/>
  <c r="AY5" i="395"/>
  <c r="BC5" i="395"/>
  <c r="S23" i="395"/>
  <c r="DF22" i="395"/>
  <c r="DI22" i="395"/>
  <c r="DJ22" i="395" s="1"/>
  <c r="DK22" i="395" s="1"/>
  <c r="AY17" i="395"/>
  <c r="BC17" i="395"/>
  <c r="CA20" i="395"/>
  <c r="S18" i="395"/>
  <c r="AQ16" i="395"/>
  <c r="AS16" i="395" s="1"/>
  <c r="AA16" i="395"/>
  <c r="H15" i="395"/>
  <c r="BF15" i="395"/>
  <c r="CB15" i="395"/>
  <c r="AA14" i="395"/>
  <c r="AQ14" i="395"/>
  <c r="AS14" i="395" s="1"/>
  <c r="BC11" i="395"/>
  <c r="AY7" i="395"/>
  <c r="BC7" i="395"/>
  <c r="H7" i="395"/>
  <c r="BF7" i="395"/>
  <c r="CB7" i="395"/>
  <c r="S7" i="395"/>
  <c r="BA7" i="395"/>
  <c r="S20" i="395"/>
  <c r="H19" i="395"/>
  <c r="BF19" i="395"/>
  <c r="CB19" i="395"/>
  <c r="BZ17" i="395"/>
  <c r="S14" i="395"/>
  <c r="H13" i="395"/>
  <c r="BF13" i="395"/>
  <c r="CB13" i="395"/>
  <c r="AQ12" i="395"/>
  <c r="AS12" i="395" s="1"/>
  <c r="AA12" i="395"/>
  <c r="H11" i="395"/>
  <c r="BF11" i="395"/>
  <c r="CB11" i="395"/>
  <c r="AA10" i="395"/>
  <c r="AQ10" i="395"/>
  <c r="AS10" i="395"/>
  <c r="BB15" i="395"/>
  <c r="BB11" i="395"/>
  <c r="AI7" i="395"/>
  <c r="BB7" i="395"/>
  <c r="BH6" i="395"/>
  <c r="BC6" i="395"/>
  <c r="AI6" i="395"/>
  <c r="CA5" i="395"/>
  <c r="H5" i="395"/>
  <c r="AR6" i="395"/>
  <c r="BF5" i="395"/>
  <c r="BA5" i="395"/>
  <c r="DL43" i="395"/>
  <c r="DM43" i="395" s="1"/>
  <c r="DA43" i="395"/>
  <c r="DA20" i="395"/>
  <c r="DL20" i="395"/>
  <c r="DM20" i="395" s="1"/>
  <c r="DA27" i="395"/>
  <c r="DL27" i="395"/>
  <c r="DM27" i="395" s="1"/>
  <c r="DA21" i="395"/>
  <c r="DM21" i="395"/>
  <c r="DL24" i="395"/>
  <c r="DM24" i="395" s="1"/>
  <c r="DL31" i="395"/>
  <c r="DM31" i="395"/>
  <c r="DA31" i="395"/>
  <c r="DL18" i="395"/>
  <c r="DM18" i="395" s="1"/>
  <c r="DA49" i="395"/>
  <c r="DL49" i="395"/>
  <c r="DM49" i="395"/>
  <c r="DA40" i="395"/>
  <c r="DL40" i="395"/>
  <c r="DM40" i="395" s="1"/>
  <c r="N22" i="375" l="1"/>
  <c r="AT50" i="395"/>
  <c r="BD50" i="395"/>
  <c r="BE50" i="395" s="1"/>
  <c r="BC50" i="395"/>
  <c r="BB50" i="395"/>
  <c r="DU36" i="395"/>
  <c r="CW48" i="395"/>
  <c r="CZ48" i="395"/>
  <c r="DL48" i="395" s="1"/>
  <c r="DM48" i="395" s="1"/>
  <c r="AY29" i="395"/>
  <c r="BC29" i="395"/>
  <c r="BB39" i="395"/>
  <c r="AQ39" i="395"/>
  <c r="AS39" i="395" s="1"/>
  <c r="AY39" i="395"/>
  <c r="BD39" i="395"/>
  <c r="BE39" i="395" s="1"/>
  <c r="AI39" i="395"/>
  <c r="AR39" i="395"/>
  <c r="BA39" i="395"/>
  <c r="CZ35" i="395"/>
  <c r="DA35" i="395" s="1"/>
  <c r="CY35" i="395"/>
  <c r="DU32" i="395"/>
  <c r="DK31" i="395"/>
  <c r="AY49" i="395"/>
  <c r="BB49" i="395"/>
  <c r="DU44" i="395"/>
  <c r="BC44" i="395"/>
  <c r="BB44" i="395"/>
  <c r="DJ43" i="395"/>
  <c r="DK43" i="395" s="1"/>
  <c r="AT43" i="395"/>
  <c r="DJ41" i="395"/>
  <c r="DK41" i="395" s="1"/>
  <c r="DJ40" i="395"/>
  <c r="DK40" i="395" s="1"/>
  <c r="AQ40" i="395"/>
  <c r="AS40" i="395" s="1"/>
  <c r="AY40" i="395"/>
  <c r="BC36" i="395"/>
  <c r="DU33" i="395"/>
  <c r="DT31" i="395"/>
  <c r="DU31" i="395" s="1"/>
  <c r="CW31" i="395"/>
  <c r="BB29" i="395"/>
  <c r="CZ26" i="395"/>
  <c r="BH26" i="395"/>
  <c r="BI26" i="395" s="1"/>
  <c r="BB26" i="395"/>
  <c r="BC26" i="395"/>
  <c r="DT25" i="395"/>
  <c r="CW25" i="395"/>
  <c r="BZ25" i="395"/>
  <c r="BA23" i="395"/>
  <c r="DJ21" i="395"/>
  <c r="DK21" i="395" s="1"/>
  <c r="AY21" i="395"/>
  <c r="BZ20" i="395"/>
  <c r="AA20" i="395"/>
  <c r="AQ19" i="395"/>
  <c r="AS19" i="395" s="1"/>
  <c r="CA16" i="395"/>
  <c r="BF16" i="395"/>
  <c r="BZ14" i="395"/>
  <c r="AQ11" i="395"/>
  <c r="AS11" i="395" s="1"/>
  <c r="H6" i="395"/>
  <c r="BB5" i="395"/>
  <c r="DU46" i="395"/>
  <c r="BB35" i="395"/>
  <c r="DU34" i="395"/>
  <c r="BA34" i="395"/>
  <c r="CW33" i="395"/>
  <c r="AR33" i="395"/>
  <c r="CW32" i="395"/>
  <c r="BC30" i="395"/>
  <c r="BH29" i="395"/>
  <c r="BI29" i="395" s="1"/>
  <c r="CZ28" i="395"/>
  <c r="DJ24" i="395"/>
  <c r="CY23" i="395"/>
  <c r="CB23" i="395"/>
  <c r="DT22" i="395"/>
  <c r="AQ20" i="395"/>
  <c r="AS20" i="395" s="1"/>
  <c r="AA19" i="395"/>
  <c r="BH17" i="395"/>
  <c r="BI17" i="395" s="1"/>
  <c r="BB17" i="395"/>
  <c r="BZ16" i="395"/>
  <c r="H16" i="395"/>
  <c r="BH15" i="395"/>
  <c r="BI15" i="395" s="1"/>
  <c r="BA14" i="395"/>
  <c r="CB12" i="395"/>
  <c r="AR9" i="395"/>
  <c r="CA6" i="395"/>
  <c r="BA6" i="395"/>
  <c r="S6" i="395"/>
  <c r="BH5" i="395"/>
  <c r="AI5" i="395"/>
  <c r="DU49" i="395"/>
  <c r="BA49" i="395"/>
  <c r="AY48" i="395"/>
  <c r="DJ46" i="395"/>
  <c r="DK46" i="395" s="1"/>
  <c r="BD44" i="395"/>
  <c r="BE44" i="395" s="1"/>
  <c r="BB43" i="395"/>
  <c r="DU38" i="395"/>
  <c r="DA36" i="395"/>
  <c r="DJ34" i="395"/>
  <c r="DK34" i="395" s="1"/>
  <c r="DJ30" i="395"/>
  <c r="DK30" i="395" s="1"/>
  <c r="CZ29" i="395"/>
  <c r="CY25" i="395"/>
  <c r="DT23" i="395"/>
  <c r="DU23" i="395" s="1"/>
  <c r="BZ23" i="395"/>
  <c r="CB16" i="395"/>
  <c r="BZ15" i="395"/>
  <c r="S13" i="395"/>
  <c r="D7" i="389"/>
  <c r="P46" i="375"/>
  <c r="P42" i="375"/>
  <c r="M24" i="375"/>
  <c r="M25" i="375" s="1"/>
  <c r="M26" i="375" s="1"/>
  <c r="M27" i="375" s="1"/>
  <c r="M28" i="375" s="1"/>
  <c r="M29" i="375" s="1"/>
  <c r="M30" i="375" s="1"/>
  <c r="M31" i="375" s="1"/>
  <c r="M32" i="375" s="1"/>
  <c r="M33" i="375" s="1"/>
  <c r="M34" i="375" s="1"/>
  <c r="M35" i="375" s="1"/>
  <c r="M36" i="375" s="1"/>
  <c r="M37" i="375" s="1"/>
  <c r="M38" i="375" s="1"/>
  <c r="AY46" i="395"/>
  <c r="AQ46" i="395"/>
  <c r="AS46" i="395" s="1"/>
  <c r="BB46" i="395"/>
  <c r="BD46" i="395"/>
  <c r="BE46" i="395" s="1"/>
  <c r="BC46" i="395"/>
  <c r="DA41" i="395"/>
  <c r="DL41" i="395"/>
  <c r="DM41" i="395" s="1"/>
  <c r="CO29" i="395"/>
  <c r="CP29" i="395" s="1"/>
  <c r="DT29" i="395"/>
  <c r="DU29" i="395" s="1"/>
  <c r="CW29" i="395"/>
  <c r="AI10" i="395"/>
  <c r="BB10" i="395"/>
  <c r="BH10" i="395"/>
  <c r="BI10" i="395" s="1"/>
  <c r="CY41" i="395"/>
  <c r="BA46" i="395"/>
  <c r="P43" i="375"/>
  <c r="BB47" i="395"/>
  <c r="BD47" i="395"/>
  <c r="BE47" i="395" s="1"/>
  <c r="BC47" i="395"/>
  <c r="AI47" i="395"/>
  <c r="AY45" i="395"/>
  <c r="AR45" i="395"/>
  <c r="BA45" i="395"/>
  <c r="BB45" i="395"/>
  <c r="CZ44" i="395"/>
  <c r="CY42" i="395"/>
  <c r="CZ42" i="395"/>
  <c r="AK31" i="395"/>
  <c r="AR32" i="395"/>
  <c r="CY22" i="395"/>
  <c r="CZ22" i="395"/>
  <c r="AR7" i="395"/>
  <c r="AQ7" i="395"/>
  <c r="AS7" i="395" s="1"/>
  <c r="AA7" i="395"/>
  <c r="DL39" i="395"/>
  <c r="DM39" i="395" s="1"/>
  <c r="DA39" i="395"/>
  <c r="AR46" i="395"/>
  <c r="CZ38" i="395"/>
  <c r="P44" i="375"/>
  <c r="DU47" i="395"/>
  <c r="DU41" i="395"/>
  <c r="DA34" i="395"/>
  <c r="DL34" i="395"/>
  <c r="DM34" i="395" s="1"/>
  <c r="BC9" i="395"/>
  <c r="AI9" i="395"/>
  <c r="BB9" i="395"/>
  <c r="CW46" i="395"/>
  <c r="CZ46" i="395"/>
  <c r="DL33" i="395"/>
  <c r="DM33" i="395" s="1"/>
  <c r="S10" i="395"/>
  <c r="AI46" i="395"/>
  <c r="BC45" i="395"/>
  <c r="DA48" i="395"/>
  <c r="P45" i="375"/>
  <c r="P41" i="375"/>
  <c r="CZ47" i="395"/>
  <c r="CY47" i="395"/>
  <c r="DU43" i="395"/>
  <c r="BC41" i="395"/>
  <c r="AT41" i="395"/>
  <c r="BD41" i="395"/>
  <c r="BE41" i="395" s="1"/>
  <c r="AI41" i="395"/>
  <c r="AY41" i="395"/>
  <c r="BZ26" i="395"/>
  <c r="DU26" i="395" s="1"/>
  <c r="BA26" i="395"/>
  <c r="CW26" i="395"/>
  <c r="BB22" i="395"/>
  <c r="AI22" i="395"/>
  <c r="BH22" i="395"/>
  <c r="BI22" i="395" s="1"/>
  <c r="AR21" i="395"/>
  <c r="AA21" i="395"/>
  <c r="BA20" i="395"/>
  <c r="CB20" i="395"/>
  <c r="H20" i="395"/>
  <c r="BF20" i="395"/>
  <c r="CY20" i="395"/>
  <c r="BA43" i="395"/>
  <c r="AI43" i="395"/>
  <c r="CZ37" i="395"/>
  <c r="BA37" i="395"/>
  <c r="AR37" i="395"/>
  <c r="AI37" i="395"/>
  <c r="AT36" i="395"/>
  <c r="AI36" i="395"/>
  <c r="AI35" i="395"/>
  <c r="AR35" i="395"/>
  <c r="BA35" i="395"/>
  <c r="CY34" i="395"/>
  <c r="CY30" i="395"/>
  <c r="CZ30" i="395"/>
  <c r="DJ29" i="395"/>
  <c r="DK29" i="395" s="1"/>
  <c r="AI28" i="395"/>
  <c r="BB28" i="395"/>
  <c r="CZ25" i="395"/>
  <c r="CW24" i="395"/>
  <c r="CW19" i="395"/>
  <c r="CZ19" i="395"/>
  <c r="CW18" i="395"/>
  <c r="BC14" i="395"/>
  <c r="AI14" i="395"/>
  <c r="BH14" i="395"/>
  <c r="BI14" i="395" s="1"/>
  <c r="BB14" i="395"/>
  <c r="AI12" i="395"/>
  <c r="BB12" i="395"/>
  <c r="BD43" i="395"/>
  <c r="BE43" i="395" s="1"/>
  <c r="AY43" i="395"/>
  <c r="BD37" i="395"/>
  <c r="BE37" i="395" s="1"/>
  <c r="AY37" i="395"/>
  <c r="AR36" i="395"/>
  <c r="DL35" i="395"/>
  <c r="DM35" i="395" s="1"/>
  <c r="AY35" i="395"/>
  <c r="AR34" i="395"/>
  <c r="BC34" i="395"/>
  <c r="DT30" i="395"/>
  <c r="DU30" i="395" s="1"/>
  <c r="CY29" i="395"/>
  <c r="DT28" i="395"/>
  <c r="DU28" i="395" s="1"/>
  <c r="AQ25" i="395"/>
  <c r="AS25" i="395" s="1"/>
  <c r="DK24" i="395"/>
  <c r="DU21" i="395"/>
  <c r="S19" i="395"/>
  <c r="CA19" i="395"/>
  <c r="BH12" i="395"/>
  <c r="BI12" i="395" s="1"/>
  <c r="AQ8" i="395"/>
  <c r="AS8" i="395" s="1"/>
  <c r="AR8" i="395"/>
  <c r="AQ27" i="395"/>
  <c r="AS27" i="395" s="1"/>
  <c r="AA27" i="395"/>
  <c r="DU22" i="395"/>
  <c r="H22" i="395"/>
  <c r="CA22" i="395"/>
  <c r="BF22" i="395"/>
  <c r="CB22" i="395"/>
  <c r="DT20" i="395"/>
  <c r="DU20" i="395" s="1"/>
  <c r="BC19" i="395"/>
  <c r="AY19" i="395"/>
  <c r="AI11" i="395"/>
  <c r="BH11" i="395"/>
  <c r="BI11" i="395" s="1"/>
  <c r="S9" i="395"/>
  <c r="DJ26" i="395"/>
  <c r="DK26" i="395" s="1"/>
  <c r="H25" i="395"/>
  <c r="CA25" i="395"/>
  <c r="CW22" i="395"/>
  <c r="CB21" i="395"/>
  <c r="S21" i="395"/>
  <c r="DF19" i="395"/>
  <c r="DI20" i="395"/>
  <c r="DJ20" i="395" s="1"/>
  <c r="DK20" i="395" s="1"/>
  <c r="BA18" i="395"/>
  <c r="BF18" i="395"/>
  <c r="AA17" i="395"/>
  <c r="AR17" i="395"/>
  <c r="AA15" i="395"/>
  <c r="H8" i="395"/>
  <c r="S8" i="395"/>
  <c r="BA8" i="395"/>
  <c r="BF8" i="395"/>
  <c r="CW20" i="395"/>
  <c r="AA13" i="395"/>
  <c r="AQ13" i="395"/>
  <c r="AS13" i="395" s="1"/>
  <c r="BB13" i="395"/>
  <c r="BH13" i="395"/>
  <c r="BI13" i="395" s="1"/>
  <c r="BA10" i="395"/>
  <c r="BF10" i="395"/>
  <c r="CB10" i="395"/>
  <c r="CA10" i="395"/>
  <c r="H9" i="395"/>
  <c r="BA9" i="395"/>
  <c r="BF9" i="395"/>
  <c r="CB9" i="395"/>
  <c r="AI8" i="395"/>
  <c r="BH8" i="395"/>
  <c r="BI8" i="395" s="1"/>
  <c r="BC10" i="395"/>
  <c r="BZ8" i="395"/>
  <c r="AA5" i="395"/>
  <c r="AR5" i="395"/>
  <c r="DL28" i="395" l="1"/>
  <c r="DM28" i="395" s="1"/>
  <c r="DA28" i="395"/>
  <c r="DL26" i="395"/>
  <c r="DM26" i="395" s="1"/>
  <c r="DA26" i="395"/>
  <c r="DL29" i="395"/>
  <c r="DM29" i="395" s="1"/>
  <c r="DA29" i="395"/>
  <c r="DU25" i="395"/>
  <c r="P22" i="375"/>
  <c r="N23" i="375"/>
  <c r="DL47" i="395"/>
  <c r="DM47" i="395" s="1"/>
  <c r="DA47" i="395"/>
  <c r="DA38" i="395"/>
  <c r="DL38" i="395"/>
  <c r="DM38" i="395" s="1"/>
  <c r="DA44" i="395"/>
  <c r="DL44" i="395"/>
  <c r="DM44" i="395" s="1"/>
  <c r="DI19" i="395"/>
  <c r="DJ19" i="395" s="1"/>
  <c r="DK19" i="395" s="1"/>
  <c r="DF18" i="395"/>
  <c r="DI18" i="395" s="1"/>
  <c r="DJ18" i="395" s="1"/>
  <c r="DK18" i="395" s="1"/>
  <c r="DL25" i="395"/>
  <c r="DM25" i="395" s="1"/>
  <c r="DA25" i="395"/>
  <c r="DA37" i="395"/>
  <c r="DL37" i="395"/>
  <c r="DM37" i="395" s="1"/>
  <c r="DL46" i="395"/>
  <c r="DM46" i="395" s="1"/>
  <c r="DA46" i="395"/>
  <c r="AR31" i="395"/>
  <c r="AK30" i="395"/>
  <c r="AT31" i="395"/>
  <c r="DL19" i="395"/>
  <c r="DM19" i="395" s="1"/>
  <c r="DA19" i="395"/>
  <c r="DA30" i="395"/>
  <c r="DL30" i="395"/>
  <c r="DM30" i="395" s="1"/>
  <c r="DL22" i="395"/>
  <c r="DM22" i="395" s="1"/>
  <c r="DA22" i="395"/>
  <c r="DL42" i="395"/>
  <c r="DM42" i="395" s="1"/>
  <c r="DA42" i="395"/>
  <c r="N24" i="375" l="1"/>
  <c r="P23" i="375"/>
  <c r="AK29" i="395"/>
  <c r="AR30" i="395"/>
  <c r="AT30" i="395"/>
  <c r="N25" i="375" l="1"/>
  <c r="P24" i="375"/>
  <c r="AK28" i="395"/>
  <c r="AT29" i="395"/>
  <c r="AR29" i="395"/>
  <c r="N26" i="375" l="1"/>
  <c r="P25" i="375"/>
  <c r="AT28" i="395"/>
  <c r="AR28" i="395"/>
  <c r="P26" i="375" l="1"/>
  <c r="N27" i="375"/>
  <c r="P27" i="375" l="1"/>
  <c r="N28" i="375"/>
  <c r="N29" i="375" l="1"/>
  <c r="P28" i="375"/>
  <c r="N30" i="375" l="1"/>
  <c r="P29" i="375"/>
  <c r="N31" i="375" l="1"/>
  <c r="P30" i="375"/>
  <c r="P31" i="375" l="1"/>
  <c r="N32" i="375"/>
  <c r="N33" i="375" l="1"/>
  <c r="P32" i="375"/>
  <c r="N34" i="375" l="1"/>
  <c r="P33" i="375"/>
  <c r="N35" i="375" l="1"/>
  <c r="P34" i="375"/>
  <c r="P35" i="375" l="1"/>
  <c r="N36" i="375"/>
  <c r="P36" i="375" l="1"/>
  <c r="N37" i="375"/>
  <c r="P37" i="375" l="1"/>
  <c r="N38" i="375"/>
  <c r="P38" i="375" s="1"/>
  <c r="D13" i="392"/>
  <c r="B8" i="131" l="1"/>
  <c r="K8" i="131" s="1"/>
  <c r="B9" i="402"/>
  <c r="N48" i="375" l="1"/>
  <c r="N49" i="375" l="1"/>
  <c r="O54" i="375"/>
  <c r="D14" i="392"/>
  <c r="N50" i="375" l="1"/>
  <c r="D16" i="392"/>
  <c r="D17" i="392"/>
  <c r="D3" i="392"/>
  <c r="D11" i="392"/>
  <c r="D10" i="392"/>
  <c r="D20" i="392"/>
  <c r="D12" i="392"/>
  <c r="D23" i="392"/>
  <c r="D8" i="392"/>
  <c r="N51" i="375" l="1"/>
  <c r="D22" i="392"/>
  <c r="D15" i="392"/>
  <c r="D9" i="392"/>
  <c r="D7" i="392"/>
  <c r="D6" i="392"/>
  <c r="D21" i="392" l="1"/>
  <c r="F3" i="410"/>
  <c r="I3" i="420"/>
  <c r="N52" i="375"/>
  <c r="M48" i="375"/>
  <c r="P54" i="375"/>
  <c r="F16" i="410"/>
  <c r="I16" i="420"/>
  <c r="D19" i="392"/>
  <c r="F5" i="410" l="1"/>
  <c r="I5" i="420"/>
  <c r="B5" i="131"/>
  <c r="K5" i="131" s="1"/>
  <c r="B7" i="402"/>
  <c r="D3" i="410"/>
  <c r="E3" i="410" s="1"/>
  <c r="G3" i="420"/>
  <c r="H3" i="420" s="1"/>
  <c r="N53" i="375"/>
  <c r="M49" i="375"/>
  <c r="P48" i="375"/>
  <c r="D18" i="392"/>
  <c r="F4" i="410" l="1"/>
  <c r="I4" i="420"/>
  <c r="F7" i="402"/>
  <c r="F5" i="131"/>
  <c r="F17" i="420"/>
  <c r="E17" i="420"/>
  <c r="B9" i="131"/>
  <c r="K9" i="131" s="1"/>
  <c r="B6" i="402"/>
  <c r="B11" i="402"/>
  <c r="B11" i="131"/>
  <c r="K11" i="131" s="1"/>
  <c r="I8" i="420"/>
  <c r="F8" i="410"/>
  <c r="B4" i="402"/>
  <c r="B6" i="131"/>
  <c r="K6" i="131" s="1"/>
  <c r="B10" i="402"/>
  <c r="B10" i="131"/>
  <c r="K10" i="131" s="1"/>
  <c r="B13" i="131"/>
  <c r="M50" i="375"/>
  <c r="P49" i="375"/>
  <c r="G8" i="420"/>
  <c r="D8" i="410"/>
  <c r="F3" i="420"/>
  <c r="E3" i="420"/>
  <c r="D2" i="392"/>
  <c r="D4" i="392"/>
  <c r="D5" i="392"/>
  <c r="E8" i="410" l="1"/>
  <c r="H8" i="420"/>
  <c r="M51" i="375"/>
  <c r="P50" i="375"/>
  <c r="H7" i="402"/>
  <c r="I7" i="402"/>
  <c r="G11" i="392"/>
  <c r="G6" i="392"/>
  <c r="G7" i="392"/>
  <c r="G22" i="392"/>
  <c r="G19" i="392"/>
  <c r="G17" i="392"/>
  <c r="G3" i="392"/>
  <c r="G18" i="392"/>
  <c r="G13" i="392"/>
  <c r="G14" i="392"/>
  <c r="G2" i="392"/>
  <c r="G9" i="392"/>
  <c r="G8" i="392"/>
  <c r="G21" i="392"/>
  <c r="G20" i="392"/>
  <c r="G5" i="392"/>
  <c r="G10" i="392"/>
  <c r="G12" i="392"/>
  <c r="G23" i="392"/>
  <c r="G15" i="392"/>
  <c r="G16" i="392"/>
  <c r="G4" i="392"/>
  <c r="F10" i="131"/>
  <c r="F10" i="402"/>
  <c r="F13" i="131"/>
  <c r="H13" i="131" s="1"/>
  <c r="G4" i="420"/>
  <c r="H4" i="420" s="1"/>
  <c r="D4" i="410"/>
  <c r="E4" i="410" s="1"/>
  <c r="B4" i="131"/>
  <c r="K4" i="131" s="1"/>
  <c r="B8" i="402"/>
  <c r="D5" i="410"/>
  <c r="E5" i="410" s="1"/>
  <c r="G5" i="420"/>
  <c r="H5" i="131"/>
  <c r="H44" i="412" s="1"/>
  <c r="L5" i="131"/>
  <c r="F8" i="420"/>
  <c r="E8" i="420"/>
  <c r="B3" i="402"/>
  <c r="B3" i="131"/>
  <c r="G16" i="420"/>
  <c r="D16" i="410"/>
  <c r="F9" i="410" l="1"/>
  <c r="I9" i="420"/>
  <c r="B12" i="131"/>
  <c r="I10" i="402"/>
  <c r="H10" i="402"/>
  <c r="F4" i="420"/>
  <c r="E4" i="420"/>
  <c r="H10" i="131"/>
  <c r="H47" i="412" s="1"/>
  <c r="L10" i="131"/>
  <c r="E12" i="420"/>
  <c r="F12" i="420"/>
  <c r="F6" i="131"/>
  <c r="F4" i="402"/>
  <c r="F11" i="131"/>
  <c r="F11" i="402"/>
  <c r="M52" i="375"/>
  <c r="P51" i="375"/>
  <c r="F16" i="420"/>
  <c r="E16" i="420"/>
  <c r="K3" i="131"/>
  <c r="H5" i="420"/>
  <c r="L11" i="131" l="1"/>
  <c r="H11" i="131"/>
  <c r="H53" i="412" s="1"/>
  <c r="L6" i="131"/>
  <c r="H6" i="131"/>
  <c r="H45" i="412" s="1"/>
  <c r="E15" i="420"/>
  <c r="F15" i="420"/>
  <c r="G9" i="420"/>
  <c r="D9" i="410"/>
  <c r="E9" i="410" s="1"/>
  <c r="M53" i="375"/>
  <c r="P53" i="375" s="1"/>
  <c r="P52" i="375"/>
  <c r="I11" i="402"/>
  <c r="H11" i="402"/>
  <c r="H4" i="402"/>
  <c r="I4" i="402"/>
  <c r="F12" i="131" l="1"/>
  <c r="H12" i="131" s="1"/>
  <c r="H43" i="412" s="1"/>
  <c r="E9" i="420"/>
  <c r="F9" i="420"/>
  <c r="H9" i="420"/>
  <c r="J14" i="420" l="1"/>
  <c r="J6" i="420"/>
  <c r="J3" i="420"/>
  <c r="J10" i="420"/>
  <c r="G3" i="410"/>
  <c r="G11" i="410"/>
  <c r="G13" i="410"/>
  <c r="G12" i="410"/>
  <c r="J13" i="420"/>
  <c r="J2" i="420"/>
  <c r="J11" i="420"/>
  <c r="G9" i="410"/>
  <c r="G2" i="410"/>
  <c r="G6" i="410"/>
  <c r="G14" i="410"/>
  <c r="J12" i="420"/>
  <c r="J9" i="420"/>
  <c r="J4" i="420"/>
  <c r="G8" i="410"/>
  <c r="G15" i="410"/>
  <c r="G4" i="410"/>
  <c r="J16" i="420"/>
  <c r="G10" i="410"/>
  <c r="G7" i="410"/>
  <c r="J15" i="420"/>
  <c r="J7" i="420"/>
  <c r="J8" i="420"/>
  <c r="J17" i="420"/>
  <c r="G17" i="410"/>
  <c r="G16" i="410"/>
  <c r="D6" i="410" l="1"/>
  <c r="G6" i="420"/>
  <c r="D2" i="410"/>
  <c r="G2" i="420"/>
  <c r="D7" i="410"/>
  <c r="G7" i="420"/>
  <c r="D48" i="412" l="1"/>
  <c r="F13" i="402" l="1"/>
  <c r="F14" i="131"/>
  <c r="F7" i="131"/>
  <c r="F5" i="402"/>
  <c r="F9" i="402" l="1"/>
  <c r="F8" i="131"/>
  <c r="I6" i="420"/>
  <c r="H6" i="420" s="1"/>
  <c r="F6" i="410"/>
  <c r="E6" i="410" s="1"/>
  <c r="F4" i="131"/>
  <c r="F8" i="402"/>
  <c r="F2" i="410"/>
  <c r="E2" i="410" s="1"/>
  <c r="I2" i="420"/>
  <c r="H2" i="420" s="1"/>
  <c r="F9" i="131"/>
  <c r="F6" i="402"/>
  <c r="I7" i="420"/>
  <c r="H7" i="420" s="1"/>
  <c r="F7" i="410"/>
  <c r="E7" i="410" s="1"/>
  <c r="F3" i="131"/>
  <c r="F3" i="402"/>
  <c r="H5" i="402"/>
  <c r="I5" i="402"/>
  <c r="H7" i="131"/>
  <c r="L7" i="131"/>
  <c r="G14" i="131"/>
  <c r="G16" i="131" s="1"/>
  <c r="G13" i="402"/>
  <c r="G14" i="402" s="1"/>
  <c r="F5" i="420"/>
  <c r="E6" i="420"/>
  <c r="F14" i="420"/>
  <c r="E10" i="420"/>
  <c r="E16" i="131" l="1"/>
  <c r="H13" i="402"/>
  <c r="F10" i="420"/>
  <c r="H14" i="131"/>
  <c r="H48" i="412" s="1"/>
  <c r="E14" i="420"/>
  <c r="F6" i="420"/>
  <c r="E14" i="402"/>
  <c r="F2" i="420"/>
  <c r="E5" i="420"/>
  <c r="I3" i="402"/>
  <c r="H3" i="402"/>
  <c r="F14" i="402"/>
  <c r="F16" i="131"/>
  <c r="B16" i="131" s="1"/>
  <c r="L3" i="131"/>
  <c r="H3" i="131"/>
  <c r="H46" i="412" s="1"/>
  <c r="H6" i="402"/>
  <c r="I6" i="402"/>
  <c r="H9" i="131"/>
  <c r="H52" i="412" s="1"/>
  <c r="L9" i="131"/>
  <c r="H8" i="402"/>
  <c r="I8" i="402"/>
  <c r="L4" i="131"/>
  <c r="H4" i="131"/>
  <c r="H51" i="412" s="1"/>
  <c r="L8" i="131"/>
  <c r="H8" i="131"/>
  <c r="H50" i="412" s="1"/>
  <c r="I9" i="402"/>
  <c r="H9" i="402"/>
  <c r="F29" i="391"/>
  <c r="G21" i="389"/>
  <c r="F4" i="389" s="1"/>
  <c r="H14" i="389"/>
  <c r="G14" i="389"/>
  <c r="E4" i="389" s="1"/>
  <c r="H21" i="389"/>
  <c r="F11" i="420"/>
  <c r="B14" i="402" l="1"/>
  <c r="E11" i="420"/>
  <c r="I21" i="389"/>
  <c r="I14" i="389"/>
  <c r="G13" i="389" l="1"/>
  <c r="E3" i="389" s="1"/>
  <c r="F26" i="391"/>
  <c r="H20" i="389"/>
  <c r="G20" i="389"/>
  <c r="F3" i="389" s="1"/>
  <c r="F24" i="391"/>
  <c r="C7" i="389"/>
  <c r="H13" i="389"/>
  <c r="H22" i="389"/>
  <c r="H22" i="391"/>
  <c r="H26" i="391" s="1"/>
  <c r="D21" i="391"/>
  <c r="H16" i="389" l="1"/>
  <c r="G19" i="391"/>
  <c r="H24" i="391"/>
  <c r="I13" i="389"/>
  <c r="G17" i="391"/>
  <c r="H25" i="391"/>
  <c r="I20" i="389"/>
  <c r="G22" i="389"/>
  <c r="F5" i="389" s="1"/>
  <c r="I22" i="389"/>
  <c r="H23" i="389"/>
  <c r="H27" i="391"/>
  <c r="H29" i="391"/>
  <c r="H15" i="389"/>
  <c r="I23" i="389"/>
  <c r="I16" i="389"/>
  <c r="D18" i="391" l="1"/>
  <c r="F25" i="391"/>
  <c r="D17" i="391"/>
  <c r="G23" i="389"/>
  <c r="F6" i="389" s="1"/>
  <c r="E25" i="391"/>
  <c r="I15" i="389"/>
  <c r="G20" i="391"/>
  <c r="F27" i="391"/>
  <c r="D19" i="391"/>
  <c r="D8" i="391" l="1"/>
  <c r="D9" i="391"/>
  <c r="G15" i="389"/>
  <c r="E5" i="389" s="1"/>
  <c r="G18" i="391"/>
  <c r="E24" i="391"/>
  <c r="E28" i="391"/>
  <c r="E27" i="391"/>
  <c r="F21" i="391"/>
  <c r="G16" i="389"/>
  <c r="E6" i="389" s="1"/>
  <c r="E26" i="391"/>
  <c r="G22" i="391"/>
  <c r="E29" i="391"/>
  <c r="D7" i="391"/>
  <c r="C10" i="391"/>
  <c r="D10" i="391" s="1"/>
  <c r="D11" i="391"/>
  <c r="D20" i="391"/>
  <c r="G25" i="391" l="1"/>
  <c r="G26" i="391"/>
  <c r="G24" i="391"/>
  <c r="F28" i="391"/>
  <c r="G21" i="391"/>
  <c r="G28" i="391" s="1"/>
  <c r="D6" i="391"/>
  <c r="D22" i="391"/>
  <c r="G27" i="391"/>
  <c r="G29" i="391"/>
  <c r="D28" i="391" l="1"/>
  <c r="D25" i="391"/>
  <c r="D24" i="391"/>
  <c r="D27" i="391"/>
  <c r="B25" i="392"/>
  <c r="D25" i="392" s="1"/>
  <c r="C28" i="391"/>
  <c r="D26" i="391"/>
  <c r="D29" i="391"/>
  <c r="C26" i="391" l="1"/>
  <c r="C25" i="391"/>
  <c r="C27" i="391"/>
  <c r="C4" i="391"/>
  <c r="C24" i="391"/>
  <c r="C29" i="391"/>
  <c r="C12" i="422" l="1"/>
  <c r="H12" i="422"/>
  <c r="I12" i="422"/>
  <c r="B12" i="422" l="1"/>
  <c r="E7" i="420" l="1"/>
  <c r="F7" i="420"/>
  <c r="F13" i="420"/>
  <c r="E13" i="4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Gabriel Zucman</author>
  </authors>
  <commentList>
    <comment ref="B7" authorId="0" shapeId="0" xr:uid="{00000000-0006-0000-2600-000001000000}">
      <text>
        <r>
          <rPr>
            <b/>
            <sz val="9"/>
            <color indexed="81"/>
            <rFont val="Calibri"/>
            <family val="2"/>
          </rPr>
          <t>Gabriel Zucman:</t>
        </r>
        <r>
          <rPr>
            <sz val="9"/>
            <color indexed="81"/>
            <rFont val="Calibri"/>
            <family val="2"/>
          </rPr>
          <t xml:space="preserve">
Statutory rate is 12.5%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Gabriel Zucman</author>
  </authors>
  <commentList>
    <comment ref="B5" authorId="0" shapeId="0" xr:uid="{00000000-0006-0000-2800-000001000000}">
      <text>
        <r>
          <rPr>
            <b/>
            <sz val="9"/>
            <color indexed="81"/>
            <rFont val="Calibri"/>
            <family val="2"/>
          </rPr>
          <t>Gabriel Zucman:</t>
        </r>
        <r>
          <rPr>
            <sz val="9"/>
            <color indexed="81"/>
            <rFont val="Calibri"/>
            <family val="2"/>
          </rPr>
          <t xml:space="preserve">
Statutory rate is 12.5%</t>
        </r>
      </text>
    </comment>
  </commentList>
</comments>
</file>

<file path=xl/sharedStrings.xml><?xml version="1.0" encoding="utf-8"?>
<sst xmlns="http://schemas.openxmlformats.org/spreadsheetml/2006/main" count="590" uniqueCount="320">
  <si>
    <t>United Kingdom</t>
  </si>
  <si>
    <t>Spain</t>
  </si>
  <si>
    <t>Poland</t>
  </si>
  <si>
    <t>Netherlands</t>
  </si>
  <si>
    <t>Malta</t>
  </si>
  <si>
    <t>Luxembourg</t>
  </si>
  <si>
    <t>Italy</t>
  </si>
  <si>
    <t>Ireland</t>
  </si>
  <si>
    <t>Germany</t>
  </si>
  <si>
    <t>France</t>
  </si>
  <si>
    <t>Cyprus</t>
  </si>
  <si>
    <t>Belgium</t>
  </si>
  <si>
    <t>Total</t>
  </si>
  <si>
    <t>United States</t>
  </si>
  <si>
    <t>Singapore</t>
  </si>
  <si>
    <t>Switzerland</t>
  </si>
  <si>
    <t>(check)</t>
  </si>
  <si>
    <t>National income</t>
  </si>
  <si>
    <t>Series</t>
  </si>
  <si>
    <t>Mexico</t>
  </si>
  <si>
    <t>Japan</t>
  </si>
  <si>
    <t>Canada</t>
  </si>
  <si>
    <t>Australia</t>
  </si>
  <si>
    <t>EU</t>
  </si>
  <si>
    <t>Puerto Rico</t>
  </si>
  <si>
    <t>UK</t>
  </si>
  <si>
    <t>GDP</t>
  </si>
  <si>
    <t>(D)</t>
  </si>
  <si>
    <t>Net income</t>
  </si>
  <si>
    <t>Compensation of employees</t>
  </si>
  <si>
    <t>Imports</t>
  </si>
  <si>
    <t>Net interest paid</t>
  </si>
  <si>
    <t>World</t>
  </si>
  <si>
    <t>Non-EU</t>
  </si>
  <si>
    <t>Rest of OECD</t>
  </si>
  <si>
    <t>Developing countries</t>
  </si>
  <si>
    <t>US</t>
  </si>
  <si>
    <t>Other</t>
  </si>
  <si>
    <t>Tax havens</t>
  </si>
  <si>
    <t>Korea</t>
  </si>
  <si>
    <t>Hong Kong</t>
  </si>
  <si>
    <t>Caribbean</t>
  </si>
  <si>
    <t>Corporate depreciation</t>
  </si>
  <si>
    <t>Residence scenario</t>
  </si>
  <si>
    <t>European Union</t>
  </si>
  <si>
    <t>Missing profits of U.S. multinationals</t>
  </si>
  <si>
    <t>Foreign-controlled sector</t>
  </si>
  <si>
    <t>Local sector (not foreign-controlled)</t>
  </si>
  <si>
    <t>Average among non-havens</t>
  </si>
  <si>
    <t>Missing profits of other multinationals</t>
  </si>
  <si>
    <t>Reported profits, excl. Mutual funds</t>
  </si>
  <si>
    <t>Ireland.xlsx</t>
  </si>
  <si>
    <t>PSZ</t>
  </si>
  <si>
    <t>Wright-Zucman</t>
  </si>
  <si>
    <t>Source</t>
  </si>
  <si>
    <t>Corrected pi ratio (corrected for mutual funds and unrecorded US profits)</t>
  </si>
  <si>
    <t>Raw pi ratio</t>
  </si>
  <si>
    <t>Offshore mutual funds / comp</t>
  </si>
  <si>
    <t>Missing profits / comp</t>
  </si>
  <si>
    <t>Net operating surplus</t>
  </si>
  <si>
    <r>
      <t>All US corp sector</t>
    </r>
    <r>
      <rPr>
        <sz val="12"/>
        <color theme="1"/>
        <rFont val="Arial"/>
        <family val="2"/>
      </rPr>
      <t xml:space="preserve"> (PSZ)</t>
    </r>
  </si>
  <si>
    <t>foreign-owned firms US</t>
  </si>
  <si>
    <t xml:space="preserve">Pre-tax / compensation, non-haven non-oil </t>
  </si>
  <si>
    <r>
      <t>Pre-tax profits / compensation, havens (ex</t>
    </r>
    <r>
      <rPr>
        <sz val="12"/>
        <color theme="1"/>
        <rFont val="Arial"/>
        <family val="2"/>
      </rPr>
      <t>c</t>
    </r>
    <r>
      <rPr>
        <sz val="12"/>
        <color theme="1"/>
        <rFont val="Arial"/>
        <family val="2"/>
      </rPr>
      <t>l. Oil)</t>
    </r>
  </si>
  <si>
    <t>Pre-tax profits, net of interest &amp; depreciation</t>
  </si>
  <si>
    <t>K/wL</t>
  </si>
  <si>
    <t>tax loss (Bn.)</t>
  </si>
  <si>
    <t>Tax loss (% of corp. Tax)</t>
  </si>
  <si>
    <t>Corp tax revenue</t>
  </si>
  <si>
    <t>All</t>
  </si>
  <si>
    <t>Share of profits</t>
  </si>
  <si>
    <t>Benchmark scenario</t>
  </si>
  <si>
    <t>Share of shifted profits in tax havens under different scenarios</t>
  </si>
  <si>
    <t>Lost corporate tax revenue under different scenarios</t>
  </si>
  <si>
    <t>Other OECD countries</t>
  </si>
  <si>
    <t>World total</t>
  </si>
  <si>
    <t>Net output</t>
  </si>
  <si>
    <t>Corporate profits</t>
  </si>
  <si>
    <t>Net corporate output</t>
  </si>
  <si>
    <t>Gross corporate output</t>
  </si>
  <si>
    <t>Profits of foreign-controlled firms</t>
  </si>
  <si>
    <t xml:space="preserve"> Artificially shited profits</t>
  </si>
  <si>
    <t>Profits of local firms</t>
  </si>
  <si>
    <t>Benchmark scenario: transactions with tax havens</t>
  </si>
  <si>
    <t>Output</t>
  </si>
  <si>
    <t>Corporate output</t>
  </si>
  <si>
    <t>Depreciation</t>
  </si>
  <si>
    <t>Net corporate profits</t>
  </si>
  <si>
    <t xml:space="preserve">   Net profits of local corporations</t>
  </si>
  <si>
    <t>Corporate income taxes paid</t>
  </si>
  <si>
    <t>% of net corporate profits</t>
  </si>
  <si>
    <t xml:space="preserve">       Of which: shifted to tax havens</t>
  </si>
  <si>
    <t xml:space="preserve">   Net profits of foreign-controlled corp.</t>
  </si>
  <si>
    <t>Global gross output (GDP)</t>
  </si>
  <si>
    <t>Shifted profits</t>
  </si>
  <si>
    <t>CIT / national income</t>
  </si>
  <si>
    <t>CIT</t>
  </si>
  <si>
    <t>Haven</t>
  </si>
  <si>
    <t>Non-haven</t>
  </si>
  <si>
    <t>&gt;&gt; do same with BEA effective tax rate</t>
  </si>
  <si>
    <t>&gt;&gt;&gt; Decompose taxes into taxes by MNEs and domestic firms</t>
  </si>
  <si>
    <t>Look at FATS OECD / Eurostat, but apparently nothing on intra-group imports / exports</t>
  </si>
  <si>
    <t>http://www.irisheconomy.ie/index.php/2014/02/11/effective-tax-rates/</t>
  </si>
  <si>
    <t>Solve Bermuda puzzle (probably explains big jump in GDP in 2016)</t>
  </si>
  <si>
    <t>http://foolsgold.international/did-irelands-12-5-percent-corporate-tax-rate-cause-the-celtic-tiger/</t>
  </si>
  <si>
    <t>http://www.taxjustice.net/2015/03/12/did-irelands-12-5-percent-corporate-tax-rate-create-the-celtic-tiger/</t>
  </si>
  <si>
    <t>Need to learn more on history of Ireland as tax haven, exemptions that existed before big cut in late 1990s etc</t>
  </si>
  <si>
    <t>Goods supplied by affiliates to US:</t>
  </si>
  <si>
    <t>128</t>
  </si>
  <si>
    <t>209</t>
  </si>
  <si>
    <t xml:space="preserve">           (D)</t>
  </si>
  <si>
    <t>Intl services Table 2.3. As per BPM6 "Outright sales and purchases of outcomes of research and development, such as the outright sale or purchase of a patent or a copyright, should be recorded in research and development services"</t>
  </si>
  <si>
    <t>Intl services Table 2.3. As per BPM6, "Transactions in rights to reproduce or distribute intellectual property and some transactions in rights to use intellec­ tual property should be classified under charges for the use of intellectual property"</t>
  </si>
  <si>
    <t>Intl services Table 2.3</t>
  </si>
  <si>
    <t>Intl services Table 4.2</t>
  </si>
  <si>
    <t>US Census Bureau "country" file</t>
  </si>
  <si>
    <t>US Census Bureau "country" file https://www.census.gov/foreign-trade/balance/country.xlsx</t>
  </si>
  <si>
    <t>Fdius Table II.H.2</t>
  </si>
  <si>
    <t>Table II.H.1 (majority-owned affiliates)</t>
  </si>
  <si>
    <t>Table II.D.1</t>
  </si>
  <si>
    <t xml:space="preserve">Capital consumption allowance is used as a proxy for consumption of fixed capital. It consists of book-value depreciation charges reported on BEA’s surveys using financial accounting principles. </t>
  </si>
  <si>
    <t xml:space="preserve">Equals taxes other than income and payroll taxes plus production royalty payments to governments less subsidies received. </t>
  </si>
  <si>
    <t>Table II.F.1</t>
  </si>
  <si>
    <t xml:space="preserve">Table II.F.1. Labelled "Profit-type return". Footnote says: "profit type return is an economic accounting measure of profits from current production. Unlike net income, it is gross of foreign income taxes, excluding capital gains and losses and income from equity investments, and reflects certain other adjustments needed to convert profits from a financial accounting basis to an economic accounting basis."
</t>
  </si>
  <si>
    <t>Table II.F.1. Before 2009: non-bank affiliates only</t>
  </si>
  <si>
    <t>25% on non-trading income. Source before 1980: Steward (1980)</t>
  </si>
  <si>
    <t>series 1200 https://stats.oecd.org/Index.aspx?DataSetCode=REVUSA</t>
  </si>
  <si>
    <t>Central bank dividend?</t>
  </si>
  <si>
    <t>series 1200 https://stats.oecd.org/Index.aspx?DataSetCode=REVIRL</t>
  </si>
  <si>
    <t>Very close to net interest paid to Row</t>
  </si>
  <si>
    <t>1% discrep in 1995 ignored here (I just paste pre-1995 series)</t>
  </si>
  <si>
    <t>Before 1998: assume 70% of economy-wide compensation of employees</t>
  </si>
  <si>
    <t>0.5% discrep in 1995 ignored here (I just paste pre-1995 series)</t>
  </si>
  <si>
    <t>excl EU taxes/subsidies. 10% gap in 1995, unclear why</t>
  </si>
  <si>
    <t>Included in national income; unclear why</t>
  </si>
  <si>
    <t>D44 =  income paid by mutual funds (+ property income attributable to insurance policy holders + property income payable on pension entitlements)</t>
  </si>
  <si>
    <t>Misses interest on other investment (bank deposits etc.)</t>
  </si>
  <si>
    <t>Could be bonds owned by money market funds + intra-groups loans + …?</t>
  </si>
  <si>
    <t>Includes cross-border labor and investment income. Excludes "other primary income" of BoP (= taxes on product, rents)</t>
  </si>
  <si>
    <t>Source / note</t>
  </si>
  <si>
    <t>gross foreign liabilities</t>
  </si>
  <si>
    <t>Gross foreign assets</t>
  </si>
  <si>
    <t>NFA</t>
  </si>
  <si>
    <t>Irish pound / dollar</t>
  </si>
  <si>
    <t>Euro / dollar</t>
  </si>
  <si>
    <t>Professional &amp; management consulting services</t>
  </si>
  <si>
    <t>R&amp;D services</t>
  </si>
  <si>
    <t>Charges for use of IP</t>
  </si>
  <si>
    <t>Services exported to Ireland</t>
  </si>
  <si>
    <t xml:space="preserve">  Telecommunications, computer, and information services</t>
  </si>
  <si>
    <t>Services imported from Ireland</t>
  </si>
  <si>
    <t>To unaffiliated persons</t>
  </si>
  <si>
    <t>To other foreign affiliates</t>
  </si>
  <si>
    <t>Gap between Irish rate and US rate</t>
  </si>
  <si>
    <t>US federal corporate tax rate</t>
  </si>
  <si>
    <t>(% of total Irish trade balance)</t>
  </si>
  <si>
    <t>(% of Irish GDP)</t>
  </si>
  <si>
    <t>Census Bureau US net trade balance with Ireland</t>
  </si>
  <si>
    <t>Census bureau intra-group exports to US</t>
  </si>
  <si>
    <t>Census bureau US imports from Ireland</t>
  </si>
  <si>
    <t>Census bureau intra-group imports from US</t>
  </si>
  <si>
    <t>Census bureau US exports to Ireland</t>
  </si>
  <si>
    <t>(% Irish GDP)</t>
  </si>
  <si>
    <t>Total non-intra group MNE trade balance of US with Ireland</t>
  </si>
  <si>
    <t>Total intra-group trade balance of US with Ireland</t>
  </si>
  <si>
    <t>Total intra-group exports from Ireland to US</t>
  </si>
  <si>
    <t>Total intra-group imports from Ireland to US</t>
  </si>
  <si>
    <t>Intra-group MNE imports to the US</t>
  </si>
  <si>
    <t>MNE imports to the US</t>
  </si>
  <si>
    <t>Intra-group MNE exports to Ireland</t>
  </si>
  <si>
    <t>MNE exports to Ireland</t>
  </si>
  <si>
    <t>Net non-intra-group imports from the US by Irish affiliates of US MNEs</t>
  </si>
  <si>
    <t>Net intra-group imports from the US  by Irish affiliates of US MNEs</t>
  </si>
  <si>
    <t>Net imports from the US by Irish affiliates of US MNEs</t>
  </si>
  <si>
    <t>Intra-group MNE exports to the US</t>
  </si>
  <si>
    <t>MNE exports to the US</t>
  </si>
  <si>
    <t>Intra-group MNE imports from the US</t>
  </si>
  <si>
    <t>MNE imports from the US</t>
  </si>
  <si>
    <t>(% of all corp tax revenue)</t>
  </si>
  <si>
    <t>(euros)</t>
  </si>
  <si>
    <t>Foreign income taxes paid</t>
  </si>
  <si>
    <t>(Memo: net income, all US affiliates)</t>
  </si>
  <si>
    <r>
      <rPr>
        <sz val="12"/>
        <rFont val="Garamond"/>
        <family val="1"/>
      </rPr>
      <t>Capital consumption allowances</t>
    </r>
  </si>
  <si>
    <r>
      <rPr>
        <sz val="12"/>
        <rFont val="Garamond"/>
        <family val="1"/>
      </rPr>
      <t xml:space="preserve">Taxes on production and imports </t>
    </r>
  </si>
  <si>
    <r>
      <rPr>
        <sz val="12"/>
        <rFont val="Garamond"/>
        <family val="1"/>
      </rPr>
      <t xml:space="preserve">Net interest paid </t>
    </r>
  </si>
  <si>
    <t>Net profits</t>
  </si>
  <si>
    <t>Gross value-added of majority-owned US affiliaties</t>
  </si>
  <si>
    <t>Net exports services</t>
  </si>
  <si>
    <t xml:space="preserve">Net exports goods </t>
  </si>
  <si>
    <t>Imports / GDP</t>
  </si>
  <si>
    <t>Exports / GDP</t>
  </si>
  <si>
    <t>Net exports / GDP</t>
  </si>
  <si>
    <t>Exports</t>
  </si>
  <si>
    <t>Net exports</t>
  </si>
  <si>
    <t>Corporate income tax rate</t>
  </si>
  <si>
    <t>US national income</t>
  </si>
  <si>
    <t>US GDP</t>
  </si>
  <si>
    <t>US corporate tax revenue</t>
  </si>
  <si>
    <t>Memo: US</t>
  </si>
  <si>
    <t>for graph</t>
  </si>
  <si>
    <t>Corporate tax / national income</t>
  </si>
  <si>
    <t>Corporate tax / GDP</t>
  </si>
  <si>
    <t>Corporate tax paid / net domestic profits</t>
  </si>
  <si>
    <t>Net national corporate profits / national income</t>
  </si>
  <si>
    <t>Net domestic corporate profits / national income</t>
  </si>
  <si>
    <t>Net domestic corporate profits / GDP</t>
  </si>
  <si>
    <t>Share of corporate profits made by foreigners</t>
  </si>
  <si>
    <t>Memo: taxable profits / comp, US domestic corp sector</t>
  </si>
  <si>
    <t>Interest correction</t>
  </si>
  <si>
    <t>alpha/(1-alpha)</t>
  </si>
  <si>
    <t>Taxable profits / compensation of employee</t>
  </si>
  <si>
    <t>K share of net value added</t>
  </si>
  <si>
    <t>Gap</t>
  </si>
  <si>
    <t>Corporate tax paid, OECD rev stat</t>
  </si>
  <si>
    <t>Corporate tax paid</t>
  </si>
  <si>
    <t>Gross interest received</t>
  </si>
  <si>
    <t>Gross interest paid</t>
  </si>
  <si>
    <t>Net corporate profits / national income</t>
  </si>
  <si>
    <t>KD/gross profits</t>
  </si>
  <si>
    <t>Gross corporate profits</t>
  </si>
  <si>
    <t>Gross value added</t>
  </si>
  <si>
    <t>(% of corporate compf of employees)</t>
  </si>
  <si>
    <t>Memo: Compenstion of employees in industry + distribution, transport, comm + other services</t>
  </si>
  <si>
    <t>(% of total compensation of employees)</t>
  </si>
  <si>
    <t>Memo: economy-wide compensation of employees</t>
  </si>
  <si>
    <t xml:space="preserve">Product taxes net of subsidies </t>
  </si>
  <si>
    <t>Memo: Stat discrepancy income/output</t>
  </si>
  <si>
    <t>Memo: FISIM</t>
  </si>
  <si>
    <t>Check</t>
  </si>
  <si>
    <t>Net EU product subsidies</t>
  </si>
  <si>
    <t>Of which: net other cross-border investment income</t>
  </si>
  <si>
    <t>Of which: net cross-border retained earnings</t>
  </si>
  <si>
    <t>Of which: net cross-border dividends</t>
  </si>
  <si>
    <t>Of which: net interest on PI</t>
  </si>
  <si>
    <t>Of which: net interest in DI</t>
  </si>
  <si>
    <t>Of which: net cross-border interest</t>
  </si>
  <si>
    <t>% of net domestic product</t>
  </si>
  <si>
    <t>Net factor income from rest of the world</t>
  </si>
  <si>
    <t>(Memo: GDP no FISIM)</t>
  </si>
  <si>
    <t>GDP price index (2014 = 1)</t>
  </si>
  <si>
    <t>(Memo: national income (no FISIM))</t>
  </si>
  <si>
    <t>IIP</t>
  </si>
  <si>
    <t>Service trade between US and Ireland</t>
  </si>
  <si>
    <t>Services supplied by Irish affiliates of US firms</t>
  </si>
  <si>
    <t>Census Bureau: goods trade with Ireland</t>
  </si>
  <si>
    <t>Total BEA MNE goods trade between Ireland and US</t>
  </si>
  <si>
    <t>Majority-owned US affiliates of Irish MNEs: goods trade with Ireland</t>
  </si>
  <si>
    <t>Majority-owned irish affiliates of US MNEs: goods trade with the US</t>
  </si>
  <si>
    <t>Majority-owned Irish affiliates of US MNEs: value added and taxes paid</t>
  </si>
  <si>
    <t>Trade</t>
  </si>
  <si>
    <t>Corporate sector (financial + non-financial)</t>
  </si>
  <si>
    <t>Details on compensation of employees</t>
  </si>
  <si>
    <t>Irish pound</t>
  </si>
  <si>
    <t xml:space="preserve">1 euro  = </t>
  </si>
  <si>
    <t>Foreign corporate sector</t>
  </si>
  <si>
    <t>Tax rate of US affiliates</t>
  </si>
  <si>
    <t>Tax rate of all firms</t>
  </si>
  <si>
    <t>Tax rate on shifted profits</t>
  </si>
  <si>
    <t>Tax revenue gain from shifted profits</t>
  </si>
  <si>
    <t>Total corporate income tax revenue</t>
  </si>
  <si>
    <t>Revenue collected on shifted profits, % of total revenue</t>
  </si>
  <si>
    <t>Total havens</t>
  </si>
  <si>
    <t>Revenue collected on shifted profits, % of national income</t>
  </si>
  <si>
    <t>Physical capital / wages</t>
  </si>
  <si>
    <t>Operating surplus / Physical K</t>
  </si>
  <si>
    <t>Capital share</t>
  </si>
  <si>
    <t xml:space="preserve">Operating surplus / comp.        </t>
  </si>
  <si>
    <t>Interest payments adjustment</t>
  </si>
  <si>
    <t>Taxable profits / comp</t>
  </si>
  <si>
    <t>Where the shifted profits come from</t>
  </si>
  <si>
    <t>To whom the shifted profits accrue</t>
  </si>
  <si>
    <t>Share of comp made by foreign-controlled firms</t>
  </si>
  <si>
    <t>Breakdown by main regions</t>
  </si>
  <si>
    <t>Corrected capital share</t>
  </si>
  <si>
    <t>Reported pre-tax profits</t>
  </si>
  <si>
    <t>Corrected trade balance</t>
  </si>
  <si>
    <t>Effective corporate tax rate</t>
  </si>
  <si>
    <t>Difference with published data</t>
  </si>
  <si>
    <t>OECD countries</t>
  </si>
  <si>
    <t>Bermuda</t>
  </si>
  <si>
    <t>Of which: Local firms</t>
  </si>
  <si>
    <t>Of which: Foreign firms</t>
  </si>
  <si>
    <t>2%`</t>
  </si>
  <si>
    <t>Main developing countries</t>
  </si>
  <si>
    <t>Corp. tax revenue loss/gain (% collected)</t>
  </si>
  <si>
    <t>Billions of current US$</t>
  </si>
  <si>
    <t>Excess pi</t>
  </si>
  <si>
    <t>Local K/L</t>
  </si>
  <si>
    <t>Foreign K/L</t>
  </si>
  <si>
    <t>Local firms (with K/L of foreign firms and σ = 1.3)</t>
  </si>
  <si>
    <t>Local firms (observed)</t>
  </si>
  <si>
    <r>
      <t xml:space="preserve">Local firms (with K/L of foreign firms and </t>
    </r>
    <r>
      <rPr>
        <sz val="14"/>
        <color theme="1"/>
        <rFont val="Garamond"/>
        <family val="1"/>
      </rPr>
      <t xml:space="preserve">σ </t>
    </r>
    <r>
      <rPr>
        <sz val="12"/>
        <color theme="1"/>
        <rFont val="Garamond"/>
        <family val="1"/>
      </rPr>
      <t>= 0.7)</t>
    </r>
  </si>
  <si>
    <t>EU non havens</t>
  </si>
  <si>
    <t>EU non havens high tax</t>
  </si>
  <si>
    <t>Assumes that 70% of  shifted profits are from foreign controlled firms (not local firms)</t>
  </si>
  <si>
    <t>Austria</t>
  </si>
  <si>
    <t>Chile</t>
  </si>
  <si>
    <t>Czech Republic</t>
  </si>
  <si>
    <t>Denmark</t>
  </si>
  <si>
    <t>Estonia</t>
  </si>
  <si>
    <t>Finland</t>
  </si>
  <si>
    <t>Greece</t>
  </si>
  <si>
    <t>Hungary</t>
  </si>
  <si>
    <t>Iceland</t>
  </si>
  <si>
    <t>Israel</t>
  </si>
  <si>
    <t>Latvia</t>
  </si>
  <si>
    <t>New Zealand</t>
  </si>
  <si>
    <t>Norway</t>
  </si>
  <si>
    <t>Portugal</t>
  </si>
  <si>
    <t>Slovakia</t>
  </si>
  <si>
    <t>Slovenia</t>
  </si>
  <si>
    <t>Sweden</t>
  </si>
  <si>
    <t>Turkey</t>
  </si>
  <si>
    <t>Brazil</t>
  </si>
  <si>
    <t>China</t>
  </si>
  <si>
    <t>Colombia</t>
  </si>
  <si>
    <t>Costa Rica</t>
  </si>
  <si>
    <t>India</t>
  </si>
  <si>
    <t>Russia</t>
  </si>
  <si>
    <t>South Africa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</si>
</sst>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 #,##0.00_ ;_ * \-#,##0.00_ ;_ * &quot;-&quot;??_ ;_ @_ "/>
    <numFmt numFmtId="165" formatCode="0.0%"/>
    <numFmt numFmtId="166" formatCode="_-* #,##0.00\ _z_ł_-;\-* #,##0.00\ _z_ł_-;_-* &quot;-&quot;??\ _z_ł_-;_-@_-"/>
    <numFmt numFmtId="167" formatCode="\$#,##0\ ;\(\$#,##0\)"/>
    <numFmt numFmtId="168" formatCode="0.0"/>
    <numFmt numFmtId="169" formatCode="#,##0;[Red]#,##0"/>
    <numFmt numFmtId="170" formatCode="\+0.0%"/>
    <numFmt numFmtId="171" formatCode="#,##0.0"/>
  </numFmts>
  <fonts count="117" x14ac:knownFonts="1">
    <font>
      <sz val="12"/>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charset val="204"/>
    </font>
    <font>
      <sz val="11"/>
      <color theme="1"/>
      <name val="Calibri"/>
      <family val="2"/>
      <scheme val="minor"/>
    </font>
    <font>
      <sz val="12"/>
      <color theme="1"/>
      <name val="Arial"/>
      <family val="2"/>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sz val="10"/>
      <name val="Arial"/>
      <family val="2"/>
    </font>
    <font>
      <sz val="12"/>
      <name val="Arial"/>
      <family val="2"/>
    </font>
    <font>
      <sz val="11"/>
      <color theme="1"/>
      <name val="Garamond"/>
      <family val="1"/>
    </font>
    <font>
      <sz val="11"/>
      <name val="Arial"/>
      <family val="2"/>
    </font>
    <font>
      <sz val="12"/>
      <color theme="1"/>
      <name val="Arial"/>
      <family val="2"/>
    </font>
    <font>
      <sz val="1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sz val="12"/>
      <color indexed="24"/>
      <name val="Arial"/>
      <family val="2"/>
    </font>
    <font>
      <b/>
      <sz val="8"/>
      <color indexed="24"/>
      <name val="Times New Roman"/>
      <family val="1"/>
    </font>
    <font>
      <sz val="8"/>
      <color indexed="24"/>
      <name val="Times New Roman"/>
      <family val="1"/>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indexed="8"/>
      <name val="Calibri"/>
      <family val="2"/>
      <scheme val="minor"/>
    </font>
    <font>
      <b/>
      <sz val="10"/>
      <color rgb="FF3F3F3F"/>
      <name val="Arial"/>
      <family val="2"/>
    </font>
    <font>
      <sz val="11"/>
      <color indexed="17"/>
      <name val="Calibri"/>
      <family val="2"/>
    </font>
    <font>
      <sz val="7"/>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theme="1"/>
      <name val="Arial"/>
      <family val="2"/>
    </font>
    <font>
      <b/>
      <sz val="11"/>
      <color indexed="9"/>
      <name val="Calibri"/>
      <family val="2"/>
    </font>
    <font>
      <sz val="10"/>
      <color rgb="FFFF0000"/>
      <name val="Arial"/>
      <family val="2"/>
    </font>
    <font>
      <b/>
      <sz val="12"/>
      <color theme="1"/>
      <name val="Arial"/>
      <family val="2"/>
    </font>
    <font>
      <sz val="12"/>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0000"/>
      <name val="Garamond"/>
      <family val="1"/>
    </font>
    <font>
      <sz val="10"/>
      <name val="Arial"/>
      <family val="2"/>
    </font>
    <font>
      <sz val="12"/>
      <color theme="1"/>
      <name val="Garamond"/>
      <family val="1"/>
    </font>
    <font>
      <sz val="12"/>
      <name val="Garamond"/>
      <family val="1"/>
    </font>
    <font>
      <sz val="10"/>
      <name val="Verdana"/>
      <family val="2"/>
    </font>
    <font>
      <u/>
      <sz val="10"/>
      <color indexed="12"/>
      <name val="Verdana"/>
      <family val="2"/>
    </font>
    <font>
      <sz val="11"/>
      <name val="Arial"/>
      <family val="2"/>
    </font>
    <font>
      <sz val="10"/>
      <name val="Arial"/>
      <family val="2"/>
    </font>
    <font>
      <sz val="11"/>
      <color rgb="FF000000"/>
      <name val="Calibri"/>
      <family val="2"/>
    </font>
    <font>
      <sz val="11"/>
      <color indexed="8"/>
      <name val="Calibri"/>
      <family val="2"/>
    </font>
    <font>
      <b/>
      <sz val="12"/>
      <color theme="1"/>
      <name val="Calibri"/>
      <family val="2"/>
      <scheme val="minor"/>
    </font>
    <font>
      <sz val="9"/>
      <color indexed="81"/>
      <name val="Calibri"/>
      <family val="2"/>
    </font>
    <font>
      <b/>
      <sz val="9"/>
      <color indexed="81"/>
      <name val="Calibri"/>
      <family val="2"/>
    </font>
    <font>
      <sz val="10"/>
      <name val="Arial"/>
      <family val="2"/>
    </font>
    <font>
      <sz val="12"/>
      <color theme="0"/>
      <name val="Calibri"/>
      <family val="2"/>
      <scheme val="minor"/>
    </font>
    <font>
      <sz val="8"/>
      <name val="Calibri"/>
      <family val="2"/>
      <scheme val="minor"/>
    </font>
    <font>
      <sz val="18"/>
      <color theme="1"/>
      <name val="Garamond"/>
      <family val="1"/>
    </font>
    <font>
      <sz val="12"/>
      <color rgb="FFFF0000"/>
      <name val="Garamond"/>
      <family val="1"/>
    </font>
    <font>
      <i/>
      <sz val="12"/>
      <color theme="1"/>
      <name val="Garamond"/>
      <family val="1"/>
    </font>
    <font>
      <sz val="12"/>
      <color rgb="FF000000"/>
      <name val="Garamond"/>
      <family val="2"/>
    </font>
    <font>
      <sz val="12"/>
      <color theme="1"/>
      <name val="Verdana"/>
      <family val="2"/>
    </font>
    <font>
      <sz val="11"/>
      <color theme="1"/>
      <name val="Verdana"/>
      <family val="2"/>
    </font>
    <font>
      <b/>
      <sz val="12"/>
      <color theme="1"/>
      <name val="Verdana"/>
      <family val="2"/>
    </font>
    <font>
      <sz val="20"/>
      <color theme="1"/>
      <name val="Garamond"/>
      <family val="1"/>
    </font>
    <font>
      <i/>
      <sz val="20"/>
      <color theme="1"/>
      <name val="Garamond"/>
      <family val="1"/>
    </font>
    <font>
      <b/>
      <sz val="20"/>
      <color theme="1"/>
      <name val="Garamond"/>
      <family val="1"/>
    </font>
    <font>
      <sz val="26"/>
      <color theme="1"/>
      <name val="Garamond"/>
      <family val="1"/>
    </font>
    <font>
      <b/>
      <sz val="26"/>
      <color theme="1"/>
      <name val="Garamond"/>
      <family val="1"/>
    </font>
    <font>
      <i/>
      <sz val="26"/>
      <color theme="1"/>
      <name val="Garamond"/>
      <family val="1"/>
    </font>
    <font>
      <sz val="14"/>
      <color theme="1"/>
      <name val="Garamond"/>
      <family val="1"/>
    </font>
    <font>
      <sz val="24"/>
      <color theme="1"/>
      <name val="Garamond"/>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indexed="42"/>
      </patternFill>
    </fill>
    <fill>
      <patternFill patternType="solid">
        <fgColor indexed="55"/>
      </patternFill>
    </fill>
  </fills>
  <borders count="21">
    <border>
      <left/>
      <right/>
      <top/>
      <bottom/>
      <diagonal/>
    </border>
    <border>
      <left/>
      <right/>
      <top/>
      <bottom style="thin">
        <color auto="1"/>
      </bottom>
      <diagonal/>
    </border>
    <border>
      <left/>
      <right/>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auto="1"/>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double">
        <color auto="1"/>
      </top>
      <bottom/>
      <diagonal/>
    </border>
    <border>
      <left/>
      <right/>
      <top style="thin">
        <color auto="1"/>
      </top>
      <bottom/>
      <diagonal/>
    </border>
    <border>
      <left/>
      <right/>
      <top/>
      <bottom style="thin">
        <color auto="1"/>
      </bottom>
      <diagonal/>
    </border>
  </borders>
  <cellStyleXfs count="442">
    <xf numFmtId="0" fontId="0" fillId="0" borderId="0"/>
    <xf numFmtId="0" fontId="31" fillId="0" borderId="0" applyNumberFormat="0" applyFill="0" applyBorder="0" applyAlignment="0" applyProtection="0"/>
    <xf numFmtId="0" fontId="32" fillId="0" borderId="0" applyNumberFormat="0" applyFill="0" applyBorder="0" applyAlignment="0" applyProtection="0"/>
    <xf numFmtId="0" fontId="34" fillId="0" borderId="0"/>
    <xf numFmtId="0" fontId="33" fillId="0" borderId="0"/>
    <xf numFmtId="9" fontId="33" fillId="0" borderId="0" applyFont="0" applyFill="0" applyBorder="0" applyAlignment="0" applyProtection="0"/>
    <xf numFmtId="164" fontId="33" fillId="0" borderId="0" applyFont="0" applyFill="0" applyBorder="0" applyAlignment="0" applyProtection="0"/>
    <xf numFmtId="9" fontId="30" fillId="0" borderId="0" applyFont="0" applyFill="0" applyBorder="0" applyAlignment="0" applyProtection="0"/>
    <xf numFmtId="3" fontId="35"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4" fontId="29" fillId="0" borderId="0" applyFont="0" applyFill="0" applyBorder="0" applyAlignment="0" applyProtection="0"/>
    <xf numFmtId="166" fontId="37" fillId="0" borderId="0" applyFont="0" applyFill="0" applyBorder="0" applyAlignment="0" applyProtection="0"/>
    <xf numFmtId="164" fontId="30" fillId="0" borderId="0" applyFont="0" applyFill="0" applyBorder="0" applyAlignment="0" applyProtection="0"/>
    <xf numFmtId="0" fontId="29" fillId="0" borderId="0"/>
    <xf numFmtId="0" fontId="38" fillId="0" borderId="0"/>
    <xf numFmtId="0" fontId="37" fillId="0" borderId="0"/>
    <xf numFmtId="0" fontId="30" fillId="0" borderId="0"/>
    <xf numFmtId="9" fontId="39" fillId="0" borderId="0" applyFont="0" applyFill="0" applyBorder="0" applyAlignment="0" applyProtection="0"/>
    <xf numFmtId="9" fontId="38" fillId="0" borderId="0" applyFont="0" applyFill="0" applyBorder="0" applyAlignment="0" applyProtection="0"/>
    <xf numFmtId="9" fontId="37" fillId="0" borderId="0" applyFont="0" applyFill="0" applyBorder="0" applyAlignment="0" applyProtection="0"/>
    <xf numFmtId="9" fontId="30" fillId="0" borderId="0" applyFont="0" applyFill="0" applyBorder="0" applyAlignment="0" applyProtection="0"/>
    <xf numFmtId="0" fontId="40" fillId="10"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22"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11" borderId="0" applyNumberFormat="0" applyBorder="0" applyAlignment="0" applyProtection="0"/>
    <xf numFmtId="0" fontId="40" fillId="15" borderId="0" applyNumberFormat="0" applyBorder="0" applyAlignment="0" applyProtection="0"/>
    <xf numFmtId="0" fontId="40" fillId="19" borderId="0" applyNumberFormat="0" applyBorder="0" applyAlignment="0" applyProtection="0"/>
    <xf numFmtId="0" fontId="40" fillId="23" borderId="0" applyNumberFormat="0" applyBorder="0" applyAlignment="0" applyProtection="0"/>
    <xf numFmtId="0" fontId="40" fillId="27" borderId="0" applyNumberFormat="0" applyBorder="0" applyAlignment="0" applyProtection="0"/>
    <xf numFmtId="0" fontId="40" fillId="31" borderId="0" applyNumberFormat="0" applyBorder="0" applyAlignment="0" applyProtection="0"/>
    <xf numFmtId="0" fontId="41" fillId="12" borderId="0" applyNumberFormat="0" applyBorder="0" applyAlignment="0" applyProtection="0"/>
    <xf numFmtId="0" fontId="41" fillId="16"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8" borderId="0" applyNumberFormat="0" applyBorder="0" applyAlignment="0" applyProtection="0"/>
    <xf numFmtId="0" fontId="41" fillId="32" borderId="0" applyNumberFormat="0" applyBorder="0" applyAlignment="0" applyProtection="0"/>
    <xf numFmtId="0" fontId="41" fillId="9" borderId="0" applyNumberFormat="0" applyBorder="0" applyAlignment="0" applyProtection="0"/>
    <xf numFmtId="0" fontId="41" fillId="13"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25" borderId="0" applyNumberFormat="0" applyBorder="0" applyAlignment="0" applyProtection="0"/>
    <xf numFmtId="0" fontId="41" fillId="29" borderId="0" applyNumberFormat="0" applyBorder="0" applyAlignment="0" applyProtection="0"/>
    <xf numFmtId="0" fontId="42" fillId="3" borderId="0" applyNumberFormat="0" applyBorder="0" applyAlignment="0" applyProtection="0"/>
    <xf numFmtId="0" fontId="43" fillId="6" borderId="6" applyNumberFormat="0" applyAlignment="0" applyProtection="0"/>
    <xf numFmtId="0" fontId="44" fillId="7" borderId="9" applyNumberFormat="0" applyAlignment="0" applyProtection="0"/>
    <xf numFmtId="0" fontId="45" fillId="33" borderId="12" applyNumberFormat="0" applyFont="0" applyAlignment="0" applyProtection="0"/>
    <xf numFmtId="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3" fontId="46" fillId="0" borderId="0" applyFont="0" applyFill="0" applyBorder="0" applyAlignment="0" applyProtection="0"/>
    <xf numFmtId="0" fontId="50" fillId="2"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5" borderId="6" applyNumberFormat="0" applyAlignment="0" applyProtection="0"/>
    <xf numFmtId="0" fontId="31" fillId="0" borderId="0" applyNumberFormat="0" applyFill="0" applyBorder="0" applyAlignment="0" applyProtection="0"/>
    <xf numFmtId="0" fontId="55" fillId="0" borderId="8" applyNumberFormat="0" applyFill="0" applyAlignment="0" applyProtection="0"/>
    <xf numFmtId="167" fontId="46" fillId="0" borderId="0" applyFont="0" applyFill="0" applyBorder="0" applyAlignment="0" applyProtection="0"/>
    <xf numFmtId="0" fontId="56" fillId="4" borderId="0" applyNumberFormat="0" applyBorder="0" applyAlignment="0" applyProtection="0"/>
    <xf numFmtId="0" fontId="38" fillId="0" borderId="0"/>
    <xf numFmtId="0" fontId="40" fillId="0" borderId="0"/>
    <xf numFmtId="0" fontId="57" fillId="0" borderId="0"/>
    <xf numFmtId="0" fontId="40" fillId="8" borderId="10" applyNumberFormat="0" applyFont="0" applyAlignment="0" applyProtection="0"/>
    <xf numFmtId="0" fontId="58" fillId="6" borderId="7"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8" fillId="0" borderId="0" applyFont="0" applyFill="0" applyBorder="0" applyAlignment="0" applyProtection="0"/>
    <xf numFmtId="9" fontId="28" fillId="0" borderId="0" applyFont="0" applyFill="0" applyBorder="0" applyAlignment="0" applyProtection="0"/>
    <xf numFmtId="0" fontId="59" fillId="34" borderId="0" applyNumberFormat="0" applyBorder="0" applyAlignment="0" applyProtection="0"/>
    <xf numFmtId="0" fontId="34" fillId="0" borderId="0"/>
    <xf numFmtId="0" fontId="60" fillId="0" borderId="13">
      <alignment horizontal="center"/>
    </xf>
    <xf numFmtId="0" fontId="61" fillId="0" borderId="0" applyNumberFormat="0" applyFill="0" applyBorder="0" applyAlignment="0" applyProtection="0"/>
    <xf numFmtId="0" fontId="62" fillId="0" borderId="14" applyNumberFormat="0" applyFill="0" applyAlignment="0" applyProtection="0"/>
    <xf numFmtId="0" fontId="63" fillId="0" borderId="15" applyNumberFormat="0" applyFill="0" applyAlignment="0" applyProtection="0"/>
    <xf numFmtId="0" fontId="64" fillId="0" borderId="16" applyNumberFormat="0" applyFill="0" applyAlignment="0" applyProtection="0"/>
    <xf numFmtId="0" fontId="64" fillId="0" borderId="0" applyNumberFormat="0" applyFill="0" applyBorder="0" applyAlignment="0" applyProtection="0"/>
    <xf numFmtId="0" fontId="65" fillId="0" borderId="11" applyNumberFormat="0" applyFill="0" applyAlignment="0" applyProtection="0"/>
    <xf numFmtId="0" fontId="66" fillId="35" borderId="17" applyNumberFormat="0" applyAlignment="0" applyProtection="0"/>
    <xf numFmtId="2" fontId="46" fillId="0" borderId="0" applyFont="0" applyFill="0" applyBorder="0" applyAlignment="0" applyProtection="0"/>
    <xf numFmtId="0" fontId="67"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9" fontId="29"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70" fillId="0" borderId="0" applyNumberForma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2" borderId="0" applyNumberFormat="0" applyBorder="0" applyAlignment="0" applyProtection="0"/>
    <xf numFmtId="0" fontId="75" fillId="3" borderId="0" applyNumberFormat="0" applyBorder="0" applyAlignment="0" applyProtection="0"/>
    <xf numFmtId="0" fontId="76" fillId="4" borderId="0" applyNumberFormat="0" applyBorder="0" applyAlignment="0" applyProtection="0"/>
    <xf numFmtId="0" fontId="77" fillId="5" borderId="6" applyNumberFormat="0" applyAlignment="0" applyProtection="0"/>
    <xf numFmtId="0" fontId="78" fillId="6" borderId="7" applyNumberFormat="0" applyAlignment="0" applyProtection="0"/>
    <xf numFmtId="0" fontId="79" fillId="6" borderId="6" applyNumberFormat="0" applyAlignment="0" applyProtection="0"/>
    <xf numFmtId="0" fontId="80" fillId="0" borderId="8" applyNumberFormat="0" applyFill="0" applyAlignment="0" applyProtection="0"/>
    <xf numFmtId="0" fontId="81" fillId="7" borderId="9"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11" applyNumberFormat="0" applyFill="0" applyAlignment="0" applyProtection="0"/>
    <xf numFmtId="0" fontId="85"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85" fillId="28" borderId="0" applyNumberFormat="0" applyBorder="0" applyAlignment="0" applyProtection="0"/>
    <xf numFmtId="0" fontId="85"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85" fillId="32" borderId="0" applyNumberFormat="0" applyBorder="0" applyAlignment="0" applyProtection="0"/>
    <xf numFmtId="0" fontId="27" fillId="0" borderId="0"/>
    <xf numFmtId="9" fontId="27" fillId="0" borderId="0" applyFont="0" applyFill="0" applyBorder="0" applyAlignment="0" applyProtection="0"/>
    <xf numFmtId="164" fontId="27" fillId="0" borderId="0" applyFont="0" applyFill="0" applyBorder="0" applyAlignment="0" applyProtection="0"/>
    <xf numFmtId="0" fontId="37" fillId="0" borderId="0"/>
    <xf numFmtId="9" fontId="37" fillId="0" borderId="0" applyFont="0" applyFill="0" applyBorder="0" applyAlignment="0" applyProtection="0"/>
    <xf numFmtId="0" fontId="27" fillId="0" borderId="0"/>
    <xf numFmtId="9" fontId="28" fillId="0" borderId="0" applyFont="0" applyFill="0" applyBorder="0" applyAlignment="0" applyProtection="0"/>
    <xf numFmtId="9" fontId="27" fillId="0" borderId="0" applyFont="0" applyFill="0" applyBorder="0" applyAlignment="0" applyProtection="0"/>
    <xf numFmtId="0" fontId="28" fillId="0" borderId="0"/>
    <xf numFmtId="164" fontId="28" fillId="0" borderId="0" applyFont="0" applyFill="0" applyBorder="0" applyAlignment="0" applyProtection="0"/>
    <xf numFmtId="164" fontId="27" fillId="0" borderId="0" applyFont="0" applyFill="0" applyBorder="0" applyAlignment="0" applyProtection="0"/>
    <xf numFmtId="0" fontId="87" fillId="0" borderId="0"/>
    <xf numFmtId="0" fontId="27" fillId="8" borderId="10" applyNumberFormat="0" applyFont="0" applyAlignment="0" applyProtection="0"/>
    <xf numFmtId="0" fontId="26" fillId="0" borderId="0"/>
    <xf numFmtId="0" fontId="26" fillId="0" borderId="0"/>
    <xf numFmtId="9" fontId="26" fillId="0" borderId="0" applyFont="0" applyFill="0" applyBorder="0" applyAlignment="0" applyProtection="0"/>
    <xf numFmtId="164" fontId="26" fillId="0" borderId="0" applyFont="0" applyFill="0" applyBorder="0" applyAlignment="0" applyProtection="0"/>
    <xf numFmtId="0" fontId="25" fillId="0" borderId="0"/>
    <xf numFmtId="0" fontId="25" fillId="0" borderId="0"/>
    <xf numFmtId="9" fontId="25" fillId="0" borderId="0" applyFont="0" applyFill="0" applyBorder="0" applyAlignment="0" applyProtection="0"/>
    <xf numFmtId="0" fontId="24" fillId="0" borderId="0"/>
    <xf numFmtId="9" fontId="24" fillId="0" borderId="0" applyFont="0" applyFill="0" applyBorder="0" applyAlignment="0" applyProtection="0"/>
    <xf numFmtId="0" fontId="90" fillId="0" borderId="0"/>
    <xf numFmtId="0" fontId="28" fillId="0" borderId="0"/>
    <xf numFmtId="9" fontId="90" fillId="0" borderId="0" applyFont="0" applyFill="0" applyBorder="0" applyAlignment="0" applyProtection="0"/>
    <xf numFmtId="0" fontId="28" fillId="0" borderId="0"/>
    <xf numFmtId="0" fontId="28" fillId="0" borderId="0"/>
    <xf numFmtId="0" fontId="28" fillId="0" borderId="0"/>
    <xf numFmtId="0" fontId="28" fillId="0" borderId="0"/>
    <xf numFmtId="0" fontId="90" fillId="0" borderId="0"/>
    <xf numFmtId="9" fontId="28" fillId="0" borderId="0" applyFont="0" applyFill="0" applyBorder="0" applyAlignment="0" applyProtection="0"/>
    <xf numFmtId="0" fontId="28" fillId="0" borderId="0"/>
    <xf numFmtId="0" fontId="23" fillId="0" borderId="0"/>
    <xf numFmtId="164" fontId="23" fillId="0" borderId="0" applyFont="0" applyFill="0" applyBorder="0" applyAlignment="0" applyProtection="0"/>
    <xf numFmtId="9" fontId="23"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37" fillId="0" borderId="0"/>
    <xf numFmtId="43" fontId="23" fillId="0" borderId="0" applyFont="0" applyFill="0" applyBorder="0" applyAlignment="0" applyProtection="0"/>
    <xf numFmtId="0" fontId="34" fillId="0" borderId="0"/>
    <xf numFmtId="0" fontId="93" fillId="0" borderId="0"/>
    <xf numFmtId="0" fontId="23" fillId="0" borderId="0"/>
    <xf numFmtId="164" fontId="28" fillId="0" borderId="0" applyFont="0" applyFill="0" applyBorder="0" applyAlignment="0" applyProtection="0"/>
    <xf numFmtId="0" fontId="34" fillId="0" borderId="0"/>
    <xf numFmtId="0" fontId="22" fillId="0" borderId="0"/>
    <xf numFmtId="0" fontId="21" fillId="0" borderId="0"/>
    <xf numFmtId="0" fontId="20" fillId="0" borderId="0"/>
    <xf numFmtId="0" fontId="19" fillId="0" borderId="0"/>
    <xf numFmtId="164" fontId="19" fillId="0" borderId="0" applyFont="0" applyFill="0" applyBorder="0" applyAlignment="0" applyProtection="0"/>
    <xf numFmtId="9" fontId="19" fillId="0" borderId="0" applyFont="0" applyFill="0" applyBorder="0" applyAlignment="0" applyProtection="0"/>
    <xf numFmtId="0" fontId="18" fillId="0" borderId="0"/>
    <xf numFmtId="164" fontId="18" fillId="0" borderId="0" applyFont="0" applyFill="0" applyBorder="0" applyAlignment="0" applyProtection="0"/>
    <xf numFmtId="9" fontId="18" fillId="0" borderId="0" applyFont="0" applyFill="0" applyBorder="0" applyAlignment="0" applyProtection="0"/>
    <xf numFmtId="0" fontId="94" fillId="0" borderId="0" applyNumberFormat="0" applyBorder="0" applyAlignment="0"/>
    <xf numFmtId="0" fontId="17" fillId="0" borderId="0"/>
    <xf numFmtId="0" fontId="16" fillId="0" borderId="0"/>
    <xf numFmtId="0" fontId="15" fillId="0" borderId="0"/>
    <xf numFmtId="0" fontId="95" fillId="0" borderId="0" applyFill="0" applyProtection="0"/>
    <xf numFmtId="0" fontId="14" fillId="0" borderId="0"/>
    <xf numFmtId="0" fontId="13" fillId="0" borderId="0"/>
    <xf numFmtId="0" fontId="13" fillId="0" borderId="0"/>
    <xf numFmtId="0" fontId="13" fillId="0" borderId="0"/>
    <xf numFmtId="9" fontId="13" fillId="0" borderId="0" applyFont="0" applyFill="0" applyBorder="0" applyAlignment="0" applyProtection="0"/>
    <xf numFmtId="0" fontId="12" fillId="0" borderId="0"/>
    <xf numFmtId="9" fontId="12" fillId="0" borderId="0" applyFont="0" applyFill="0" applyBorder="0" applyAlignment="0" applyProtection="0"/>
    <xf numFmtId="164" fontId="12" fillId="0" borderId="0" applyFont="0" applyFill="0" applyBorder="0" applyAlignment="0" applyProtection="0"/>
    <xf numFmtId="0" fontId="11" fillId="0" borderId="0"/>
    <xf numFmtId="0" fontId="10" fillId="0" borderId="0"/>
    <xf numFmtId="0" fontId="10" fillId="0" borderId="0"/>
    <xf numFmtId="0" fontId="34" fillId="0" borderId="0"/>
    <xf numFmtId="9" fontId="10" fillId="0" borderId="0" applyFont="0" applyFill="0" applyBorder="0" applyAlignment="0" applyProtection="0"/>
    <xf numFmtId="0" fontId="10" fillId="0" borderId="0"/>
    <xf numFmtId="0" fontId="10" fillId="0" borderId="0"/>
    <xf numFmtId="0" fontId="9" fillId="0" borderId="0"/>
    <xf numFmtId="0" fontId="57" fillId="0" borderId="0"/>
    <xf numFmtId="0" fontId="99" fillId="0" borderId="0"/>
    <xf numFmtId="0" fontId="8" fillId="0" borderId="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8"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46"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3" fontId="46" fillId="0" borderId="0" applyFont="0" applyFill="0" applyBorder="0" applyAlignment="0" applyProtection="0"/>
    <xf numFmtId="0" fontId="91" fillId="0" borderId="0" applyNumberFormat="0" applyFill="0" applyBorder="0" applyAlignment="0" applyProtection="0">
      <alignment vertical="top"/>
      <protection locked="0"/>
    </xf>
    <xf numFmtId="167" fontId="46" fillId="0" borderId="0" applyFont="0" applyFill="0" applyBorder="0" applyAlignment="0" applyProtection="0"/>
    <xf numFmtId="0" fontId="7" fillId="0" borderId="0"/>
    <xf numFmtId="0" fontId="7" fillId="0" borderId="0"/>
    <xf numFmtId="0" fontId="7" fillId="0" borderId="0"/>
    <xf numFmtId="0" fontId="90" fillId="0" borderId="0"/>
    <xf numFmtId="169" fontId="34" fillId="0" borderId="0" applyNumberFormat="0" applyFont="0" applyFill="0" applyBorder="0" applyAlignment="0" applyProtection="0"/>
    <xf numFmtId="0" fontId="7"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2" fontId="46" fillId="0" borderId="0" applyFont="0" applyFill="0" applyBorder="0" applyAlignment="0" applyProtection="0"/>
    <xf numFmtId="169" fontId="34" fillId="0" borderId="0" applyNumberFormat="0" applyFont="0" applyFill="0" applyBorder="0" applyAlignment="0" applyProtection="0"/>
    <xf numFmtId="0" fontId="34" fillId="0" borderId="0"/>
    <xf numFmtId="9" fontId="88"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 fillId="0" borderId="0"/>
    <xf numFmtId="9" fontId="4" fillId="0" borderId="0" applyFont="0" applyFill="0" applyBorder="0" applyAlignment="0" applyProtection="0"/>
    <xf numFmtId="0" fontId="5"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 fillId="0" borderId="0"/>
    <xf numFmtId="0" fontId="28" fillId="0" borderId="0"/>
    <xf numFmtId="9"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5" fillId="0" borderId="0"/>
    <xf numFmtId="0" fontId="88" fillId="0" borderId="0"/>
    <xf numFmtId="9" fontId="88" fillId="0" borderId="0" applyFont="0" applyFill="0" applyBorder="0" applyAlignment="0" applyProtection="0"/>
    <xf numFmtId="0" fontId="1" fillId="0" borderId="0"/>
    <xf numFmtId="9" fontId="28" fillId="0" borderId="0" applyFont="0" applyFill="0" applyBorder="0" applyAlignment="0" applyProtection="0"/>
  </cellStyleXfs>
  <cellXfs count="229">
    <xf numFmtId="0" fontId="0" fillId="0" borderId="0" xfId="0"/>
    <xf numFmtId="9" fontId="0" fillId="0" borderId="0" xfId="7" applyFont="1"/>
    <xf numFmtId="9" fontId="36" fillId="0" borderId="0" xfId="7" applyFont="1"/>
    <xf numFmtId="0" fontId="0" fillId="0" borderId="0" xfId="0" applyAlignment="1">
      <alignment wrapText="1"/>
    </xf>
    <xf numFmtId="0" fontId="88" fillId="0" borderId="0" xfId="0" applyFont="1"/>
    <xf numFmtId="9" fontId="36" fillId="0" borderId="0" xfId="7" applyFont="1" applyAlignment="1">
      <alignment horizontal="center"/>
    </xf>
    <xf numFmtId="9" fontId="36" fillId="0" borderId="0" xfId="7" applyFont="1" applyBorder="1" applyAlignment="1">
      <alignment horizontal="center"/>
    </xf>
    <xf numFmtId="0" fontId="36" fillId="0" borderId="0" xfId="171" applyFont="1"/>
    <xf numFmtId="9" fontId="88" fillId="0" borderId="0" xfId="173" applyFont="1"/>
    <xf numFmtId="168" fontId="36" fillId="0" borderId="0" xfId="171" applyNumberFormat="1" applyFont="1"/>
    <xf numFmtId="165" fontId="36" fillId="0" borderId="0" xfId="171" applyNumberFormat="1" applyFont="1"/>
    <xf numFmtId="3" fontId="36" fillId="0" borderId="0" xfId="171" applyNumberFormat="1" applyFont="1"/>
    <xf numFmtId="165" fontId="88" fillId="0" borderId="0" xfId="173" applyNumberFormat="1" applyFont="1"/>
    <xf numFmtId="0" fontId="36" fillId="0" borderId="2" xfId="171" applyFont="1" applyBorder="1"/>
    <xf numFmtId="168" fontId="36" fillId="0" borderId="2" xfId="171" applyNumberFormat="1" applyFont="1" applyBorder="1"/>
    <xf numFmtId="9" fontId="88" fillId="0" borderId="2" xfId="173" applyFont="1" applyBorder="1"/>
    <xf numFmtId="0" fontId="28" fillId="0" borderId="0" xfId="177"/>
    <xf numFmtId="3" fontId="0" fillId="0" borderId="0" xfId="0" applyNumberFormat="1"/>
    <xf numFmtId="0" fontId="88" fillId="0" borderId="0" xfId="235"/>
    <xf numFmtId="9" fontId="0" fillId="0" borderId="2" xfId="259" applyFont="1" applyBorder="1"/>
    <xf numFmtId="9" fontId="89" fillId="0" borderId="2" xfId="235" applyNumberFormat="1" applyFont="1" applyBorder="1"/>
    <xf numFmtId="9" fontId="88" fillId="0" borderId="2" xfId="235" applyNumberFormat="1" applyBorder="1"/>
    <xf numFmtId="0" fontId="7" fillId="0" borderId="2" xfId="251" applyBorder="1"/>
    <xf numFmtId="9" fontId="0" fillId="0" borderId="0" xfId="259" applyFont="1" applyBorder="1"/>
    <xf numFmtId="9" fontId="89" fillId="0" borderId="0" xfId="235" applyNumberFormat="1" applyFont="1" applyBorder="1"/>
    <xf numFmtId="9" fontId="88" fillId="0" borderId="0" xfId="235" applyNumberFormat="1" applyBorder="1"/>
    <xf numFmtId="0" fontId="7" fillId="0" borderId="0" xfId="251" applyBorder="1"/>
    <xf numFmtId="0" fontId="7" fillId="0" borderId="0" xfId="251" applyFill="1" applyBorder="1"/>
    <xf numFmtId="9" fontId="0" fillId="0" borderId="0" xfId="259" applyFont="1"/>
    <xf numFmtId="9" fontId="88" fillId="0" borderId="0" xfId="235" applyNumberFormat="1"/>
    <xf numFmtId="0" fontId="7" fillId="0" borderId="0" xfId="251"/>
    <xf numFmtId="0" fontId="7" fillId="0" borderId="0" xfId="251" applyFont="1"/>
    <xf numFmtId="9" fontId="89" fillId="0" borderId="0" xfId="235" applyNumberFormat="1" applyFont="1"/>
    <xf numFmtId="9" fontId="7" fillId="0" borderId="0" xfId="259" applyFont="1"/>
    <xf numFmtId="0" fontId="7" fillId="0" borderId="0" xfId="251" applyFont="1" applyBorder="1"/>
    <xf numFmtId="0" fontId="88" fillId="0" borderId="0" xfId="235" applyAlignment="1">
      <alignment wrapText="1"/>
    </xf>
    <xf numFmtId="0" fontId="88" fillId="0" borderId="0" xfId="235" applyAlignment="1">
      <alignment horizontal="center" vertical="center" wrapText="1"/>
    </xf>
    <xf numFmtId="3" fontId="28" fillId="0" borderId="0" xfId="177" applyNumberFormat="1"/>
    <xf numFmtId="9" fontId="6" fillId="0" borderId="0" xfId="177" applyNumberFormat="1" applyFont="1" applyAlignment="1">
      <alignment horizontal="center"/>
    </xf>
    <xf numFmtId="0" fontId="6" fillId="0" borderId="0" xfId="177" applyFont="1" applyAlignment="1">
      <alignment horizontal="left"/>
    </xf>
    <xf numFmtId="9" fontId="6" fillId="0" borderId="0" xfId="177" applyNumberFormat="1" applyFont="1"/>
    <xf numFmtId="9" fontId="6" fillId="0" borderId="0" xfId="259" applyFont="1" applyAlignment="1">
      <alignment horizontal="center"/>
    </xf>
    <xf numFmtId="3" fontId="6" fillId="0" borderId="0" xfId="177" applyNumberFormat="1" applyFont="1" applyAlignment="1">
      <alignment horizontal="center"/>
    </xf>
    <xf numFmtId="9" fontId="69" fillId="0" borderId="0" xfId="259" applyFont="1" applyAlignment="1">
      <alignment horizontal="center"/>
    </xf>
    <xf numFmtId="0" fontId="6" fillId="0" borderId="0" xfId="177" applyFont="1"/>
    <xf numFmtId="0" fontId="28" fillId="0" borderId="0" xfId="177" applyAlignment="1">
      <alignment horizontal="center" vertical="center"/>
    </xf>
    <xf numFmtId="0" fontId="6" fillId="0" borderId="0" xfId="177" applyFont="1" applyAlignment="1">
      <alignment horizontal="center" vertical="center"/>
    </xf>
    <xf numFmtId="3" fontId="6" fillId="0" borderId="0" xfId="177" applyNumberFormat="1" applyFont="1" applyAlignment="1">
      <alignment horizontal="center" vertical="center"/>
    </xf>
    <xf numFmtId="0" fontId="6" fillId="0" borderId="0" xfId="177" applyFont="1" applyAlignment="1">
      <alignment horizontal="center" vertical="center" wrapText="1"/>
    </xf>
    <xf numFmtId="0" fontId="28" fillId="0" borderId="0" xfId="177" applyFont="1"/>
    <xf numFmtId="0" fontId="96" fillId="0" borderId="0" xfId="177" applyFont="1"/>
    <xf numFmtId="9" fontId="36" fillId="0" borderId="0" xfId="7" applyFont="1" applyBorder="1"/>
    <xf numFmtId="1" fontId="0" fillId="0" borderId="0" xfId="0" applyNumberFormat="1"/>
    <xf numFmtId="3" fontId="100" fillId="0" borderId="0" xfId="0" applyNumberFormat="1" applyFont="1"/>
    <xf numFmtId="0" fontId="0" fillId="0" borderId="0" xfId="0" applyAlignment="1">
      <alignment horizontal="center" vertical="center" wrapText="1"/>
    </xf>
    <xf numFmtId="0" fontId="96" fillId="0" borderId="0" xfId="0" applyFont="1"/>
    <xf numFmtId="3" fontId="96" fillId="0" borderId="0" xfId="0" applyNumberFormat="1" applyFont="1"/>
    <xf numFmtId="0" fontId="0" fillId="0" borderId="0" xfId="0" applyAlignment="1">
      <alignment horizontal="center" wrapText="1"/>
    </xf>
    <xf numFmtId="0" fontId="102" fillId="0" borderId="18" xfId="0" applyFont="1" applyBorder="1" applyAlignment="1">
      <alignment horizontal="center" wrapText="1"/>
    </xf>
    <xf numFmtId="0" fontId="102" fillId="0" borderId="18" xfId="0" applyFont="1" applyBorder="1" applyAlignment="1">
      <alignment horizontal="center" vertical="center" wrapText="1"/>
    </xf>
    <xf numFmtId="0" fontId="102" fillId="0" borderId="19" xfId="0" applyFont="1" applyBorder="1" applyAlignment="1">
      <alignment vertical="center"/>
    </xf>
    <xf numFmtId="3" fontId="102" fillId="0" borderId="19" xfId="0" applyNumberFormat="1" applyFont="1" applyBorder="1" applyAlignment="1">
      <alignment horizontal="center" vertical="center"/>
    </xf>
    <xf numFmtId="9" fontId="102" fillId="0" borderId="19" xfId="7" applyFont="1" applyBorder="1" applyAlignment="1">
      <alignment horizontal="center" vertical="center"/>
    </xf>
    <xf numFmtId="0" fontId="102" fillId="0" borderId="0" xfId="0" applyFont="1" applyBorder="1" applyAlignment="1">
      <alignment vertical="center"/>
    </xf>
    <xf numFmtId="3" fontId="102" fillId="0" borderId="0" xfId="0" applyNumberFormat="1" applyFont="1" applyBorder="1" applyAlignment="1">
      <alignment horizontal="center" vertical="center"/>
    </xf>
    <xf numFmtId="9" fontId="102" fillId="0" borderId="0" xfId="7" applyFont="1" applyBorder="1" applyAlignment="1">
      <alignment horizontal="center" vertical="center"/>
    </xf>
    <xf numFmtId="0" fontId="102" fillId="0" borderId="0" xfId="0" applyFont="1" applyBorder="1" applyAlignment="1">
      <alignment vertical="center" wrapText="1"/>
    </xf>
    <xf numFmtId="0" fontId="102" fillId="0" borderId="2" xfId="0" applyFont="1" applyBorder="1" applyAlignment="1">
      <alignment vertical="center"/>
    </xf>
    <xf numFmtId="3" fontId="102" fillId="0" borderId="2" xfId="0" applyNumberFormat="1" applyFont="1" applyBorder="1" applyAlignment="1">
      <alignment horizontal="center" vertical="center"/>
    </xf>
    <xf numFmtId="9" fontId="102" fillId="0" borderId="2" xfId="7" applyFont="1" applyBorder="1" applyAlignment="1">
      <alignment horizontal="center" vertical="center"/>
    </xf>
    <xf numFmtId="0" fontId="36" fillId="0" borderId="0" xfId="171" applyFont="1" applyBorder="1"/>
    <xf numFmtId="9" fontId="88" fillId="0" borderId="0" xfId="173" applyFont="1" applyBorder="1"/>
    <xf numFmtId="168" fontId="36" fillId="0" borderId="0" xfId="171" applyNumberFormat="1" applyFont="1" applyBorder="1"/>
    <xf numFmtId="0" fontId="5" fillId="0" borderId="0" xfId="251" applyFont="1"/>
    <xf numFmtId="0" fontId="5" fillId="0" borderId="0" xfId="251" applyFont="1" applyBorder="1"/>
    <xf numFmtId="165" fontId="88" fillId="0" borderId="0" xfId="7" applyNumberFormat="1" applyFont="1"/>
    <xf numFmtId="0" fontId="88" fillId="0" borderId="0" xfId="235" applyBorder="1"/>
    <xf numFmtId="3" fontId="88" fillId="0" borderId="0" xfId="235" applyNumberFormat="1" applyAlignment="1">
      <alignment horizontal="center"/>
    </xf>
    <xf numFmtId="165" fontId="88" fillId="0" borderId="0" xfId="7" applyNumberFormat="1" applyFont="1" applyAlignment="1">
      <alignment horizontal="center"/>
    </xf>
    <xf numFmtId="1" fontId="88" fillId="0" borderId="0" xfId="235" applyNumberFormat="1" applyAlignment="1">
      <alignment horizontal="center"/>
    </xf>
    <xf numFmtId="165" fontId="0" fillId="0" borderId="0" xfId="259" applyNumberFormat="1" applyFont="1" applyAlignment="1">
      <alignment horizontal="center"/>
    </xf>
    <xf numFmtId="1" fontId="88" fillId="0" borderId="0" xfId="7" applyNumberFormat="1" applyFont="1" applyAlignment="1">
      <alignment horizontal="center"/>
    </xf>
    <xf numFmtId="0" fontId="88" fillId="0" borderId="0" xfId="286" applyFont="1"/>
    <xf numFmtId="0" fontId="88" fillId="0" borderId="0" xfId="286" applyFont="1" applyAlignment="1">
      <alignment horizontal="center"/>
    </xf>
    <xf numFmtId="3" fontId="88" fillId="0" borderId="0" xfId="286" applyNumberFormat="1" applyFont="1" applyAlignment="1">
      <alignment horizontal="center"/>
    </xf>
    <xf numFmtId="9" fontId="88" fillId="0" borderId="0" xfId="287" applyFont="1" applyAlignment="1">
      <alignment horizontal="center"/>
    </xf>
    <xf numFmtId="165" fontId="88" fillId="0" borderId="0" xfId="286" applyNumberFormat="1" applyFont="1" applyAlignment="1">
      <alignment horizontal="center"/>
    </xf>
    <xf numFmtId="9" fontId="88" fillId="0" borderId="0" xfId="287" applyFont="1"/>
    <xf numFmtId="165" fontId="88" fillId="0" borderId="0" xfId="287" applyNumberFormat="1" applyFont="1"/>
    <xf numFmtId="3" fontId="88" fillId="0" borderId="0" xfId="286" applyNumberFormat="1" applyFont="1"/>
    <xf numFmtId="9" fontId="88" fillId="0" borderId="0" xfId="286" applyNumberFormat="1" applyFont="1"/>
    <xf numFmtId="9" fontId="88" fillId="0" borderId="0" xfId="287" applyFont="1" applyAlignment="1">
      <alignment horizontal="center" wrapText="1"/>
    </xf>
    <xf numFmtId="3" fontId="103" fillId="0" borderId="0" xfId="286" applyNumberFormat="1" applyFont="1" applyAlignment="1">
      <alignment horizontal="center"/>
    </xf>
    <xf numFmtId="2" fontId="103" fillId="0" borderId="0" xfId="286" applyNumberFormat="1" applyFont="1" applyAlignment="1">
      <alignment horizontal="center"/>
    </xf>
    <xf numFmtId="3" fontId="104" fillId="0" borderId="0" xfId="286" applyNumberFormat="1" applyFont="1" applyAlignment="1">
      <alignment horizontal="center"/>
    </xf>
    <xf numFmtId="9" fontId="88" fillId="0" borderId="0" xfId="286" applyNumberFormat="1" applyFont="1" applyAlignment="1">
      <alignment horizontal="center"/>
    </xf>
    <xf numFmtId="4" fontId="88" fillId="0" borderId="0" xfId="286" applyNumberFormat="1" applyFont="1" applyAlignment="1">
      <alignment horizontal="center"/>
    </xf>
    <xf numFmtId="3" fontId="88" fillId="0" borderId="0" xfId="286" applyNumberFormat="1" applyFont="1" applyFill="1" applyAlignment="1">
      <alignment horizontal="center"/>
    </xf>
    <xf numFmtId="9" fontId="104" fillId="0" borderId="0" xfId="287" applyFont="1" applyAlignment="1">
      <alignment horizontal="center"/>
    </xf>
    <xf numFmtId="0" fontId="104" fillId="0" borderId="0" xfId="286" applyFont="1" applyAlignment="1">
      <alignment horizontal="center"/>
    </xf>
    <xf numFmtId="9" fontId="88" fillId="0" borderId="0" xfId="287" applyFont="1" applyBorder="1" applyAlignment="1">
      <alignment horizontal="center"/>
    </xf>
    <xf numFmtId="9" fontId="88" fillId="0" borderId="20" xfId="287" applyFont="1" applyBorder="1" applyAlignment="1">
      <alignment horizontal="center"/>
    </xf>
    <xf numFmtId="3" fontId="88" fillId="0" borderId="20" xfId="286" applyNumberFormat="1" applyFont="1" applyBorder="1" applyAlignment="1">
      <alignment horizontal="center"/>
    </xf>
    <xf numFmtId="3" fontId="88" fillId="0" borderId="0" xfId="286" applyNumberFormat="1" applyFont="1" applyBorder="1" applyAlignment="1">
      <alignment horizontal="center"/>
    </xf>
    <xf numFmtId="3" fontId="88" fillId="0" borderId="0" xfId="286" applyNumberFormat="1" applyFont="1" applyAlignment="1"/>
    <xf numFmtId="0" fontId="88" fillId="0" borderId="0" xfId="286" applyFont="1" applyAlignment="1">
      <alignment horizontal="center" wrapText="1"/>
    </xf>
    <xf numFmtId="3" fontId="88" fillId="0" borderId="0" xfId="286" applyNumberFormat="1" applyFont="1" applyAlignment="1">
      <alignment horizontal="center" wrapText="1"/>
    </xf>
    <xf numFmtId="1" fontId="103" fillId="0" borderId="0" xfId="286" applyNumberFormat="1" applyFont="1" applyAlignment="1">
      <alignment horizontal="center"/>
    </xf>
    <xf numFmtId="3" fontId="89" fillId="0" borderId="0" xfId="286" applyNumberFormat="1" applyFont="1" applyAlignment="1">
      <alignment horizontal="center"/>
    </xf>
    <xf numFmtId="9" fontId="103" fillId="0" borderId="0" xfId="287" applyFont="1" applyAlignment="1">
      <alignment horizontal="center"/>
    </xf>
    <xf numFmtId="3" fontId="103" fillId="0" borderId="0" xfId="286" applyNumberFormat="1" applyFont="1" applyFill="1" applyAlignment="1">
      <alignment horizontal="center"/>
    </xf>
    <xf numFmtId="0" fontId="88" fillId="0" borderId="0" xfId="286" applyFont="1" applyAlignment="1">
      <alignment horizontal="center" vertical="center" wrapText="1"/>
    </xf>
    <xf numFmtId="0" fontId="103" fillId="0" borderId="0" xfId="286" applyFont="1" applyAlignment="1">
      <alignment horizontal="center"/>
    </xf>
    <xf numFmtId="0" fontId="104" fillId="0" borderId="0" xfId="286" applyFont="1" applyAlignment="1">
      <alignment horizontal="center" vertical="center" wrapText="1"/>
    </xf>
    <xf numFmtId="0" fontId="105" fillId="0" borderId="0" xfId="286" applyFont="1" applyAlignment="1">
      <alignment wrapText="1"/>
    </xf>
    <xf numFmtId="0" fontId="105" fillId="0" borderId="0" xfId="286" applyFont="1" applyAlignment="1">
      <alignment horizontal="center" vertical="center" wrapText="1"/>
    </xf>
    <xf numFmtId="0" fontId="88" fillId="0" borderId="0" xfId="286" applyFont="1" applyFill="1" applyAlignment="1">
      <alignment horizontal="center" vertical="center" wrapText="1"/>
    </xf>
    <xf numFmtId="0" fontId="105" fillId="0" borderId="0" xfId="286" applyFont="1"/>
    <xf numFmtId="0" fontId="88" fillId="0" borderId="0" xfId="286" applyFont="1" applyFill="1"/>
    <xf numFmtId="165" fontId="36" fillId="0" borderId="0" xfId="7" applyNumberFormat="1" applyFont="1" applyAlignment="1">
      <alignment horizontal="center"/>
    </xf>
    <xf numFmtId="165" fontId="36" fillId="0" borderId="0" xfId="171" applyNumberFormat="1" applyFont="1" applyAlignment="1">
      <alignment horizontal="center"/>
    </xf>
    <xf numFmtId="0" fontId="36" fillId="0" borderId="2" xfId="171" applyFont="1" applyBorder="1" applyAlignment="1">
      <alignment horizontal="center" vertical="center" wrapText="1"/>
    </xf>
    <xf numFmtId="0" fontId="36" fillId="0" borderId="0" xfId="171" applyFont="1" applyAlignment="1">
      <alignment horizontal="center" vertical="center" wrapText="1"/>
    </xf>
    <xf numFmtId="165" fontId="36" fillId="0" borderId="0" xfId="171" applyNumberFormat="1" applyFont="1" applyBorder="1" applyAlignment="1">
      <alignment horizontal="center"/>
    </xf>
    <xf numFmtId="9" fontId="86" fillId="0" borderId="0" xfId="7" applyFont="1" applyBorder="1" applyAlignment="1">
      <alignment horizontal="center"/>
    </xf>
    <xf numFmtId="165" fontId="36" fillId="0" borderId="0" xfId="7" applyNumberFormat="1" applyFont="1" applyBorder="1" applyAlignment="1">
      <alignment horizontal="center"/>
    </xf>
    <xf numFmtId="9" fontId="36" fillId="0" borderId="0" xfId="7" applyNumberFormat="1" applyFont="1" applyBorder="1" applyAlignment="1">
      <alignment horizontal="center"/>
    </xf>
    <xf numFmtId="165" fontId="36" fillId="0" borderId="2" xfId="171" applyNumberFormat="1" applyFont="1" applyBorder="1" applyAlignment="1">
      <alignment horizontal="center"/>
    </xf>
    <xf numFmtId="9" fontId="36" fillId="0" borderId="2" xfId="7" applyFont="1" applyBorder="1" applyAlignment="1">
      <alignment horizontal="center"/>
    </xf>
    <xf numFmtId="165" fontId="36" fillId="0" borderId="2" xfId="7" applyNumberFormat="1" applyFont="1" applyBorder="1" applyAlignment="1">
      <alignment horizontal="center"/>
    </xf>
    <xf numFmtId="0" fontId="4" fillId="0" borderId="0" xfId="230" applyFont="1" applyBorder="1" applyAlignment="1">
      <alignment horizontal="center" vertical="center" wrapText="1"/>
    </xf>
    <xf numFmtId="0" fontId="0" fillId="0" borderId="0" xfId="230" applyFont="1" applyBorder="1" applyAlignment="1">
      <alignment horizontal="center" vertical="center" wrapText="1"/>
    </xf>
    <xf numFmtId="0" fontId="68" fillId="0" borderId="0" xfId="230" applyFont="1" applyBorder="1" applyAlignment="1">
      <alignment horizontal="center" vertical="center" wrapText="1"/>
    </xf>
    <xf numFmtId="9" fontId="0" fillId="0" borderId="0" xfId="0" applyNumberFormat="1"/>
    <xf numFmtId="0" fontId="106" fillId="0" borderId="0" xfId="0" applyFont="1"/>
    <xf numFmtId="0" fontId="106" fillId="0" borderId="0" xfId="0" applyFont="1" applyAlignment="1">
      <alignment wrapText="1"/>
    </xf>
    <xf numFmtId="9" fontId="106" fillId="0" borderId="0" xfId="7" applyFont="1"/>
    <xf numFmtId="9" fontId="106" fillId="0" borderId="0" xfId="7" applyFont="1" applyAlignment="1">
      <alignment wrapText="1"/>
    </xf>
    <xf numFmtId="9" fontId="106" fillId="0" borderId="0" xfId="0" applyNumberFormat="1" applyFont="1"/>
    <xf numFmtId="0" fontId="106" fillId="0" borderId="2" xfId="162" applyFont="1" applyBorder="1"/>
    <xf numFmtId="9" fontId="106" fillId="0" borderId="2" xfId="7" applyFont="1" applyBorder="1"/>
    <xf numFmtId="9" fontId="107" fillId="0" borderId="0" xfId="7" applyFont="1" applyAlignment="1">
      <alignment wrapText="1"/>
    </xf>
    <xf numFmtId="9" fontId="106" fillId="0" borderId="0" xfId="7" applyNumberFormat="1" applyFont="1"/>
    <xf numFmtId="9" fontId="106" fillId="0" borderId="2" xfId="7" applyNumberFormat="1" applyFont="1" applyBorder="1"/>
    <xf numFmtId="0" fontId="106" fillId="0" borderId="0" xfId="0" applyFont="1" applyBorder="1"/>
    <xf numFmtId="0" fontId="106" fillId="0" borderId="0" xfId="0" applyFont="1" applyBorder="1" applyAlignment="1">
      <alignment wrapText="1"/>
    </xf>
    <xf numFmtId="2" fontId="106" fillId="0" borderId="0" xfId="7" applyNumberFormat="1" applyFont="1" applyBorder="1"/>
    <xf numFmtId="9" fontId="106" fillId="0" borderId="0" xfId="7" applyFont="1" applyBorder="1"/>
    <xf numFmtId="2" fontId="106" fillId="0" borderId="0" xfId="0" applyNumberFormat="1" applyFont="1" applyBorder="1"/>
    <xf numFmtId="9" fontId="106" fillId="0" borderId="0" xfId="0" applyNumberFormat="1" applyFont="1" applyBorder="1"/>
    <xf numFmtId="2" fontId="106" fillId="0" borderId="0" xfId="160" applyNumberFormat="1" applyFont="1" applyBorder="1"/>
    <xf numFmtId="0" fontId="106" fillId="0" borderId="2" xfId="0" applyFont="1" applyBorder="1"/>
    <xf numFmtId="2" fontId="106" fillId="0" borderId="2" xfId="0" applyNumberFormat="1" applyFont="1" applyBorder="1"/>
    <xf numFmtId="0" fontId="106" fillId="0" borderId="2" xfId="0" applyFont="1" applyBorder="1" applyAlignment="1">
      <alignment wrapText="1"/>
    </xf>
    <xf numFmtId="0" fontId="106" fillId="0" borderId="1" xfId="162" applyFont="1" applyBorder="1" applyAlignment="1">
      <alignment vertical="center" wrapText="1"/>
    </xf>
    <xf numFmtId="0" fontId="106" fillId="0" borderId="0" xfId="0" applyFont="1" applyBorder="1" applyAlignment="1">
      <alignment vertical="center" wrapText="1"/>
    </xf>
    <xf numFmtId="9" fontId="7" fillId="0" borderId="0" xfId="259" applyFont="1" applyBorder="1"/>
    <xf numFmtId="0" fontId="88" fillId="0" borderId="0" xfId="0" applyFont="1" applyAlignment="1">
      <alignment horizontal="center" vertical="center" wrapText="1"/>
    </xf>
    <xf numFmtId="171" fontId="36" fillId="0" borderId="0" xfId="7" applyNumberFormat="1" applyFont="1"/>
    <xf numFmtId="0" fontId="109" fillId="0" borderId="18" xfId="0" applyFont="1" applyBorder="1" applyAlignment="1">
      <alignment horizontal="center" vertical="center" wrapText="1"/>
    </xf>
    <xf numFmtId="0" fontId="110" fillId="0" borderId="18" xfId="0" applyFont="1" applyBorder="1" applyAlignment="1">
      <alignment horizontal="center" vertical="center" wrapText="1"/>
    </xf>
    <xf numFmtId="0" fontId="109" fillId="0" borderId="19" xfId="0" applyFont="1" applyBorder="1" applyAlignment="1">
      <alignment vertical="center"/>
    </xf>
    <xf numFmtId="0" fontId="109" fillId="0" borderId="0" xfId="0" applyFont="1" applyBorder="1"/>
    <xf numFmtId="9" fontId="109" fillId="0" borderId="0" xfId="7" applyFont="1" applyBorder="1" applyAlignment="1">
      <alignment horizontal="center"/>
    </xf>
    <xf numFmtId="165" fontId="109" fillId="0" borderId="0" xfId="7" applyNumberFormat="1" applyFont="1" applyBorder="1" applyAlignment="1">
      <alignment horizontal="center"/>
    </xf>
    <xf numFmtId="170" fontId="110" fillId="0" borderId="0" xfId="7" applyNumberFormat="1" applyFont="1" applyBorder="1" applyAlignment="1">
      <alignment horizontal="center"/>
    </xf>
    <xf numFmtId="0" fontId="109" fillId="0" borderId="20" xfId="0" applyFont="1" applyBorder="1"/>
    <xf numFmtId="9" fontId="109" fillId="0" borderId="20" xfId="7" applyFont="1" applyBorder="1" applyAlignment="1">
      <alignment horizontal="center"/>
    </xf>
    <xf numFmtId="170" fontId="110" fillId="0" borderId="20" xfId="7" applyNumberFormat="1" applyFont="1" applyBorder="1" applyAlignment="1">
      <alignment horizontal="center"/>
    </xf>
    <xf numFmtId="165" fontId="109" fillId="0" borderId="20" xfId="7" applyNumberFormat="1" applyFont="1" applyBorder="1" applyAlignment="1">
      <alignment horizontal="center"/>
    </xf>
    <xf numFmtId="0" fontId="109" fillId="0" borderId="0" xfId="0" applyFont="1"/>
    <xf numFmtId="0" fontId="109" fillId="0" borderId="2" xfId="0" applyFont="1" applyBorder="1"/>
    <xf numFmtId="9" fontId="109" fillId="0" borderId="2" xfId="7" applyFont="1" applyBorder="1" applyAlignment="1">
      <alignment horizontal="center"/>
    </xf>
    <xf numFmtId="170" fontId="110" fillId="0" borderId="2" xfId="7" applyNumberFormat="1" applyFont="1" applyBorder="1" applyAlignment="1">
      <alignment horizontal="center"/>
    </xf>
    <xf numFmtId="165" fontId="109" fillId="0" borderId="2" xfId="7" applyNumberFormat="1" applyFont="1" applyBorder="1" applyAlignment="1">
      <alignment horizontal="center"/>
    </xf>
    <xf numFmtId="0" fontId="112" fillId="0" borderId="18" xfId="0" applyFont="1" applyBorder="1" applyAlignment="1">
      <alignment horizontal="center" vertical="center" wrapText="1"/>
    </xf>
    <xf numFmtId="0" fontId="113" fillId="0" borderId="18" xfId="0" applyFont="1" applyBorder="1" applyAlignment="1">
      <alignment horizontal="center" vertical="center" wrapText="1"/>
    </xf>
    <xf numFmtId="0" fontId="114" fillId="0" borderId="18" xfId="0" applyFont="1" applyBorder="1" applyAlignment="1">
      <alignment horizontal="center" vertical="center" wrapText="1"/>
    </xf>
    <xf numFmtId="0" fontId="112" fillId="0" borderId="19" xfId="0" applyFont="1" applyBorder="1" applyAlignment="1">
      <alignment vertical="center"/>
    </xf>
    <xf numFmtId="0" fontId="112" fillId="0" borderId="0" xfId="0" applyFont="1" applyBorder="1"/>
    <xf numFmtId="3" fontId="113" fillId="0" borderId="0" xfId="0" applyNumberFormat="1" applyFont="1" applyBorder="1" applyAlignment="1">
      <alignment horizontal="center"/>
    </xf>
    <xf numFmtId="3" fontId="114" fillId="0" borderId="0" xfId="0" applyNumberFormat="1" applyFont="1" applyBorder="1" applyAlignment="1">
      <alignment horizontal="center"/>
    </xf>
    <xf numFmtId="1" fontId="114" fillId="0" borderId="0" xfId="0" applyNumberFormat="1" applyFont="1" applyBorder="1" applyAlignment="1">
      <alignment horizontal="center"/>
    </xf>
    <xf numFmtId="9" fontId="112" fillId="0" borderId="0" xfId="7" applyFont="1" applyBorder="1" applyAlignment="1">
      <alignment horizontal="center"/>
    </xf>
    <xf numFmtId="9" fontId="112" fillId="0" borderId="0" xfId="0" applyNumberFormat="1" applyFont="1" applyBorder="1" applyAlignment="1">
      <alignment horizontal="center"/>
    </xf>
    <xf numFmtId="0" fontId="112" fillId="0" borderId="20" xfId="0" applyFont="1" applyBorder="1"/>
    <xf numFmtId="3" fontId="113" fillId="0" borderId="20" xfId="0" applyNumberFormat="1" applyFont="1" applyBorder="1" applyAlignment="1">
      <alignment horizontal="center"/>
    </xf>
    <xf numFmtId="3" fontId="114" fillId="0" borderId="20" xfId="0" applyNumberFormat="1" applyFont="1" applyBorder="1" applyAlignment="1">
      <alignment horizontal="center"/>
    </xf>
    <xf numFmtId="1" fontId="114" fillId="0" borderId="20" xfId="0" applyNumberFormat="1" applyFont="1" applyBorder="1" applyAlignment="1">
      <alignment horizontal="center"/>
    </xf>
    <xf numFmtId="9" fontId="112" fillId="0" borderId="20" xfId="7" applyFont="1" applyBorder="1" applyAlignment="1">
      <alignment horizontal="center"/>
    </xf>
    <xf numFmtId="9" fontId="112" fillId="0" borderId="20" xfId="0" applyNumberFormat="1" applyFont="1" applyBorder="1" applyAlignment="1">
      <alignment horizontal="center"/>
    </xf>
    <xf numFmtId="0" fontId="112" fillId="0" borderId="0" xfId="0" applyFont="1"/>
    <xf numFmtId="3" fontId="112" fillId="0" borderId="0" xfId="0" applyNumberFormat="1" applyFont="1" applyBorder="1" applyAlignment="1">
      <alignment horizontal="center"/>
    </xf>
    <xf numFmtId="0" fontId="112" fillId="0" borderId="2" xfId="0" applyFont="1" applyBorder="1"/>
    <xf numFmtId="3" fontId="113" fillId="0" borderId="2" xfId="0" applyNumberFormat="1" applyFont="1" applyBorder="1" applyAlignment="1">
      <alignment horizontal="center"/>
    </xf>
    <xf numFmtId="3" fontId="112" fillId="0" borderId="2" xfId="0" applyNumberFormat="1" applyFont="1" applyBorder="1" applyAlignment="1">
      <alignment horizontal="center"/>
    </xf>
    <xf numFmtId="9" fontId="112" fillId="0" borderId="2" xfId="7" applyFont="1" applyBorder="1" applyAlignment="1">
      <alignment horizontal="center"/>
    </xf>
    <xf numFmtId="9" fontId="112" fillId="0" borderId="2" xfId="0" applyNumberFormat="1" applyFont="1" applyBorder="1" applyAlignment="1">
      <alignment horizontal="center"/>
    </xf>
    <xf numFmtId="9" fontId="88" fillId="0" borderId="0" xfId="235" applyNumberFormat="1" applyAlignment="1">
      <alignment wrapText="1"/>
    </xf>
    <xf numFmtId="0" fontId="5" fillId="0" borderId="0" xfId="437"/>
    <xf numFmtId="9" fontId="0" fillId="0" borderId="0" xfId="160" applyFont="1"/>
    <xf numFmtId="9" fontId="5" fillId="0" borderId="0" xfId="259" applyFont="1"/>
    <xf numFmtId="0" fontId="88" fillId="0" borderId="0" xfId="438"/>
    <xf numFmtId="9" fontId="1" fillId="0" borderId="0" xfId="439" applyFont="1"/>
    <xf numFmtId="9" fontId="0" fillId="0" borderId="0" xfId="439" applyFont="1"/>
    <xf numFmtId="0" fontId="1" fillId="0" borderId="0" xfId="440"/>
    <xf numFmtId="9" fontId="0" fillId="0" borderId="0" xfId="441" applyFont="1"/>
    <xf numFmtId="0" fontId="1" fillId="0" borderId="2" xfId="440" applyBorder="1"/>
    <xf numFmtId="0" fontId="88" fillId="0" borderId="0" xfId="438" applyAlignment="1">
      <alignment wrapText="1"/>
    </xf>
    <xf numFmtId="0" fontId="88" fillId="0" borderId="0" xfId="438" applyAlignment="1">
      <alignment horizontal="center" vertical="center" wrapText="1"/>
    </xf>
    <xf numFmtId="9" fontId="88" fillId="0" borderId="0" xfId="438" applyNumberFormat="1"/>
    <xf numFmtId="9" fontId="88" fillId="0" borderId="0" xfId="7" applyFont="1"/>
    <xf numFmtId="9" fontId="116" fillId="0" borderId="0" xfId="7" applyFont="1"/>
    <xf numFmtId="9" fontId="0" fillId="0" borderId="2" xfId="439" applyFont="1" applyBorder="1"/>
    <xf numFmtId="9" fontId="88" fillId="0" borderId="2" xfId="438" applyNumberFormat="1" applyBorder="1"/>
    <xf numFmtId="9" fontId="0" fillId="0" borderId="0" xfId="439" applyFont="1" applyBorder="1"/>
    <xf numFmtId="3" fontId="113" fillId="0" borderId="19" xfId="0" applyNumberFormat="1" applyFont="1" applyBorder="1" applyAlignment="1">
      <alignment horizontal="center" vertical="center"/>
    </xf>
    <xf numFmtId="0" fontId="113" fillId="0" borderId="19" xfId="0" applyFont="1" applyBorder="1" applyAlignment="1">
      <alignment horizontal="center" vertical="center"/>
    </xf>
    <xf numFmtId="0" fontId="112" fillId="0" borderId="19" xfId="0" applyFont="1" applyBorder="1" applyAlignment="1">
      <alignment horizontal="center" vertical="center"/>
    </xf>
    <xf numFmtId="0" fontId="113" fillId="0" borderId="0" xfId="0" applyFont="1" applyBorder="1" applyAlignment="1">
      <alignment horizontal="center" vertical="center"/>
    </xf>
    <xf numFmtId="0" fontId="112" fillId="0" borderId="0" xfId="0" applyFont="1" applyBorder="1" applyAlignment="1">
      <alignment horizontal="center" vertical="center"/>
    </xf>
    <xf numFmtId="3" fontId="111" fillId="0" borderId="19" xfId="0" applyNumberFormat="1" applyFont="1" applyBorder="1" applyAlignment="1">
      <alignment horizontal="center" vertical="center"/>
    </xf>
    <xf numFmtId="0" fontId="111" fillId="0" borderId="19" xfId="0" applyFont="1" applyBorder="1" applyAlignment="1">
      <alignment horizontal="center" vertical="center"/>
    </xf>
    <xf numFmtId="0" fontId="108" fillId="0" borderId="0" xfId="0" applyFont="1" applyBorder="1" applyAlignment="1">
      <alignment horizontal="center"/>
    </xf>
    <xf numFmtId="0" fontId="108" fillId="0" borderId="18" xfId="0" applyFont="1" applyBorder="1" applyAlignment="1">
      <alignment horizontal="center" vertical="center"/>
    </xf>
    <xf numFmtId="0" fontId="108" fillId="0" borderId="0" xfId="0" applyFont="1" applyBorder="1" applyAlignment="1">
      <alignment horizontal="center" vertical="center"/>
    </xf>
    <xf numFmtId="0" fontId="108" fillId="0" borderId="18" xfId="162" applyFont="1" applyBorder="1" applyAlignment="1">
      <alignment horizontal="center" wrapText="1"/>
    </xf>
    <xf numFmtId="0" fontId="108" fillId="0" borderId="0" xfId="0" applyFont="1" applyBorder="1" applyAlignment="1">
      <alignment horizontal="center" vertical="center" wrapText="1"/>
    </xf>
    <xf numFmtId="0" fontId="108" fillId="0" borderId="18" xfId="162" applyFont="1" applyBorder="1" applyAlignment="1">
      <alignment horizontal="center" vertical="center" wrapText="1"/>
    </xf>
  </cellXfs>
  <cellStyles count="442">
    <cellStyle name="20% - Accent1" xfId="131" builtinId="30" customBuiltin="1"/>
    <cellStyle name="20% - Accent1 2" xfId="30" xr:uid="{00000000-0005-0000-0000-000001000000}"/>
    <cellStyle name="20% - Accent2" xfId="135" builtinId="34" customBuiltin="1"/>
    <cellStyle name="20% - Accent2 2" xfId="31" xr:uid="{00000000-0005-0000-0000-000003000000}"/>
    <cellStyle name="20% - Accent3" xfId="139" builtinId="38" customBuiltin="1"/>
    <cellStyle name="20% - Accent3 2" xfId="32" xr:uid="{00000000-0005-0000-0000-000005000000}"/>
    <cellStyle name="20% - Accent4" xfId="143" builtinId="42" customBuiltin="1"/>
    <cellStyle name="20% - Accent4 2" xfId="33" xr:uid="{00000000-0005-0000-0000-000007000000}"/>
    <cellStyle name="20% - Accent5" xfId="147" builtinId="46" customBuiltin="1"/>
    <cellStyle name="20% - Accent5 2" xfId="34" xr:uid="{00000000-0005-0000-0000-000009000000}"/>
    <cellStyle name="20% - Accent6" xfId="151" builtinId="50" customBuiltin="1"/>
    <cellStyle name="20% - Accent6 2" xfId="35" xr:uid="{00000000-0005-0000-0000-00000B000000}"/>
    <cellStyle name="40% - Accent1" xfId="132" builtinId="31" customBuiltin="1"/>
    <cellStyle name="40% - Accent1 2" xfId="36" xr:uid="{00000000-0005-0000-0000-00000D000000}"/>
    <cellStyle name="40% - Accent2" xfId="136" builtinId="35" customBuiltin="1"/>
    <cellStyle name="40% - Accent2 2" xfId="37" xr:uid="{00000000-0005-0000-0000-00000F000000}"/>
    <cellStyle name="40% - Accent3" xfId="140" builtinId="39" customBuiltin="1"/>
    <cellStyle name="40% - Accent3 2" xfId="38" xr:uid="{00000000-0005-0000-0000-000011000000}"/>
    <cellStyle name="40% - Accent4" xfId="144" builtinId="43" customBuiltin="1"/>
    <cellStyle name="40% - Accent4 2" xfId="39" xr:uid="{00000000-0005-0000-0000-000013000000}"/>
    <cellStyle name="40% - Accent5" xfId="148" builtinId="47" customBuiltin="1"/>
    <cellStyle name="40% - Accent5 2" xfId="40" xr:uid="{00000000-0005-0000-0000-000015000000}"/>
    <cellStyle name="40% - Accent6" xfId="152" builtinId="51" customBuiltin="1"/>
    <cellStyle name="40% - Accent6 2" xfId="41" xr:uid="{00000000-0005-0000-0000-000017000000}"/>
    <cellStyle name="60% - Accent1" xfId="133" builtinId="32" customBuiltin="1"/>
    <cellStyle name="60% - Accent1 2" xfId="42" xr:uid="{00000000-0005-0000-0000-000019000000}"/>
    <cellStyle name="60% - Accent2" xfId="137" builtinId="36" customBuiltin="1"/>
    <cellStyle name="60% - Accent2 2" xfId="43" xr:uid="{00000000-0005-0000-0000-00001B000000}"/>
    <cellStyle name="60% - Accent3" xfId="141" builtinId="40" customBuiltin="1"/>
    <cellStyle name="60% - Accent3 2" xfId="44" xr:uid="{00000000-0005-0000-0000-00001D000000}"/>
    <cellStyle name="60% - Accent4" xfId="145" builtinId="44" customBuiltin="1"/>
    <cellStyle name="60% - Accent4 2" xfId="45" xr:uid="{00000000-0005-0000-0000-00001F000000}"/>
    <cellStyle name="60% - Accent5" xfId="149" builtinId="48" customBuiltin="1"/>
    <cellStyle name="60% - Accent5 2" xfId="46" xr:uid="{00000000-0005-0000-0000-000021000000}"/>
    <cellStyle name="60% - Accent6" xfId="153" builtinId="52" customBuiltin="1"/>
    <cellStyle name="60% - Accent6 2" xfId="47" xr:uid="{00000000-0005-0000-0000-000023000000}"/>
    <cellStyle name="Accent1" xfId="130" builtinId="29" customBuiltin="1"/>
    <cellStyle name="Accent1 2" xfId="48" xr:uid="{00000000-0005-0000-0000-000025000000}"/>
    <cellStyle name="Accent2" xfId="134" builtinId="33" customBuiltin="1"/>
    <cellStyle name="Accent2 2" xfId="49" xr:uid="{00000000-0005-0000-0000-000027000000}"/>
    <cellStyle name="Accent3" xfId="138" builtinId="37" customBuiltin="1"/>
    <cellStyle name="Accent3 2" xfId="50" xr:uid="{00000000-0005-0000-0000-000029000000}"/>
    <cellStyle name="Accent4" xfId="142" builtinId="41" customBuiltin="1"/>
    <cellStyle name="Accent4 2" xfId="51" xr:uid="{00000000-0005-0000-0000-00002B000000}"/>
    <cellStyle name="Accent5" xfId="146" builtinId="45" customBuiltin="1"/>
    <cellStyle name="Accent5 2" xfId="52" xr:uid="{00000000-0005-0000-0000-00002D000000}"/>
    <cellStyle name="Accent6" xfId="150" builtinId="49" customBuiltin="1"/>
    <cellStyle name="Accent6 2" xfId="53" xr:uid="{00000000-0005-0000-0000-00002F000000}"/>
    <cellStyle name="Bad" xfId="120" builtinId="27" customBuiltin="1"/>
    <cellStyle name="Bad 2" xfId="54" xr:uid="{00000000-0005-0000-0000-000031000000}"/>
    <cellStyle name="Calculation" xfId="124" builtinId="22" customBuiltin="1"/>
    <cellStyle name="Calculation 2" xfId="55" xr:uid="{00000000-0005-0000-0000-000033000000}"/>
    <cellStyle name="Check Cell" xfId="126" builtinId="23" customBuiltin="1"/>
    <cellStyle name="Check Cell 2" xfId="56" xr:uid="{00000000-0005-0000-0000-000035000000}"/>
    <cellStyle name="Comma 10" xfId="206" xr:uid="{00000000-0005-0000-0000-000036000000}"/>
    <cellStyle name="Comma 11" xfId="220" xr:uid="{00000000-0005-0000-0000-000037000000}"/>
    <cellStyle name="Comma 12" xfId="236" xr:uid="{00000000-0005-0000-0000-000038000000}"/>
    <cellStyle name="Comma 12 2" xfId="237" xr:uid="{00000000-0005-0000-0000-000039000000}"/>
    <cellStyle name="Comma 13" xfId="238" xr:uid="{00000000-0005-0000-0000-00003A000000}"/>
    <cellStyle name="Comma 2" xfId="6" xr:uid="{00000000-0005-0000-0000-00003B000000}"/>
    <cellStyle name="Comma 2 2" xfId="19" xr:uid="{00000000-0005-0000-0000-00003C000000}"/>
    <cellStyle name="Comma 2 2 2" xfId="164" xr:uid="{00000000-0005-0000-0000-00003D000000}"/>
    <cellStyle name="Comma 2 3" xfId="193" xr:uid="{00000000-0005-0000-0000-00003E000000}"/>
    <cellStyle name="Comma 3" xfId="20" xr:uid="{00000000-0005-0000-0000-00003F000000}"/>
    <cellStyle name="Comma 3 2" xfId="197" xr:uid="{00000000-0005-0000-0000-000040000000}"/>
    <cellStyle name="Comma 4" xfId="21" xr:uid="{00000000-0005-0000-0000-000041000000}"/>
    <cellStyle name="Comma 4 2" xfId="163" xr:uid="{00000000-0005-0000-0000-000042000000}"/>
    <cellStyle name="Comma 5" xfId="156" xr:uid="{00000000-0005-0000-0000-000043000000}"/>
    <cellStyle name="Comma 5 2" xfId="239" xr:uid="{00000000-0005-0000-0000-000044000000}"/>
    <cellStyle name="Comma 6" xfId="170" xr:uid="{00000000-0005-0000-0000-000045000000}"/>
    <cellStyle name="Comma 7" xfId="187" xr:uid="{00000000-0005-0000-0000-000046000000}"/>
    <cellStyle name="Comma 8" xfId="190" xr:uid="{00000000-0005-0000-0000-000047000000}"/>
    <cellStyle name="Comma 9" xfId="203" xr:uid="{00000000-0005-0000-0000-000048000000}"/>
    <cellStyle name="Comma0" xfId="8" xr:uid="{00000000-0005-0000-0000-000049000000}"/>
    <cellStyle name="Commentaire" xfId="57" xr:uid="{00000000-0005-0000-0000-00004A000000}"/>
    <cellStyle name="Date" xfId="58" xr:uid="{00000000-0005-0000-0000-00004B000000}"/>
    <cellStyle name="Date 2" xfId="240" xr:uid="{00000000-0005-0000-0000-00004C000000}"/>
    <cellStyle name="En-tête 1" xfId="59" xr:uid="{00000000-0005-0000-0000-00004D000000}"/>
    <cellStyle name="En-tête 1 2" xfId="241" xr:uid="{00000000-0005-0000-0000-00004E000000}"/>
    <cellStyle name="En-tête 2" xfId="60" xr:uid="{00000000-0005-0000-0000-00004F000000}"/>
    <cellStyle name="En-tête 2 2" xfId="242" xr:uid="{00000000-0005-0000-0000-000050000000}"/>
    <cellStyle name="Explanatory Text" xfId="128" builtinId="53" customBuiltin="1"/>
    <cellStyle name="Explanatory Text 2" xfId="61" xr:uid="{00000000-0005-0000-0000-000052000000}"/>
    <cellStyle name="Financier0" xfId="62" xr:uid="{00000000-0005-0000-0000-000053000000}"/>
    <cellStyle name="Financier0 2" xfId="243" xr:uid="{00000000-0005-0000-0000-000054000000}"/>
    <cellStyle name="Followed Hyperlink" xfId="2"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3" builtinId="9" hidden="1"/>
    <cellStyle name="Followed Hyperlink" xfId="232" builtinId="9" hidden="1"/>
    <cellStyle name="Followed Hyperlink" xfId="233" builtinId="9" hidden="1"/>
    <cellStyle name="Followed Hyperlink" xfId="234"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6" builtinId="9" hidden="1"/>
    <cellStyle name="Good" xfId="119" builtinId="26" customBuiltin="1"/>
    <cellStyle name="Good 2" xfId="63" xr:uid="{00000000-0005-0000-0000-0000D4000000}"/>
    <cellStyle name="Heading 1" xfId="115" builtinId="16" customBuiltin="1"/>
    <cellStyle name="Heading 1 2" xfId="64" xr:uid="{00000000-0005-0000-0000-0000D6000000}"/>
    <cellStyle name="Heading 2" xfId="116" builtinId="17" customBuiltin="1"/>
    <cellStyle name="Heading 2 2" xfId="65" xr:uid="{00000000-0005-0000-0000-0000D8000000}"/>
    <cellStyle name="Heading 3" xfId="117" builtinId="18" customBuiltin="1"/>
    <cellStyle name="Heading 3 2" xfId="66" xr:uid="{00000000-0005-0000-0000-0000DA000000}"/>
    <cellStyle name="Heading 4" xfId="118" builtinId="19" customBuiltin="1"/>
    <cellStyle name="Heading 4 2" xfId="67" xr:uid="{00000000-0005-0000-0000-0000DC000000}"/>
    <cellStyle name="Hyperlink" xfId="1"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5" builtinId="8" hidden="1"/>
    <cellStyle name="Hyperlink 2" xfId="244" xr:uid="{00000000-0005-0000-0000-000028010000}"/>
    <cellStyle name="Input" xfId="122" builtinId="20" customBuiltin="1"/>
    <cellStyle name="Input 2" xfId="68" xr:uid="{00000000-0005-0000-0000-00002A010000}"/>
    <cellStyle name="Lien hypertexte 2" xfId="69" xr:uid="{00000000-0005-0000-0000-00002B010000}"/>
    <cellStyle name="Linked Cell" xfId="125" builtinId="24" customBuiltin="1"/>
    <cellStyle name="Linked Cell 2" xfId="70" xr:uid="{00000000-0005-0000-0000-00002D010000}"/>
    <cellStyle name="Monétaire0" xfId="71" xr:uid="{00000000-0005-0000-0000-00002E010000}"/>
    <cellStyle name="Monétaire0 2" xfId="245" xr:uid="{00000000-0005-0000-0000-00002F010000}"/>
    <cellStyle name="Neutral" xfId="121" builtinId="28" customBuiltin="1"/>
    <cellStyle name="Neutral 2" xfId="72" xr:uid="{00000000-0005-0000-0000-000031010000}"/>
    <cellStyle name="Normal" xfId="0" builtinId="0"/>
    <cellStyle name="Normal 10" xfId="154" xr:uid="{00000000-0005-0000-0000-000033010000}"/>
    <cellStyle name="Normal 10 2" xfId="246" xr:uid="{00000000-0005-0000-0000-000034010000}"/>
    <cellStyle name="Normal 11" xfId="165" xr:uid="{00000000-0005-0000-0000-000035010000}"/>
    <cellStyle name="Normal 11 2" xfId="224" xr:uid="{00000000-0005-0000-0000-000036010000}"/>
    <cellStyle name="Normal 12" xfId="167" xr:uid="{00000000-0005-0000-0000-000037010000}"/>
    <cellStyle name="Normal 12 2" xfId="227" xr:uid="{00000000-0005-0000-0000-000038010000}"/>
    <cellStyle name="Normal 13" xfId="174" xr:uid="{00000000-0005-0000-0000-000039010000}"/>
    <cellStyle name="Normal 13 2" xfId="288" xr:uid="{00000000-0005-0000-0000-00003A010000}"/>
    <cellStyle name="Normal 14" xfId="176" xr:uid="{00000000-0005-0000-0000-00003B010000}"/>
    <cellStyle name="Normal 15" xfId="186" xr:uid="{00000000-0005-0000-0000-00003C010000}"/>
    <cellStyle name="Normal 15 2" xfId="223" xr:uid="{00000000-0005-0000-0000-00003D010000}"/>
    <cellStyle name="Normal 15 3" xfId="247" xr:uid="{00000000-0005-0000-0000-00003E010000}"/>
    <cellStyle name="Normal 15 4" xfId="248" xr:uid="{00000000-0005-0000-0000-00003F010000}"/>
    <cellStyle name="Normal 16" xfId="189" xr:uid="{00000000-0005-0000-0000-000040010000}"/>
    <cellStyle name="Normal 17" xfId="195" xr:uid="{00000000-0005-0000-0000-000041010000}"/>
    <cellStyle name="Normal 18" xfId="199" xr:uid="{00000000-0005-0000-0000-000042010000}"/>
    <cellStyle name="Normal 19" xfId="200" xr:uid="{00000000-0005-0000-0000-000043010000}"/>
    <cellStyle name="Normal 2" xfId="3" xr:uid="{00000000-0005-0000-0000-000044010000}"/>
    <cellStyle name="Normal 2 2" xfId="183" xr:uid="{00000000-0005-0000-0000-000045010000}"/>
    <cellStyle name="Normal 2 2 2" xfId="249" xr:uid="{00000000-0005-0000-0000-000046010000}"/>
    <cellStyle name="Normal 2 3" xfId="177" xr:uid="{00000000-0005-0000-0000-000047010000}"/>
    <cellStyle name="Normal 2 4" xfId="192" xr:uid="{00000000-0005-0000-0000-000048010000}"/>
    <cellStyle name="Normal 2 5" xfId="229" xr:uid="{00000000-0005-0000-0000-000049010000}"/>
    <cellStyle name="Normal 2 6" xfId="250" xr:uid="{00000000-0005-0000-0000-00004A010000}"/>
    <cellStyle name="Normal 20" xfId="201" xr:uid="{00000000-0005-0000-0000-00004B010000}"/>
    <cellStyle name="Normal 21" xfId="202" xr:uid="{00000000-0005-0000-0000-00004C010000}"/>
    <cellStyle name="Normal 22" xfId="205" xr:uid="{00000000-0005-0000-0000-00004D010000}"/>
    <cellStyle name="Normal 23" xfId="209" xr:uid="{00000000-0005-0000-0000-00004E010000}"/>
    <cellStyle name="Normal 24" xfId="210" xr:uid="{00000000-0005-0000-0000-00004F010000}"/>
    <cellStyle name="Normal 25" xfId="211" xr:uid="{00000000-0005-0000-0000-000050010000}"/>
    <cellStyle name="Normal 26" xfId="212" xr:uid="{00000000-0005-0000-0000-000051010000}"/>
    <cellStyle name="Normal 27" xfId="213" xr:uid="{00000000-0005-0000-0000-000052010000}"/>
    <cellStyle name="Normal 28" xfId="214" xr:uid="{00000000-0005-0000-0000-000053010000}"/>
    <cellStyle name="Normal 29" xfId="218" xr:uid="{00000000-0005-0000-0000-000054010000}"/>
    <cellStyle name="Normal 3" xfId="4" xr:uid="{00000000-0005-0000-0000-000055010000}"/>
    <cellStyle name="Normal 3 2" xfId="22" xr:uid="{00000000-0005-0000-0000-000056010000}"/>
    <cellStyle name="Normal 3 2 2" xfId="159" xr:uid="{00000000-0005-0000-0000-000057010000}"/>
    <cellStyle name="Normal 3 2 2 2" xfId="251" xr:uid="{00000000-0005-0000-0000-000058010000}"/>
    <cellStyle name="Normal 3 2 2 2 2" xfId="437" xr:uid="{00000000-0005-0000-0000-000059010000}"/>
    <cellStyle name="Normal 3 2 2 2 2 2" xfId="440" xr:uid="{00000000-0005-0000-0000-00005A010000}"/>
    <cellStyle name="Normal 3 2 3" xfId="172" xr:uid="{00000000-0005-0000-0000-00005B010000}"/>
    <cellStyle name="Normal 3 2 4" xfId="198" xr:uid="{00000000-0005-0000-0000-00005C010000}"/>
    <cellStyle name="Normal 3 2 4 2" xfId="226" xr:uid="{00000000-0005-0000-0000-00005D010000}"/>
    <cellStyle name="Normal 3 2 5" xfId="216" xr:uid="{00000000-0005-0000-0000-00005E010000}"/>
    <cellStyle name="Normal 3 2 6" xfId="222" xr:uid="{00000000-0005-0000-0000-00005F010000}"/>
    <cellStyle name="Normal 3 3" xfId="157" xr:uid="{00000000-0005-0000-0000-000060010000}"/>
    <cellStyle name="Normal 3 4" xfId="168" xr:uid="{00000000-0005-0000-0000-000061010000}"/>
    <cellStyle name="Normal 3 5" xfId="171" xr:uid="{00000000-0005-0000-0000-000062010000}"/>
    <cellStyle name="Normal 3 6" xfId="179" xr:uid="{00000000-0005-0000-0000-000063010000}"/>
    <cellStyle name="Normal 3 7" xfId="194" xr:uid="{00000000-0005-0000-0000-000064010000}"/>
    <cellStyle name="Normal 3 8" xfId="196" xr:uid="{00000000-0005-0000-0000-000065010000}"/>
    <cellStyle name="Normal 3 9" xfId="215" xr:uid="{00000000-0005-0000-0000-000066010000}"/>
    <cellStyle name="Normal 30" xfId="221" xr:uid="{00000000-0005-0000-0000-000067010000}"/>
    <cellStyle name="Normal 31" xfId="228" xr:uid="{00000000-0005-0000-0000-000068010000}"/>
    <cellStyle name="Normal 32" xfId="230" xr:uid="{00000000-0005-0000-0000-000069010000}"/>
    <cellStyle name="Normal 33" xfId="231" xr:uid="{00000000-0005-0000-0000-00006A010000}"/>
    <cellStyle name="Normal 33 2" xfId="433" xr:uid="{00000000-0005-0000-0000-00006B010000}"/>
    <cellStyle name="Normal 34" xfId="235" xr:uid="{00000000-0005-0000-0000-00006C010000}"/>
    <cellStyle name="Normal 34 2" xfId="438" xr:uid="{00000000-0005-0000-0000-00006D010000}"/>
    <cellStyle name="Normal 35" xfId="289" xr:uid="{00000000-0005-0000-0000-00006E010000}"/>
    <cellStyle name="Normal 36" xfId="432" xr:uid="{00000000-0005-0000-0000-00006F010000}"/>
    <cellStyle name="Normal 4" xfId="23" xr:uid="{00000000-0005-0000-0000-000070010000}"/>
    <cellStyle name="Normal 4 2" xfId="180" xr:uid="{00000000-0005-0000-0000-000071010000}"/>
    <cellStyle name="Normal 4 3" xfId="208" xr:uid="{00000000-0005-0000-0000-000072010000}"/>
    <cellStyle name="Normal 4 4" xfId="252" xr:uid="{00000000-0005-0000-0000-000073010000}"/>
    <cellStyle name="Normal 4 5" xfId="253" xr:uid="{00000000-0005-0000-0000-000074010000}"/>
    <cellStyle name="Normal 4 5 2" xfId="286" xr:uid="{00000000-0005-0000-0000-000075010000}"/>
    <cellStyle name="Normal 5" xfId="24" xr:uid="{00000000-0005-0000-0000-000076010000}"/>
    <cellStyle name="Normal 5 2" xfId="181" xr:uid="{00000000-0005-0000-0000-000077010000}"/>
    <cellStyle name="Normal 6" xfId="25" xr:uid="{00000000-0005-0000-0000-000078010000}"/>
    <cellStyle name="Normal 6 2" xfId="162" xr:uid="{00000000-0005-0000-0000-000079010000}"/>
    <cellStyle name="Normal 7" xfId="73" xr:uid="{00000000-0005-0000-0000-00007A010000}"/>
    <cellStyle name="Normal 7 2" xfId="182" xr:uid="{00000000-0005-0000-0000-00007B010000}"/>
    <cellStyle name="Normal 8" xfId="74" xr:uid="{00000000-0005-0000-0000-00007C010000}"/>
    <cellStyle name="Normal 8 2" xfId="185" xr:uid="{00000000-0005-0000-0000-00007D010000}"/>
    <cellStyle name="Normal 9" xfId="75" xr:uid="{00000000-0005-0000-0000-00007E010000}"/>
    <cellStyle name="Note 2" xfId="76" xr:uid="{00000000-0005-0000-0000-00007F010000}"/>
    <cellStyle name="Note 3" xfId="166" xr:uid="{00000000-0005-0000-0000-000080010000}"/>
    <cellStyle name="Output" xfId="123" builtinId="21" customBuiltin="1"/>
    <cellStyle name="Output 2" xfId="77" xr:uid="{00000000-0005-0000-0000-000082010000}"/>
    <cellStyle name="Percent" xfId="7" builtinId="5"/>
    <cellStyle name="Percent 10" xfId="175" xr:uid="{00000000-0005-0000-0000-000084010000}"/>
    <cellStyle name="Percent 10 2" xfId="290" xr:uid="{00000000-0005-0000-0000-000085010000}"/>
    <cellStyle name="Percent 11" xfId="178" xr:uid="{00000000-0005-0000-0000-000086010000}"/>
    <cellStyle name="Percent 12" xfId="188" xr:uid="{00000000-0005-0000-0000-000087010000}"/>
    <cellStyle name="Percent 12 2" xfId="225" xr:uid="{00000000-0005-0000-0000-000088010000}"/>
    <cellStyle name="Percent 13" xfId="191" xr:uid="{00000000-0005-0000-0000-000089010000}"/>
    <cellStyle name="Percent 14" xfId="204" xr:uid="{00000000-0005-0000-0000-00008A010000}"/>
    <cellStyle name="Percent 15" xfId="207" xr:uid="{00000000-0005-0000-0000-00008B010000}"/>
    <cellStyle name="Percent 16" xfId="219" xr:uid="{00000000-0005-0000-0000-00008C010000}"/>
    <cellStyle name="Percent 17" xfId="259" xr:uid="{00000000-0005-0000-0000-00008D010000}"/>
    <cellStyle name="Percent 17 2" xfId="439" xr:uid="{00000000-0005-0000-0000-00008E010000}"/>
    <cellStyle name="Percent 18" xfId="434" xr:uid="{00000000-0005-0000-0000-00008F010000}"/>
    <cellStyle name="Percent 19" xfId="441" xr:uid="{00000000-0005-0000-0000-000090010000}"/>
    <cellStyle name="Percent 2" xfId="5" xr:uid="{00000000-0005-0000-0000-000091010000}"/>
    <cellStyle name="Percent 2 2" xfId="161" xr:uid="{00000000-0005-0000-0000-000092010000}"/>
    <cellStyle name="Percent 2 3" xfId="173" xr:uid="{00000000-0005-0000-0000-000093010000}"/>
    <cellStyle name="Percent 2 4" xfId="217" xr:uid="{00000000-0005-0000-0000-000094010000}"/>
    <cellStyle name="Percent 3" xfId="26" xr:uid="{00000000-0005-0000-0000-000095010000}"/>
    <cellStyle name="Percent 3 2" xfId="158" xr:uid="{00000000-0005-0000-0000-000096010000}"/>
    <cellStyle name="Percent 4" xfId="27" xr:uid="{00000000-0005-0000-0000-000097010000}"/>
    <cellStyle name="Percent 4 2" xfId="254" xr:uid="{00000000-0005-0000-0000-000098010000}"/>
    <cellStyle name="Percent 4 3" xfId="255" xr:uid="{00000000-0005-0000-0000-000099010000}"/>
    <cellStyle name="Percent 4 3 2" xfId="287" xr:uid="{00000000-0005-0000-0000-00009A010000}"/>
    <cellStyle name="Percent 5" xfId="28" xr:uid="{00000000-0005-0000-0000-00009B010000}"/>
    <cellStyle name="Percent 6" xfId="29" xr:uid="{00000000-0005-0000-0000-00009C010000}"/>
    <cellStyle name="Percent 6 2" xfId="160" xr:uid="{00000000-0005-0000-0000-00009D010000}"/>
    <cellStyle name="Percent 7" xfId="111" xr:uid="{00000000-0005-0000-0000-00009E010000}"/>
    <cellStyle name="Percent 8" xfId="155" xr:uid="{00000000-0005-0000-0000-00009F010000}"/>
    <cellStyle name="Percent 8 2" xfId="291" xr:uid="{00000000-0005-0000-0000-0000A0010000}"/>
    <cellStyle name="Percent 9" xfId="169" xr:uid="{00000000-0005-0000-0000-0000A1010000}"/>
    <cellStyle name="Pourcentage 2" xfId="78" xr:uid="{00000000-0005-0000-0000-0000A2010000}"/>
    <cellStyle name="Pourcentage 3" xfId="79" xr:uid="{00000000-0005-0000-0000-0000A3010000}"/>
    <cellStyle name="Pourcentage 3 2" xfId="80" xr:uid="{00000000-0005-0000-0000-0000A4010000}"/>
    <cellStyle name="Pourcentage 4" xfId="81" xr:uid="{00000000-0005-0000-0000-0000A5010000}"/>
    <cellStyle name="Pourcentage 4 2" xfId="184" xr:uid="{00000000-0005-0000-0000-0000A6010000}"/>
    <cellStyle name="Pourcentage 5" xfId="82" xr:uid="{00000000-0005-0000-0000-0000A7010000}"/>
    <cellStyle name="Satisfaisant" xfId="83" xr:uid="{00000000-0005-0000-0000-0000A8010000}"/>
    <cellStyle name="Standard 11" xfId="84" xr:uid="{00000000-0005-0000-0000-0000A9010000}"/>
    <cellStyle name="style_col_headings" xfId="85" xr:uid="{00000000-0005-0000-0000-0000AA010000}"/>
    <cellStyle name="Title" xfId="114" builtinId="15" customBuiltin="1"/>
    <cellStyle name="Titre" xfId="86" xr:uid="{00000000-0005-0000-0000-0000AC010000}"/>
    <cellStyle name="Titre 1" xfId="87" xr:uid="{00000000-0005-0000-0000-0000AD010000}"/>
    <cellStyle name="Titre 2" xfId="88" xr:uid="{00000000-0005-0000-0000-0000AE010000}"/>
    <cellStyle name="Titre 3" xfId="89" xr:uid="{00000000-0005-0000-0000-0000AF010000}"/>
    <cellStyle name="Titre 4" xfId="90" xr:uid="{00000000-0005-0000-0000-0000B0010000}"/>
    <cellStyle name="Total" xfId="129" builtinId="25" customBuiltin="1"/>
    <cellStyle name="Total 2" xfId="91" xr:uid="{00000000-0005-0000-0000-0000B2010000}"/>
    <cellStyle name="Vérification" xfId="92" xr:uid="{00000000-0005-0000-0000-0000B3010000}"/>
    <cellStyle name="Virgule fixe" xfId="93" xr:uid="{00000000-0005-0000-0000-0000B4010000}"/>
    <cellStyle name="Virgule fixe 2" xfId="256" xr:uid="{00000000-0005-0000-0000-0000B5010000}"/>
    <cellStyle name="Warning Text" xfId="127" builtinId="11" customBuiltin="1"/>
    <cellStyle name="Warning Text 2" xfId="94" xr:uid="{00000000-0005-0000-0000-0000B7010000}"/>
    <cellStyle name="一般 2 3" xfId="257" xr:uid="{00000000-0005-0000-0000-0000B8010000}"/>
    <cellStyle name="一般 3" xfId="258" xr:uid="{00000000-0005-0000-0000-0000B901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5.xml"/><Relationship Id="rId18" Type="http://schemas.openxmlformats.org/officeDocument/2006/relationships/worksheet" Target="worksheets/sheet11.xml"/><Relationship Id="rId26" Type="http://schemas.openxmlformats.org/officeDocument/2006/relationships/chartsheet" Target="chartsheets/sheet12.xml"/><Relationship Id="rId39" Type="http://schemas.openxmlformats.org/officeDocument/2006/relationships/chartsheet" Target="chartsheets/sheet22.xml"/><Relationship Id="rId21" Type="http://schemas.openxmlformats.org/officeDocument/2006/relationships/worksheet" Target="worksheets/sheet12.xml"/><Relationship Id="rId34" Type="http://schemas.openxmlformats.org/officeDocument/2006/relationships/chartsheet" Target="chartsheets/sheet18.xml"/><Relationship Id="rId42" Type="http://schemas.openxmlformats.org/officeDocument/2006/relationships/chartsheet" Target="chartsheets/sheet25.xml"/><Relationship Id="rId47" Type="http://schemas.openxmlformats.org/officeDocument/2006/relationships/sharedStrings" Target="sharedStrings.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0.xml"/><Relationship Id="rId29" Type="http://schemas.openxmlformats.org/officeDocument/2006/relationships/chartsheet" Target="chartsheets/sheet14.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hartsheet" Target="chartsheets/sheet4.xml"/><Relationship Id="rId24" Type="http://schemas.openxmlformats.org/officeDocument/2006/relationships/chartsheet" Target="chartsheets/sheet11.xml"/><Relationship Id="rId32" Type="http://schemas.openxmlformats.org/officeDocument/2006/relationships/worksheet" Target="worksheets/sheet16.xml"/><Relationship Id="rId37" Type="http://schemas.openxmlformats.org/officeDocument/2006/relationships/chartsheet" Target="chartsheets/sheet21.xml"/><Relationship Id="rId40" Type="http://schemas.openxmlformats.org/officeDocument/2006/relationships/chartsheet" Target="chartsheets/sheet23.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hartsheet" Target="chartsheets/sheet6.xml"/><Relationship Id="rId23" Type="http://schemas.openxmlformats.org/officeDocument/2006/relationships/worksheet" Target="worksheets/sheet13.xml"/><Relationship Id="rId28" Type="http://schemas.openxmlformats.org/officeDocument/2006/relationships/worksheet" Target="worksheets/sheet15.xml"/><Relationship Id="rId36" Type="http://schemas.openxmlformats.org/officeDocument/2006/relationships/chartsheet" Target="chartsheets/sheet20.xml"/><Relationship Id="rId10" Type="http://schemas.openxmlformats.org/officeDocument/2006/relationships/chartsheet" Target="chartsheets/sheet3.xml"/><Relationship Id="rId19" Type="http://schemas.openxmlformats.org/officeDocument/2006/relationships/chartsheet" Target="chartsheets/sheet8.xml"/><Relationship Id="rId31" Type="http://schemas.openxmlformats.org/officeDocument/2006/relationships/chartsheet" Target="chartsheets/sheet16.xml"/><Relationship Id="rId44"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9.xml"/><Relationship Id="rId22" Type="http://schemas.openxmlformats.org/officeDocument/2006/relationships/chartsheet" Target="chartsheets/sheet10.xml"/><Relationship Id="rId27" Type="http://schemas.openxmlformats.org/officeDocument/2006/relationships/chartsheet" Target="chartsheets/sheet13.xml"/><Relationship Id="rId30" Type="http://schemas.openxmlformats.org/officeDocument/2006/relationships/chartsheet" Target="chartsheets/sheet15.xml"/><Relationship Id="rId35" Type="http://schemas.openxmlformats.org/officeDocument/2006/relationships/chartsheet" Target="chartsheets/sheet19.xml"/><Relationship Id="rId43" Type="http://schemas.openxmlformats.org/officeDocument/2006/relationships/externalLink" Target="externalLinks/externalLink1.xml"/><Relationship Id="rId48" Type="http://schemas.openxmlformats.org/officeDocument/2006/relationships/calcChain" Target="calcChain.xml"/><Relationship Id="rId8" Type="http://schemas.openxmlformats.org/officeDocument/2006/relationships/chartsheet" Target="chartsheets/sheet2.xml"/><Relationship Id="rId3" Type="http://schemas.openxmlformats.org/officeDocument/2006/relationships/worksheet" Target="worksheets/sheet3.xml"/><Relationship Id="rId12" Type="http://schemas.openxmlformats.org/officeDocument/2006/relationships/worksheet" Target="worksheets/sheet8.xml"/><Relationship Id="rId17" Type="http://schemas.openxmlformats.org/officeDocument/2006/relationships/chartsheet" Target="chartsheets/sheet7.xml"/><Relationship Id="rId25" Type="http://schemas.openxmlformats.org/officeDocument/2006/relationships/worksheet" Target="worksheets/sheet14.xml"/><Relationship Id="rId33" Type="http://schemas.openxmlformats.org/officeDocument/2006/relationships/chartsheet" Target="chartsheets/sheet17.xml"/><Relationship Id="rId38" Type="http://schemas.openxmlformats.org/officeDocument/2006/relationships/worksheet" Target="worksheets/sheet17.xml"/><Relationship Id="rId46" Type="http://schemas.openxmlformats.org/officeDocument/2006/relationships/styles" Target="styles.xml"/><Relationship Id="rId20" Type="http://schemas.openxmlformats.org/officeDocument/2006/relationships/chartsheet" Target="chartsheets/sheet9.xml"/><Relationship Id="rId41" Type="http://schemas.openxmlformats.org/officeDocument/2006/relationships/chartsheet" Target="chartsheets/sheet2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r>
              <a:rPr lang="en-US" sz="2200" b="0"/>
              <a:t> )</a:t>
            </a:r>
          </a:p>
        </c:rich>
      </c:tx>
      <c:layout>
        <c:manualLayout>
          <c:xMode val="edge"/>
          <c:yMode val="edge"/>
          <c:x val="0.30674782101624198"/>
          <c:y val="2.0674030625257899E-3"/>
        </c:manualLayout>
      </c:layout>
      <c:overlay val="1"/>
    </c:title>
    <c:autoTitleDeleted val="0"/>
    <c:plotArea>
      <c:layout>
        <c:manualLayout>
          <c:layoutTarget val="inner"/>
          <c:xMode val="edge"/>
          <c:yMode val="edge"/>
          <c:x val="7.8435200722860504E-2"/>
          <c:y val="9.0193426222897999E-2"/>
          <c:w val="0.92030115316855698"/>
          <c:h val="0.67551507064805605"/>
        </c:manualLayout>
      </c:layout>
      <c:barChart>
        <c:barDir val="col"/>
        <c:grouping val="stacked"/>
        <c:varyColors val="0"/>
        <c:ser>
          <c:idx val="0"/>
          <c:order val="0"/>
          <c:tx>
            <c:v>As reported in the national accounts</c:v>
          </c:tx>
          <c:spPr>
            <a:solidFill>
              <a:schemeClr val="tx2">
                <a:lumMod val="60000"/>
                <a:lumOff val="40000"/>
              </a:schemeClr>
            </a:solidFill>
            <a:ln>
              <a:noFill/>
            </a:ln>
          </c:spPr>
          <c:invertIfNegative val="0"/>
          <c:cat>
            <c:strRef>
              <c:f>DataF3!$A$2:$A$18</c:f>
              <c:strCache>
                <c:ptCount val="17"/>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pt idx="16">
                  <c:v>France</c:v>
                </c:pt>
              </c:strCache>
            </c:strRef>
          </c:cat>
          <c:val>
            <c:numRef>
              <c:f>DataF3!$B$2:$B$18</c:f>
              <c:numCache>
                <c:formatCode>0%</c:formatCode>
                <c:ptCount val="17"/>
                <c:pt idx="0">
                  <c:v>2.5760594544648772</c:v>
                </c:pt>
                <c:pt idx="1">
                  <c:v>2.4170053053193823</c:v>
                </c:pt>
                <c:pt idx="2">
                  <c:v>2.2852999866399926</c:v>
                </c:pt>
                <c:pt idx="3">
                  <c:v>0.97482127044710287</c:v>
                </c:pt>
                <c:pt idx="4">
                  <c:v>0.89230249376021953</c:v>
                </c:pt>
                <c:pt idx="5">
                  <c:v>0.61488639096018938</c:v>
                </c:pt>
                <c:pt idx="6">
                  <c:v>0.48185631506037491</c:v>
                </c:pt>
                <c:pt idx="7">
                  <c:v>0.45220474547375394</c:v>
                </c:pt>
                <c:pt idx="8">
                  <c:v>0.43094579515647402</c:v>
                </c:pt>
                <c:pt idx="9">
                  <c:v>0.41977482452487414</c:v>
                </c:pt>
                <c:pt idx="10">
                  <c:v>0.41884260770852871</c:v>
                </c:pt>
                <c:pt idx="11">
                  <c:v>0.40428538787668511</c:v>
                </c:pt>
                <c:pt idx="12">
                  <c:v>0.35986511293798373</c:v>
                </c:pt>
                <c:pt idx="13">
                  <c:v>0.31301581156556391</c:v>
                </c:pt>
                <c:pt idx="14">
                  <c:v>0.29546351380205693</c:v>
                </c:pt>
                <c:pt idx="15">
                  <c:v>0.23305888899623428</c:v>
                </c:pt>
                <c:pt idx="16">
                  <c:v>0.21535775015018682</c:v>
                </c:pt>
              </c:numCache>
            </c:numRef>
          </c:val>
          <c:extLst>
            <c:ext xmlns:c16="http://schemas.microsoft.com/office/drawing/2014/chart" uri="{C3380CC4-5D6E-409C-BE32-E72D297353CC}">
              <c16:uniqueId val="{00000000-295F-45AC-B6C8-8A0426A687D6}"/>
            </c:ext>
          </c:extLst>
        </c:ser>
        <c:dLbls>
          <c:showLegendKey val="0"/>
          <c:showVal val="0"/>
          <c:showCatName val="0"/>
          <c:showSerName val="0"/>
          <c:showPercent val="0"/>
          <c:showBubbleSize val="0"/>
        </c:dLbls>
        <c:gapWidth val="150"/>
        <c:overlap val="100"/>
        <c:axId val="-2068373320"/>
        <c:axId val="-2068481160"/>
      </c:barChart>
      <c:lineChart>
        <c:grouping val="standard"/>
        <c:varyColors val="0"/>
        <c:ser>
          <c:idx val="1"/>
          <c:order val="1"/>
          <c:tx>
            <c:strRef>
              <c:f>DataF3!$C$1</c:f>
              <c:strCache>
                <c:ptCount val="1"/>
                <c:pt idx="0">
                  <c:v>Average among non-havens</c:v>
                </c:pt>
              </c:strCache>
            </c:strRef>
          </c:tx>
          <c:marker>
            <c:symbol val="none"/>
          </c:marker>
          <c:cat>
            <c:strRef>
              <c:f>DataF3!$A$2:$A$17</c:f>
              <c:strCache>
                <c:ptCount val="16"/>
                <c:pt idx="0">
                  <c:v>Luxembourg</c:v>
                </c:pt>
                <c:pt idx="1">
                  <c:v>Ireland</c:v>
                </c:pt>
                <c:pt idx="2">
                  <c:v>Puerto Rico</c:v>
                </c:pt>
                <c:pt idx="3">
                  <c:v>Singapore</c:v>
                </c:pt>
                <c:pt idx="4">
                  <c:v>Hong Kong</c:v>
                </c:pt>
                <c:pt idx="5">
                  <c:v>Netherlands</c:v>
                </c:pt>
                <c:pt idx="6">
                  <c:v>Belgium</c:v>
                </c:pt>
                <c:pt idx="7">
                  <c:v>Germany</c:v>
                </c:pt>
                <c:pt idx="8">
                  <c:v>Italy</c:v>
                </c:pt>
                <c:pt idx="9">
                  <c:v>United Kingdom</c:v>
                </c:pt>
                <c:pt idx="10">
                  <c:v>Japan</c:v>
                </c:pt>
                <c:pt idx="11">
                  <c:v>Spain</c:v>
                </c:pt>
                <c:pt idx="12">
                  <c:v>Australia</c:v>
                </c:pt>
                <c:pt idx="13">
                  <c:v>United States</c:v>
                </c:pt>
                <c:pt idx="14">
                  <c:v>Switzerland</c:v>
                </c:pt>
                <c:pt idx="15">
                  <c:v>Canada</c:v>
                </c:pt>
              </c:strCache>
            </c:strRef>
          </c:cat>
          <c:val>
            <c:numRef>
              <c:f>DataF3!$C$2:$C$18</c:f>
              <c:numCache>
                <c:formatCode>0%</c:formatCode>
                <c:ptCount val="17"/>
                <c:pt idx="0">
                  <c:v>0.36081676937669838</c:v>
                </c:pt>
                <c:pt idx="1">
                  <c:v>0.36081676937669838</c:v>
                </c:pt>
                <c:pt idx="2">
                  <c:v>0.36081676937669838</c:v>
                </c:pt>
                <c:pt idx="3">
                  <c:v>0.36081676937669838</c:v>
                </c:pt>
                <c:pt idx="4">
                  <c:v>0.36081676937669838</c:v>
                </c:pt>
                <c:pt idx="5">
                  <c:v>0.36081676937669838</c:v>
                </c:pt>
                <c:pt idx="6">
                  <c:v>0.36081676937669838</c:v>
                </c:pt>
                <c:pt idx="7">
                  <c:v>0.36081676937669838</c:v>
                </c:pt>
                <c:pt idx="8">
                  <c:v>0.36081676937669838</c:v>
                </c:pt>
                <c:pt idx="9">
                  <c:v>0.36081676937669838</c:v>
                </c:pt>
                <c:pt idx="10">
                  <c:v>0.36081676937669838</c:v>
                </c:pt>
                <c:pt idx="11">
                  <c:v>0.36081676937669838</c:v>
                </c:pt>
                <c:pt idx="12">
                  <c:v>0.36081676937669838</c:v>
                </c:pt>
                <c:pt idx="13">
                  <c:v>0.36081676937669838</c:v>
                </c:pt>
                <c:pt idx="14">
                  <c:v>0.36081676937669838</c:v>
                </c:pt>
                <c:pt idx="15">
                  <c:v>0.36081676937669838</c:v>
                </c:pt>
                <c:pt idx="16">
                  <c:v>0.36081676937669838</c:v>
                </c:pt>
              </c:numCache>
            </c:numRef>
          </c:val>
          <c:smooth val="0"/>
          <c:extLst>
            <c:ext xmlns:c16="http://schemas.microsoft.com/office/drawing/2014/chart" uri="{C3380CC4-5D6E-409C-BE32-E72D297353CC}">
              <c16:uniqueId val="{00000002-295F-45AC-B6C8-8A0426A687D6}"/>
            </c:ext>
          </c:extLst>
        </c:ser>
        <c:dLbls>
          <c:showLegendKey val="0"/>
          <c:showVal val="0"/>
          <c:showCatName val="0"/>
          <c:showSerName val="0"/>
          <c:showPercent val="0"/>
          <c:showBubbleSize val="0"/>
        </c:dLbls>
        <c:marker val="1"/>
        <c:smooth val="0"/>
        <c:axId val="-2068373320"/>
        <c:axId val="-2068481160"/>
      </c:lineChart>
      <c:catAx>
        <c:axId val="-2068373320"/>
        <c:scaling>
          <c:orientation val="minMax"/>
        </c:scaling>
        <c:delete val="0"/>
        <c:axPos val="b"/>
        <c:numFmt formatCode="General" sourceLinked="1"/>
        <c:majorTickMark val="none"/>
        <c:minorTickMark val="none"/>
        <c:tickLblPos val="nextTo"/>
        <c:txPr>
          <a:bodyPr rot="-2700000" vert="horz" anchor="ctr" anchorCtr="1"/>
          <a:lstStyle/>
          <a:p>
            <a:pPr>
              <a:defRPr sz="1800"/>
            </a:pPr>
            <a:endParaRPr lang="en-US"/>
          </a:p>
        </c:txPr>
        <c:crossAx val="-2068481160"/>
        <c:crosses val="autoZero"/>
        <c:auto val="1"/>
        <c:lblAlgn val="ctr"/>
        <c:lblOffset val="100"/>
        <c:noMultiLvlLbl val="0"/>
      </c:catAx>
      <c:valAx>
        <c:axId val="-2068481160"/>
        <c:scaling>
          <c:orientation val="minMax"/>
          <c:max val="3"/>
          <c:min val="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68373320"/>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Corporate income tax revenue</a:t>
            </a:r>
          </a:p>
          <a:p>
            <a:pPr>
              <a:defRPr sz="2200" b="0"/>
            </a:pPr>
            <a:r>
              <a:rPr lang="en-US" sz="2200" b="0" baseline="0"/>
              <a:t>(% of national income</a:t>
            </a:r>
            <a:r>
              <a:rPr lang="en-US" sz="2200" b="0"/>
              <a:t>)</a:t>
            </a:r>
          </a:p>
        </c:rich>
      </c:tx>
      <c:layout>
        <c:manualLayout>
          <c:xMode val="edge"/>
          <c:yMode val="edge"/>
          <c:x val="0.35859372759069202"/>
          <c:y val="2.0674030625257899E-3"/>
        </c:manualLayout>
      </c:layout>
      <c:overlay val="1"/>
    </c:title>
    <c:autoTitleDeleted val="0"/>
    <c:plotArea>
      <c:layout>
        <c:manualLayout>
          <c:layoutTarget val="inner"/>
          <c:xMode val="edge"/>
          <c:yMode val="edge"/>
          <c:x val="7.8435200722860504E-2"/>
          <c:y val="9.0193426222897999E-2"/>
          <c:w val="0.92030115316855698"/>
          <c:h val="0.67551507064805605"/>
        </c:manualLayout>
      </c:layout>
      <c:barChart>
        <c:barDir val="col"/>
        <c:grouping val="stacked"/>
        <c:varyColors val="0"/>
        <c:ser>
          <c:idx val="0"/>
          <c:order val="0"/>
          <c:spPr>
            <a:solidFill>
              <a:schemeClr val="tx2">
                <a:lumMod val="60000"/>
                <a:lumOff val="40000"/>
              </a:schemeClr>
            </a:solidFill>
            <a:ln>
              <a:noFill/>
            </a:ln>
          </c:spPr>
          <c:invertIfNegative val="0"/>
          <c:dPt>
            <c:idx val="0"/>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1-5FC3-4DD7-BB96-A26FE04A4583}"/>
              </c:ext>
            </c:extLst>
          </c:dPt>
          <c:dPt>
            <c:idx val="1"/>
            <c:invertIfNegative val="0"/>
            <c:bubble3D val="0"/>
            <c:spPr>
              <a:solidFill>
                <a:srgbClr val="D99694"/>
              </a:solidFill>
              <a:ln>
                <a:noFill/>
              </a:ln>
            </c:spPr>
            <c:extLst>
              <c:ext xmlns:c16="http://schemas.microsoft.com/office/drawing/2014/chart" uri="{C3380CC4-5D6E-409C-BE32-E72D297353CC}">
                <c16:uniqueId val="{00000003-5FC3-4DD7-BB96-A26FE04A4583}"/>
              </c:ext>
            </c:extLst>
          </c:dPt>
          <c:dPt>
            <c:idx val="2"/>
            <c:invertIfNegative val="0"/>
            <c:bubble3D val="0"/>
            <c:spPr>
              <a:solidFill>
                <a:srgbClr val="D99694"/>
              </a:solidFill>
              <a:ln>
                <a:noFill/>
              </a:ln>
            </c:spPr>
            <c:extLst>
              <c:ext xmlns:c16="http://schemas.microsoft.com/office/drawing/2014/chart" uri="{C3380CC4-5D6E-409C-BE32-E72D297353CC}">
                <c16:uniqueId val="{00000005-5FC3-4DD7-BB96-A26FE04A4583}"/>
              </c:ext>
            </c:extLst>
          </c:dPt>
          <c:dPt>
            <c:idx val="3"/>
            <c:invertIfNegative val="0"/>
            <c:bubble3D val="0"/>
            <c:spPr>
              <a:solidFill>
                <a:srgbClr val="D99694"/>
              </a:solidFill>
              <a:ln>
                <a:noFill/>
              </a:ln>
            </c:spPr>
            <c:extLst>
              <c:ext xmlns:c16="http://schemas.microsoft.com/office/drawing/2014/chart" uri="{C3380CC4-5D6E-409C-BE32-E72D297353CC}">
                <c16:uniqueId val="{00000007-5FC3-4DD7-BB96-A26FE04A4583}"/>
              </c:ext>
            </c:extLst>
          </c:dPt>
          <c:dPt>
            <c:idx val="6"/>
            <c:invertIfNegative val="0"/>
            <c:bubble3D val="0"/>
            <c:spPr>
              <a:solidFill>
                <a:srgbClr val="D99694"/>
              </a:solidFill>
              <a:ln>
                <a:noFill/>
              </a:ln>
            </c:spPr>
            <c:extLst>
              <c:ext xmlns:c16="http://schemas.microsoft.com/office/drawing/2014/chart" uri="{C3380CC4-5D6E-409C-BE32-E72D297353CC}">
                <c16:uniqueId val="{00000009-5FC3-4DD7-BB96-A26FE04A4583}"/>
              </c:ext>
            </c:extLst>
          </c:dPt>
          <c:dPt>
            <c:idx val="7"/>
            <c:invertIfNegative val="0"/>
            <c:bubble3D val="0"/>
            <c:extLst>
              <c:ext xmlns:c16="http://schemas.microsoft.com/office/drawing/2014/chart" uri="{C3380CC4-5D6E-409C-BE32-E72D297353CC}">
                <c16:uniqueId val="{0000000B-5FC3-4DD7-BB96-A26FE04A4583}"/>
              </c:ext>
            </c:extLst>
          </c:dPt>
          <c:dPt>
            <c:idx val="8"/>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C-F8FB-4718-A3BA-C9D2F54C0A69}"/>
              </c:ext>
            </c:extLst>
          </c:dPt>
          <c:dPt>
            <c:idx val="9"/>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D-5FC3-4DD7-BB96-A26FE04A4583}"/>
              </c:ext>
            </c:extLst>
          </c:dPt>
          <c:dPt>
            <c:idx val="11"/>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0F-5FC3-4DD7-BB96-A26FE04A4583}"/>
              </c:ext>
            </c:extLst>
          </c:dPt>
          <c:dPt>
            <c:idx val="14"/>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11-5FC3-4DD7-BB96-A26FE04A4583}"/>
              </c:ext>
            </c:extLst>
          </c:dPt>
          <c:dPt>
            <c:idx val="16"/>
            <c:invertIfNegative val="0"/>
            <c:bubble3D val="0"/>
            <c:spPr>
              <a:solidFill>
                <a:schemeClr val="accent2">
                  <a:lumMod val="60000"/>
                  <a:lumOff val="40000"/>
                </a:schemeClr>
              </a:solidFill>
              <a:ln>
                <a:noFill/>
              </a:ln>
            </c:spPr>
            <c:extLst>
              <c:ext xmlns:c16="http://schemas.microsoft.com/office/drawing/2014/chart" uri="{C3380CC4-5D6E-409C-BE32-E72D297353CC}">
                <c16:uniqueId val="{00000013-5FC3-4DD7-BB96-A26FE04A4583}"/>
              </c:ext>
            </c:extLst>
          </c:dPt>
          <c:cat>
            <c:strRef>
              <c:f>DataF9a!$A$2:$A$23</c:f>
              <c:strCache>
                <c:ptCount val="22"/>
                <c:pt idx="0">
                  <c:v>Malta</c:v>
                </c:pt>
                <c:pt idx="1">
                  <c:v>Luxembourg</c:v>
                </c:pt>
                <c:pt idx="2">
                  <c:v>Cyprus</c:v>
                </c:pt>
                <c:pt idx="3">
                  <c:v>Hong Kong</c:v>
                </c:pt>
                <c:pt idx="4">
                  <c:v>Japan</c:v>
                </c:pt>
                <c:pt idx="5">
                  <c:v>Australia</c:v>
                </c:pt>
                <c:pt idx="6">
                  <c:v>Ireland</c:v>
                </c:pt>
                <c:pt idx="7">
                  <c:v>Canada</c:v>
                </c:pt>
                <c:pt idx="8">
                  <c:v>Belgium</c:v>
                </c:pt>
                <c:pt idx="9">
                  <c:v>Switzerland</c:v>
                </c:pt>
                <c:pt idx="10">
                  <c:v>Korea</c:v>
                </c:pt>
                <c:pt idx="11">
                  <c:v>Singapore</c:v>
                </c:pt>
                <c:pt idx="12">
                  <c:v>Mexico</c:v>
                </c:pt>
                <c:pt idx="13">
                  <c:v>United Kingdom</c:v>
                </c:pt>
                <c:pt idx="14">
                  <c:v>Netherlands</c:v>
                </c:pt>
                <c:pt idx="15">
                  <c:v>France</c:v>
                </c:pt>
                <c:pt idx="16">
                  <c:v>Puerto Rico</c:v>
                </c:pt>
                <c:pt idx="17">
                  <c:v>Spain</c:v>
                </c:pt>
                <c:pt idx="18">
                  <c:v>Germany</c:v>
                </c:pt>
                <c:pt idx="19">
                  <c:v>United States</c:v>
                </c:pt>
                <c:pt idx="20">
                  <c:v>Italy</c:v>
                </c:pt>
                <c:pt idx="21">
                  <c:v>Poland</c:v>
                </c:pt>
              </c:strCache>
            </c:strRef>
          </c:cat>
          <c:val>
            <c:numRef>
              <c:f>DataF9a!$D$2:$D$23</c:f>
              <c:numCache>
                <c:formatCode>0.0%</c:formatCode>
                <c:ptCount val="22"/>
                <c:pt idx="0">
                  <c:v>8.0946928554503597E-2</c:v>
                </c:pt>
                <c:pt idx="1">
                  <c:v>7.2263074367120067E-2</c:v>
                </c:pt>
                <c:pt idx="2">
                  <c:v>6.6979420132367906E-2</c:v>
                </c:pt>
                <c:pt idx="3">
                  <c:v>6.1078866192697333E-2</c:v>
                </c:pt>
                <c:pt idx="4">
                  <c:v>5.5221065247720726E-2</c:v>
                </c:pt>
                <c:pt idx="5">
                  <c:v>5.3712028303419451E-2</c:v>
                </c:pt>
                <c:pt idx="6">
                  <c:v>4.8555691673558152E-2</c:v>
                </c:pt>
                <c:pt idx="7">
                  <c:v>4.202708996315721E-2</c:v>
                </c:pt>
                <c:pt idx="8">
                  <c:v>4.192147614394677E-2</c:v>
                </c:pt>
                <c:pt idx="9">
                  <c:v>4.1502975702663786E-2</c:v>
                </c:pt>
                <c:pt idx="10">
                  <c:v>3.9458066834982798E-2</c:v>
                </c:pt>
                <c:pt idx="11">
                  <c:v>3.6642071014922971E-2</c:v>
                </c:pt>
                <c:pt idx="12">
                  <c:v>3.5163895382298596E-2</c:v>
                </c:pt>
                <c:pt idx="13">
                  <c:v>3.1215109933900687E-2</c:v>
                </c:pt>
                <c:pt idx="14">
                  <c:v>2.9684358097240945E-2</c:v>
                </c:pt>
                <c:pt idx="15">
                  <c:v>2.9367634681515712E-2</c:v>
                </c:pt>
                <c:pt idx="16">
                  <c:v>2.8727101250748673E-2</c:v>
                </c:pt>
                <c:pt idx="17">
                  <c:v>2.8353292425257023E-2</c:v>
                </c:pt>
                <c:pt idx="18">
                  <c:v>2.7949761303434826E-2</c:v>
                </c:pt>
                <c:pt idx="19">
                  <c:v>2.5694902646238707E-2</c:v>
                </c:pt>
                <c:pt idx="20">
                  <c:v>2.5215847059950783E-2</c:v>
                </c:pt>
                <c:pt idx="21">
                  <c:v>2.4862362754402085E-2</c:v>
                </c:pt>
              </c:numCache>
            </c:numRef>
          </c:val>
          <c:extLst>
            <c:ext xmlns:c16="http://schemas.microsoft.com/office/drawing/2014/chart" uri="{C3380CC4-5D6E-409C-BE32-E72D297353CC}">
              <c16:uniqueId val="{00000000-295F-45AC-B6C8-8A0426A687D6}"/>
            </c:ext>
          </c:extLst>
        </c:ser>
        <c:dLbls>
          <c:showLegendKey val="0"/>
          <c:showVal val="0"/>
          <c:showCatName val="0"/>
          <c:showSerName val="0"/>
          <c:showPercent val="0"/>
          <c:showBubbleSize val="0"/>
        </c:dLbls>
        <c:gapWidth val="150"/>
        <c:overlap val="100"/>
        <c:axId val="-2107517000"/>
        <c:axId val="-2107491144"/>
      </c:barChart>
      <c:lineChart>
        <c:grouping val="standard"/>
        <c:varyColors val="0"/>
        <c:ser>
          <c:idx val="1"/>
          <c:order val="1"/>
          <c:spPr>
            <a:ln>
              <a:solidFill>
                <a:schemeClr val="tx2">
                  <a:lumMod val="60000"/>
                  <a:lumOff val="40000"/>
                </a:schemeClr>
              </a:solidFill>
            </a:ln>
          </c:spPr>
          <c:marker>
            <c:symbol val="none"/>
          </c:marker>
          <c:val>
            <c:numRef>
              <c:f>DataF9a!$G$2:$G$23</c:f>
              <c:numCache>
                <c:formatCode>0.0%</c:formatCode>
                <c:ptCount val="22"/>
                <c:pt idx="0">
                  <c:v>3.4853421378023212E-2</c:v>
                </c:pt>
                <c:pt idx="1">
                  <c:v>3.4853421378023212E-2</c:v>
                </c:pt>
                <c:pt idx="2">
                  <c:v>3.4853421378023212E-2</c:v>
                </c:pt>
                <c:pt idx="3">
                  <c:v>3.4853421378023212E-2</c:v>
                </c:pt>
                <c:pt idx="4">
                  <c:v>3.4853421378023212E-2</c:v>
                </c:pt>
                <c:pt idx="5">
                  <c:v>3.4853421378023212E-2</c:v>
                </c:pt>
                <c:pt idx="6">
                  <c:v>3.4853421378023212E-2</c:v>
                </c:pt>
                <c:pt idx="7">
                  <c:v>3.4853421378023212E-2</c:v>
                </c:pt>
                <c:pt idx="8">
                  <c:v>3.4853421378023212E-2</c:v>
                </c:pt>
                <c:pt idx="9">
                  <c:v>3.4853421378023212E-2</c:v>
                </c:pt>
                <c:pt idx="10">
                  <c:v>3.4853421378023212E-2</c:v>
                </c:pt>
                <c:pt idx="11">
                  <c:v>3.4853421378023212E-2</c:v>
                </c:pt>
                <c:pt idx="12">
                  <c:v>3.4853421378023212E-2</c:v>
                </c:pt>
                <c:pt idx="13">
                  <c:v>3.4853421378023212E-2</c:v>
                </c:pt>
                <c:pt idx="14">
                  <c:v>3.4853421378023212E-2</c:v>
                </c:pt>
                <c:pt idx="15">
                  <c:v>3.4853421378023212E-2</c:v>
                </c:pt>
                <c:pt idx="16">
                  <c:v>3.4853421378023212E-2</c:v>
                </c:pt>
                <c:pt idx="17">
                  <c:v>3.4853421378023212E-2</c:v>
                </c:pt>
                <c:pt idx="18">
                  <c:v>3.4853421378023212E-2</c:v>
                </c:pt>
                <c:pt idx="19">
                  <c:v>3.4853421378023212E-2</c:v>
                </c:pt>
                <c:pt idx="20">
                  <c:v>3.4853421378023212E-2</c:v>
                </c:pt>
                <c:pt idx="21">
                  <c:v>3.4853421378023212E-2</c:v>
                </c:pt>
              </c:numCache>
            </c:numRef>
          </c:val>
          <c:smooth val="0"/>
          <c:extLst>
            <c:ext xmlns:c16="http://schemas.microsoft.com/office/drawing/2014/chart" uri="{C3380CC4-5D6E-409C-BE32-E72D297353CC}">
              <c16:uniqueId val="{00000002-295F-45AC-B6C8-8A0426A687D6}"/>
            </c:ext>
          </c:extLst>
        </c:ser>
        <c:dLbls>
          <c:showLegendKey val="0"/>
          <c:showVal val="0"/>
          <c:showCatName val="0"/>
          <c:showSerName val="0"/>
          <c:showPercent val="0"/>
          <c:showBubbleSize val="0"/>
        </c:dLbls>
        <c:marker val="1"/>
        <c:smooth val="0"/>
        <c:axId val="-2107517000"/>
        <c:axId val="-2107491144"/>
      </c:lineChart>
      <c:catAx>
        <c:axId val="-2107517000"/>
        <c:scaling>
          <c:orientation val="minMax"/>
        </c:scaling>
        <c:delete val="0"/>
        <c:axPos val="b"/>
        <c:numFmt formatCode="General" sourceLinked="1"/>
        <c:majorTickMark val="none"/>
        <c:minorTickMark val="none"/>
        <c:tickLblPos val="nextTo"/>
        <c:txPr>
          <a:bodyPr rot="-2700000" vert="horz" anchor="ctr" anchorCtr="1"/>
          <a:lstStyle/>
          <a:p>
            <a:pPr>
              <a:defRPr sz="1800"/>
            </a:pPr>
            <a:endParaRPr lang="en-US"/>
          </a:p>
        </c:txPr>
        <c:crossAx val="-2107491144"/>
        <c:crosses val="autoZero"/>
        <c:auto val="1"/>
        <c:lblAlgn val="ctr"/>
        <c:lblOffset val="100"/>
        <c:noMultiLvlLbl val="0"/>
      </c:catAx>
      <c:valAx>
        <c:axId val="-2107491144"/>
        <c:scaling>
          <c:orientation val="minMax"/>
          <c:max val="0.08"/>
          <c:min val="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07517000"/>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200" b="1" i="0" u="none" strike="noStrike" kern="1200" baseline="0">
                <a:solidFill>
                  <a:sysClr val="windowText" lastClr="000000"/>
                </a:solidFill>
                <a:latin typeface="Garamond" panose="02020404030301010803" pitchFamily="18" charset="0"/>
                <a:ea typeface="+mn-ea"/>
                <a:cs typeface="+mn-cs"/>
              </a:defRPr>
            </a:pPr>
            <a:r>
              <a:rPr lang="en-US" sz="2200" b="1" i="0" baseline="0">
                <a:effectLst/>
              </a:rPr>
              <a:t>Corporate tax revenue collected &amp; tax rate on shifted profits</a:t>
            </a:r>
            <a:endParaRPr lang="en-US" sz="2200" b="1"/>
          </a:p>
        </c:rich>
      </c:tx>
      <c:layout>
        <c:manualLayout>
          <c:xMode val="edge"/>
          <c:yMode val="edge"/>
          <c:x val="0.175235359924272"/>
          <c:y val="1.25335222218562E-2"/>
        </c:manualLayout>
      </c:layout>
      <c:overlay val="1"/>
    </c:title>
    <c:autoTitleDeleted val="0"/>
    <c:plotArea>
      <c:layout>
        <c:manualLayout>
          <c:layoutTarget val="inner"/>
          <c:xMode val="edge"/>
          <c:yMode val="edge"/>
          <c:x val="7.5416790915465201E-2"/>
          <c:y val="0.15070931964225501"/>
          <c:w val="0.88741781764984295"/>
          <c:h val="0.66938118628588394"/>
        </c:manualLayout>
      </c:layout>
      <c:barChart>
        <c:barDir val="col"/>
        <c:grouping val="clustered"/>
        <c:varyColors val="0"/>
        <c:ser>
          <c:idx val="0"/>
          <c:order val="0"/>
          <c:tx>
            <c:strRef>
              <c:f>DataF9b!$H$2</c:f>
              <c:strCache>
                <c:ptCount val="1"/>
                <c:pt idx="0">
                  <c:v>Revenue collected on shifted profits, % of total revenue</c:v>
                </c:pt>
              </c:strCache>
            </c:strRef>
          </c:tx>
          <c:spPr>
            <a:solidFill>
              <a:schemeClr val="accent2">
                <a:lumMod val="60000"/>
                <a:lumOff val="40000"/>
              </a:schemeClr>
            </a:solidFill>
          </c:spPr>
          <c:invertIfNegative val="0"/>
          <c:cat>
            <c:strRef>
              <c:f>DataF9b!$A$3:$A$11</c:f>
              <c:strCache>
                <c:ptCount val="9"/>
                <c:pt idx="0">
                  <c:v>Malta</c:v>
                </c:pt>
                <c:pt idx="1">
                  <c:v>Puerto Rico</c:v>
                </c:pt>
                <c:pt idx="2">
                  <c:v>Ireland</c:v>
                </c:pt>
                <c:pt idx="3">
                  <c:v>Luxembourg</c:v>
                </c:pt>
                <c:pt idx="4">
                  <c:v>Cyprus</c:v>
                </c:pt>
                <c:pt idx="5">
                  <c:v>Singapore</c:v>
                </c:pt>
                <c:pt idx="6">
                  <c:v>Hong Kong</c:v>
                </c:pt>
                <c:pt idx="7">
                  <c:v>Netherlands</c:v>
                </c:pt>
                <c:pt idx="8">
                  <c:v>Switzerland</c:v>
                </c:pt>
              </c:strCache>
            </c:strRef>
          </c:cat>
          <c:val>
            <c:numRef>
              <c:f>DataF9b!$H$3:$H$11</c:f>
              <c:numCache>
                <c:formatCode>0%</c:formatCode>
                <c:ptCount val="9"/>
                <c:pt idx="0">
                  <c:v>0.90334015105889631</c:v>
                </c:pt>
                <c:pt idx="1">
                  <c:v>0.78997808122227953</c:v>
                </c:pt>
                <c:pt idx="2">
                  <c:v>0.57743248093138921</c:v>
                </c:pt>
                <c:pt idx="3">
                  <c:v>0.50414994247910705</c:v>
                </c:pt>
                <c:pt idx="4">
                  <c:v>0.45493148531298516</c:v>
                </c:pt>
                <c:pt idx="5">
                  <c:v>0.40851319960697152</c:v>
                </c:pt>
                <c:pt idx="6">
                  <c:v>0.33038854240582904</c:v>
                </c:pt>
                <c:pt idx="7">
                  <c:v>0.3179544298480857</c:v>
                </c:pt>
                <c:pt idx="8">
                  <c:v>0.20104419648279911</c:v>
                </c:pt>
              </c:numCache>
            </c:numRef>
          </c:val>
          <c:extLst>
            <c:ext xmlns:c16="http://schemas.microsoft.com/office/drawing/2014/chart" uri="{C3380CC4-5D6E-409C-BE32-E72D297353CC}">
              <c16:uniqueId val="{00000000-5309-45C5-BA86-9B8DD1007DF5}"/>
            </c:ext>
          </c:extLst>
        </c:ser>
        <c:dLbls>
          <c:showLegendKey val="0"/>
          <c:showVal val="0"/>
          <c:showCatName val="0"/>
          <c:showSerName val="0"/>
          <c:showPercent val="0"/>
          <c:showBubbleSize val="0"/>
        </c:dLbls>
        <c:gapWidth val="150"/>
        <c:axId val="-2107549848"/>
        <c:axId val="-2107557608"/>
      </c:barChart>
      <c:lineChart>
        <c:grouping val="standard"/>
        <c:varyColors val="0"/>
        <c:ser>
          <c:idx val="1"/>
          <c:order val="1"/>
          <c:tx>
            <c:strRef>
              <c:f>DataF9b!$B$2</c:f>
              <c:strCache>
                <c:ptCount val="1"/>
                <c:pt idx="0">
                  <c:v>Tax rate on shifted profits</c:v>
                </c:pt>
              </c:strCache>
            </c:strRef>
          </c:tx>
          <c:spPr>
            <a:ln>
              <a:solidFill>
                <a:schemeClr val="tx1"/>
              </a:solidFill>
            </a:ln>
          </c:spPr>
          <c:marker>
            <c:symbol val="circle"/>
            <c:size val="10"/>
            <c:spPr>
              <a:solidFill>
                <a:schemeClr val="tx1"/>
              </a:solidFill>
              <a:ln>
                <a:solidFill>
                  <a:schemeClr val="tx1"/>
                </a:solidFill>
              </a:ln>
            </c:spPr>
          </c:marker>
          <c:dPt>
            <c:idx val="2"/>
            <c:marker>
              <c:spPr>
                <a:solidFill>
                  <a:srgbClr val="000000"/>
                </a:solidFill>
                <a:ln>
                  <a:solidFill>
                    <a:schemeClr val="tx1"/>
                  </a:solidFill>
                </a:ln>
              </c:spPr>
            </c:marker>
            <c:bubble3D val="0"/>
            <c:extLst>
              <c:ext xmlns:c16="http://schemas.microsoft.com/office/drawing/2014/chart" uri="{C3380CC4-5D6E-409C-BE32-E72D297353CC}">
                <c16:uniqueId val="{00000000-DFCD-42E0-ACDA-4126377AD274}"/>
              </c:ext>
            </c:extLst>
          </c:dPt>
          <c:val>
            <c:numRef>
              <c:f>DataF9b!$B$3:$B$11</c:f>
              <c:numCache>
                <c:formatCode>0.0%</c:formatCode>
                <c:ptCount val="9"/>
                <c:pt idx="0">
                  <c:v>4.7649291571561309E-2</c:v>
                </c:pt>
                <c:pt idx="1">
                  <c:v>3.2938604318924807E-2</c:v>
                </c:pt>
                <c:pt idx="2">
                  <c:v>4.3730990037364761E-2</c:v>
                </c:pt>
                <c:pt idx="3">
                  <c:v>2.7963025736591773E-2</c:v>
                </c:pt>
                <c:pt idx="4">
                  <c:v>0.125</c:v>
                </c:pt>
                <c:pt idx="5">
                  <c:v>5.7823358747722826E-2</c:v>
                </c:pt>
                <c:pt idx="6">
                  <c:v>0.14233199310740954</c:v>
                </c:pt>
                <c:pt idx="7">
                  <c:v>0.10484903843270543</c:v>
                </c:pt>
                <c:pt idx="8">
                  <c:v>7.974176427058613E-2</c:v>
                </c:pt>
              </c:numCache>
            </c:numRef>
          </c:val>
          <c:smooth val="0"/>
          <c:extLst>
            <c:ext xmlns:c16="http://schemas.microsoft.com/office/drawing/2014/chart" uri="{C3380CC4-5D6E-409C-BE32-E72D297353CC}">
              <c16:uniqueId val="{00000001-5309-45C5-BA86-9B8DD1007DF5}"/>
            </c:ext>
          </c:extLst>
        </c:ser>
        <c:dLbls>
          <c:showLegendKey val="0"/>
          <c:showVal val="0"/>
          <c:showCatName val="0"/>
          <c:showSerName val="0"/>
          <c:showPercent val="0"/>
          <c:showBubbleSize val="0"/>
        </c:dLbls>
        <c:marker val="1"/>
        <c:smooth val="0"/>
        <c:axId val="-2107837352"/>
        <c:axId val="-2107620808"/>
      </c:lineChart>
      <c:catAx>
        <c:axId val="-2107549848"/>
        <c:scaling>
          <c:orientation val="minMax"/>
        </c:scaling>
        <c:delete val="0"/>
        <c:axPos val="b"/>
        <c:numFmt formatCode="General" sourceLinked="0"/>
        <c:majorTickMark val="none"/>
        <c:minorTickMark val="none"/>
        <c:tickLblPos val="nextTo"/>
        <c:txPr>
          <a:bodyPr/>
          <a:lstStyle/>
          <a:p>
            <a:pPr>
              <a:defRPr sz="1800"/>
            </a:pPr>
            <a:endParaRPr lang="en-US"/>
          </a:p>
        </c:txPr>
        <c:crossAx val="-2107557608"/>
        <c:crosses val="autoZero"/>
        <c:auto val="1"/>
        <c:lblAlgn val="ctr"/>
        <c:lblOffset val="100"/>
        <c:noMultiLvlLbl val="0"/>
      </c:catAx>
      <c:valAx>
        <c:axId val="-2107557608"/>
        <c:scaling>
          <c:orientation val="minMax"/>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07549848"/>
        <c:crosses val="autoZero"/>
        <c:crossBetween val="between"/>
        <c:majorUnit val="0.2"/>
      </c:valAx>
      <c:valAx>
        <c:axId val="-2107620808"/>
        <c:scaling>
          <c:orientation val="minMax"/>
          <c:max val="1"/>
        </c:scaling>
        <c:delete val="1"/>
        <c:axPos val="r"/>
        <c:numFmt formatCode="0%" sourceLinked="0"/>
        <c:majorTickMark val="none"/>
        <c:minorTickMark val="none"/>
        <c:tickLblPos val="nextTo"/>
        <c:crossAx val="-2107837352"/>
        <c:crosses val="max"/>
        <c:crossBetween val="between"/>
        <c:majorUnit val="0.05"/>
      </c:valAx>
      <c:catAx>
        <c:axId val="-2107837352"/>
        <c:scaling>
          <c:orientation val="minMax"/>
        </c:scaling>
        <c:delete val="1"/>
        <c:axPos val="b"/>
        <c:numFmt formatCode="General" sourceLinked="1"/>
        <c:majorTickMark val="out"/>
        <c:minorTickMark val="none"/>
        <c:tickLblPos val="nextTo"/>
        <c:crossAx val="-2107620808"/>
        <c:crosses val="autoZero"/>
        <c:auto val="1"/>
        <c:lblAlgn val="ctr"/>
        <c:lblOffset val="100"/>
        <c:noMultiLvlLbl val="0"/>
      </c:catAx>
    </c:plotArea>
    <c:legend>
      <c:legendPos val="r"/>
      <c:layout>
        <c:manualLayout>
          <c:xMode val="edge"/>
          <c:yMode val="edge"/>
          <c:x val="0.277297556043199"/>
          <c:y val="0.14437370276414199"/>
          <c:w val="0.57308000946602999"/>
          <c:h val="0.178234606134484"/>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Corporate tax paid / net domestic corporate profits</a:t>
            </a:r>
          </a:p>
        </c:rich>
      </c:tx>
      <c:overlay val="0"/>
    </c:title>
    <c:autoTitleDeleted val="0"/>
    <c:plotArea>
      <c:layout/>
      <c:lineChart>
        <c:grouping val="standard"/>
        <c:varyColors val="0"/>
        <c:ser>
          <c:idx val="0"/>
          <c:order val="0"/>
          <c:marker>
            <c:symbol val="none"/>
          </c:marker>
          <c:cat>
            <c:numRef>
              <c:f>DataF10!$A$8:$A$50</c:f>
              <c:numCache>
                <c:formatCode>General</c:formatCode>
                <c:ptCount val="43"/>
                <c:pt idx="0">
                  <c:v>1973</c:v>
                </c:pt>
                <c:pt idx="1">
                  <c:v>1974</c:v>
                </c:pt>
                <c:pt idx="2">
                  <c:v>1975</c:v>
                </c:pt>
                <c:pt idx="3">
                  <c:v>1976</c:v>
                </c:pt>
                <c:pt idx="4">
                  <c:v>1977</c:v>
                </c:pt>
                <c:pt idx="5">
                  <c:v>1978</c:v>
                </c:pt>
                <c:pt idx="6">
                  <c:v>1979</c:v>
                </c:pt>
                <c:pt idx="7">
                  <c:v>1980</c:v>
                </c:pt>
                <c:pt idx="8">
                  <c:v>1981</c:v>
                </c:pt>
                <c:pt idx="9">
                  <c:v>1982</c:v>
                </c:pt>
                <c:pt idx="10">
                  <c:v>1983</c:v>
                </c:pt>
                <c:pt idx="11">
                  <c:v>1984</c:v>
                </c:pt>
                <c:pt idx="12">
                  <c:v>1985</c:v>
                </c:pt>
                <c:pt idx="13">
                  <c:v>1986</c:v>
                </c:pt>
                <c:pt idx="14">
                  <c:v>1987</c:v>
                </c:pt>
                <c:pt idx="15">
                  <c:v>1988</c:v>
                </c:pt>
                <c:pt idx="16">
                  <c:v>1989</c:v>
                </c:pt>
                <c:pt idx="17">
                  <c:v>1990</c:v>
                </c:pt>
                <c:pt idx="18">
                  <c:v>1991</c:v>
                </c:pt>
                <c:pt idx="19">
                  <c:v>1992</c:v>
                </c:pt>
                <c:pt idx="20">
                  <c:v>1993</c:v>
                </c:pt>
                <c:pt idx="21">
                  <c:v>1994</c:v>
                </c:pt>
                <c:pt idx="22">
                  <c:v>1995</c:v>
                </c:pt>
                <c:pt idx="23">
                  <c:v>1996</c:v>
                </c:pt>
                <c:pt idx="24">
                  <c:v>1997</c:v>
                </c:pt>
                <c:pt idx="25">
                  <c:v>1998</c:v>
                </c:pt>
                <c:pt idx="26">
                  <c:v>1999</c:v>
                </c:pt>
                <c:pt idx="27">
                  <c:v>2000</c:v>
                </c:pt>
                <c:pt idx="28">
                  <c:v>2001</c:v>
                </c:pt>
                <c:pt idx="29">
                  <c:v>2002</c:v>
                </c:pt>
                <c:pt idx="30">
                  <c:v>2003</c:v>
                </c:pt>
                <c:pt idx="31">
                  <c:v>2004</c:v>
                </c:pt>
                <c:pt idx="32">
                  <c:v>2005</c:v>
                </c:pt>
                <c:pt idx="33">
                  <c:v>2006</c:v>
                </c:pt>
                <c:pt idx="34">
                  <c:v>2007</c:v>
                </c:pt>
                <c:pt idx="35">
                  <c:v>2008</c:v>
                </c:pt>
                <c:pt idx="36">
                  <c:v>2009</c:v>
                </c:pt>
                <c:pt idx="37">
                  <c:v>2010</c:v>
                </c:pt>
                <c:pt idx="38">
                  <c:v>2011</c:v>
                </c:pt>
                <c:pt idx="39">
                  <c:v>2012</c:v>
                </c:pt>
                <c:pt idx="40">
                  <c:v>2013</c:v>
                </c:pt>
                <c:pt idx="41">
                  <c:v>2014</c:v>
                </c:pt>
                <c:pt idx="42">
                  <c:v>2015</c:v>
                </c:pt>
              </c:numCache>
            </c:numRef>
          </c:cat>
          <c:val>
            <c:numRef>
              <c:f>DataF10!$BD$8:$BD$50</c:f>
              <c:numCache>
                <c:formatCode>0.0%</c:formatCode>
                <c:ptCount val="43"/>
                <c:pt idx="0">
                  <c:v>0.15164729360420909</c:v>
                </c:pt>
                <c:pt idx="1">
                  <c:v>0.17784260655897241</c:v>
                </c:pt>
                <c:pt idx="2">
                  <c:v>0.14726947741884611</c:v>
                </c:pt>
                <c:pt idx="3">
                  <c:v>0.12575634654020995</c:v>
                </c:pt>
                <c:pt idx="4">
                  <c:v>9.9835994470242759E-2</c:v>
                </c:pt>
                <c:pt idx="5">
                  <c:v>0.1124089020005867</c:v>
                </c:pt>
                <c:pt idx="6">
                  <c:v>0.12738508242162241</c:v>
                </c:pt>
                <c:pt idx="7">
                  <c:v>0.13478537501704857</c:v>
                </c:pt>
                <c:pt idx="8">
                  <c:v>0.13219137571538961</c:v>
                </c:pt>
                <c:pt idx="9">
                  <c:v>0.13697902282040061</c:v>
                </c:pt>
                <c:pt idx="10">
                  <c:v>0.10658789502425882</c:v>
                </c:pt>
                <c:pt idx="11">
                  <c:v>8.1634978625798979E-2</c:v>
                </c:pt>
                <c:pt idx="12">
                  <c:v>7.0654679793011863E-2</c:v>
                </c:pt>
                <c:pt idx="13">
                  <c:v>7.7491821502967836E-2</c:v>
                </c:pt>
                <c:pt idx="14">
                  <c:v>6.8480355635567716E-2</c:v>
                </c:pt>
                <c:pt idx="15">
                  <c:v>8.0467808320942302E-2</c:v>
                </c:pt>
                <c:pt idx="16">
                  <c:v>6.2391577708091589E-2</c:v>
                </c:pt>
                <c:pt idx="17">
                  <c:v>9.3525464157008006E-2</c:v>
                </c:pt>
                <c:pt idx="18">
                  <c:v>0.11256569017484258</c:v>
                </c:pt>
                <c:pt idx="19">
                  <c:v>0.12886115642891666</c:v>
                </c:pt>
                <c:pt idx="20">
                  <c:v>0.13987574274384709</c:v>
                </c:pt>
                <c:pt idx="21">
                  <c:v>0.15937334462251415</c:v>
                </c:pt>
                <c:pt idx="22">
                  <c:v>0.11981093547883298</c:v>
                </c:pt>
                <c:pt idx="23">
                  <c:v>0.14628554410416134</c:v>
                </c:pt>
                <c:pt idx="24">
                  <c:v>0.13101299974080841</c:v>
                </c:pt>
                <c:pt idx="25">
                  <c:v>0.12599868388486468</c:v>
                </c:pt>
                <c:pt idx="26">
                  <c:v>0.1338778685336445</c:v>
                </c:pt>
                <c:pt idx="27">
                  <c:v>0.12773109298745536</c:v>
                </c:pt>
                <c:pt idx="28">
                  <c:v>0.11995793272701026</c:v>
                </c:pt>
                <c:pt idx="29">
                  <c:v>0.1166933132836943</c:v>
                </c:pt>
                <c:pt idx="30">
                  <c:v>0.12150040020716607</c:v>
                </c:pt>
                <c:pt idx="31">
                  <c:v>0.12253669335413274</c:v>
                </c:pt>
                <c:pt idx="32">
                  <c:v>0.12187499447171729</c:v>
                </c:pt>
                <c:pt idx="33">
                  <c:v>0.14329363872045939</c:v>
                </c:pt>
                <c:pt idx="34">
                  <c:v>0.13207441601090525</c:v>
                </c:pt>
                <c:pt idx="35">
                  <c:v>0.13219962487300388</c:v>
                </c:pt>
                <c:pt idx="36">
                  <c:v>0.10454402836727018</c:v>
                </c:pt>
                <c:pt idx="37">
                  <c:v>9.4779366185339123E-2</c:v>
                </c:pt>
                <c:pt idx="38">
                  <c:v>7.9142950543077087E-2</c:v>
                </c:pt>
                <c:pt idx="39">
                  <c:v>8.2872149649911173E-2</c:v>
                </c:pt>
                <c:pt idx="40">
                  <c:v>8.6976756965786745E-2</c:v>
                </c:pt>
                <c:pt idx="41">
                  <c:v>8.6924068740941524E-2</c:v>
                </c:pt>
                <c:pt idx="42">
                  <c:v>9.0522581494896281E-2</c:v>
                </c:pt>
              </c:numCache>
            </c:numRef>
          </c:val>
          <c:smooth val="0"/>
          <c:extLst>
            <c:ext xmlns:c16="http://schemas.microsoft.com/office/drawing/2014/chart" uri="{C3380CC4-5D6E-409C-BE32-E72D297353CC}">
              <c16:uniqueId val="{00000000-CC54-4A31-8F18-2EDCDD08468C}"/>
            </c:ext>
          </c:extLst>
        </c:ser>
        <c:dLbls>
          <c:showLegendKey val="0"/>
          <c:showVal val="0"/>
          <c:showCatName val="0"/>
          <c:showSerName val="0"/>
          <c:showPercent val="0"/>
          <c:showBubbleSize val="0"/>
        </c:dLbls>
        <c:smooth val="0"/>
        <c:axId val="-2070875176"/>
        <c:axId val="-2070877496"/>
      </c:lineChart>
      <c:catAx>
        <c:axId val="-2070875176"/>
        <c:scaling>
          <c:orientation val="minMax"/>
        </c:scaling>
        <c:delete val="0"/>
        <c:axPos val="b"/>
        <c:numFmt formatCode="General" sourceLinked="1"/>
        <c:majorTickMark val="out"/>
        <c:minorTickMark val="none"/>
        <c:tickLblPos val="nextTo"/>
        <c:crossAx val="-2070877496"/>
        <c:crosses val="autoZero"/>
        <c:auto val="1"/>
        <c:lblAlgn val="ctr"/>
        <c:lblOffset val="100"/>
        <c:noMultiLvlLbl val="0"/>
      </c:catAx>
      <c:valAx>
        <c:axId val="-2070877496"/>
        <c:scaling>
          <c:orientation val="minMax"/>
        </c:scaling>
        <c:delete val="0"/>
        <c:axPos val="l"/>
        <c:majorGridlines/>
        <c:numFmt formatCode="0.0%" sourceLinked="1"/>
        <c:majorTickMark val="out"/>
        <c:minorTickMark val="none"/>
        <c:tickLblPos val="nextTo"/>
        <c:crossAx val="-2070875176"/>
        <c:crosses val="autoZero"/>
        <c:crossBetween val="between"/>
      </c:valAx>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Corporate taxes as a %</a:t>
            </a:r>
            <a:r>
              <a:rPr lang="fr-FR" baseline="0"/>
              <a:t> of...</a:t>
            </a:r>
            <a:endParaRPr lang="fr-FR"/>
          </a:p>
        </c:rich>
      </c:tx>
      <c:overlay val="0"/>
    </c:title>
    <c:autoTitleDeleted val="0"/>
    <c:plotArea>
      <c:layout>
        <c:manualLayout>
          <c:layoutTarget val="inner"/>
          <c:xMode val="edge"/>
          <c:yMode val="edge"/>
          <c:x val="0.104082360394606"/>
          <c:y val="5.0925925925925902E-2"/>
          <c:w val="0.85030774278215204"/>
          <c:h val="0.79954250510352898"/>
        </c:manualLayout>
      </c:layout>
      <c:lineChart>
        <c:grouping val="standard"/>
        <c:varyColors val="0"/>
        <c:ser>
          <c:idx val="0"/>
          <c:order val="0"/>
          <c:tx>
            <c:v>GDP</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DataF10!$BF$5:$BF$50</c:f>
              <c:numCache>
                <c:formatCode>0.0%</c:formatCode>
                <c:ptCount val="46"/>
                <c:pt idx="0">
                  <c:v>2.3810907848456173E-2</c:v>
                </c:pt>
                <c:pt idx="1">
                  <c:v>1.7173148880929159E-2</c:v>
                </c:pt>
                <c:pt idx="2">
                  <c:v>1.5025693151597521E-2</c:v>
                </c:pt>
                <c:pt idx="3">
                  <c:v>1.5105597336610023E-2</c:v>
                </c:pt>
                <c:pt idx="4">
                  <c:v>1.8914023576293761E-2</c:v>
                </c:pt>
                <c:pt idx="5">
                  <c:v>1.3202075532583433E-2</c:v>
                </c:pt>
                <c:pt idx="6">
                  <c:v>1.3168753654715397E-2</c:v>
                </c:pt>
                <c:pt idx="7">
                  <c:v>1.1852372085963384E-2</c:v>
                </c:pt>
                <c:pt idx="8">
                  <c:v>1.3711136688809225E-2</c:v>
                </c:pt>
                <c:pt idx="9">
                  <c:v>1.5291868684694725E-2</c:v>
                </c:pt>
                <c:pt idx="10">
                  <c:v>1.312005824740428E-2</c:v>
                </c:pt>
                <c:pt idx="11">
                  <c:v>1.4973148917582592E-2</c:v>
                </c:pt>
                <c:pt idx="12">
                  <c:v>1.4569226989590265E-2</c:v>
                </c:pt>
                <c:pt idx="13">
                  <c:v>1.2286490574916611E-2</c:v>
                </c:pt>
                <c:pt idx="14">
                  <c:v>1.0855770413610192E-2</c:v>
                </c:pt>
                <c:pt idx="15">
                  <c:v>1.0414483645115921E-2</c:v>
                </c:pt>
                <c:pt idx="16">
                  <c:v>1.163972888806754E-2</c:v>
                </c:pt>
                <c:pt idx="17">
                  <c:v>1.0852940209134512E-2</c:v>
                </c:pt>
                <c:pt idx="18">
                  <c:v>1.3311975505623366E-2</c:v>
                </c:pt>
                <c:pt idx="19">
                  <c:v>1.097276645482604E-2</c:v>
                </c:pt>
                <c:pt idx="20">
                  <c:v>1.576286710687249E-2</c:v>
                </c:pt>
                <c:pt idx="21">
                  <c:v>1.8944717149761505E-2</c:v>
                </c:pt>
                <c:pt idx="22">
                  <c:v>2.2193265630075888E-2</c:v>
                </c:pt>
                <c:pt idx="23">
                  <c:v>2.6416615287543362E-2</c:v>
                </c:pt>
                <c:pt idx="24">
                  <c:v>2.9435941789060904E-2</c:v>
                </c:pt>
                <c:pt idx="25">
                  <c:v>2.6602357105066317E-2</c:v>
                </c:pt>
                <c:pt idx="26">
                  <c:v>3.0120918180912202E-2</c:v>
                </c:pt>
                <c:pt idx="27">
                  <c:v>3.1065463404789023E-2</c:v>
                </c:pt>
                <c:pt idx="28">
                  <c:v>3.2534927134021133E-2</c:v>
                </c:pt>
                <c:pt idx="29">
                  <c:v>3.7124120971569093E-2</c:v>
                </c:pt>
                <c:pt idx="30">
                  <c:v>3.5981270125388667E-2</c:v>
                </c:pt>
                <c:pt idx="31">
                  <c:v>3.4071747812466691E-2</c:v>
                </c:pt>
                <c:pt idx="32">
                  <c:v>3.5390559834057859E-2</c:v>
                </c:pt>
                <c:pt idx="33">
                  <c:v>3.5457545841148144E-2</c:v>
                </c:pt>
                <c:pt idx="34">
                  <c:v>3.4208788041807561E-2</c:v>
                </c:pt>
                <c:pt idx="35">
                  <c:v>3.2379041923203455E-2</c:v>
                </c:pt>
                <c:pt idx="36">
                  <c:v>3.6139132502256012E-2</c:v>
                </c:pt>
                <c:pt idx="37">
                  <c:v>3.2411930479033721E-2</c:v>
                </c:pt>
                <c:pt idx="38">
                  <c:v>2.7038351084518374E-2</c:v>
                </c:pt>
                <c:pt idx="39">
                  <c:v>2.2932612077499647E-2</c:v>
                </c:pt>
                <c:pt idx="40">
                  <c:v>2.3604102343170341E-2</c:v>
                </c:pt>
                <c:pt idx="41">
                  <c:v>2.1682342404807303E-2</c:v>
                </c:pt>
                <c:pt idx="42">
                  <c:v>2.2560044152622416E-2</c:v>
                </c:pt>
                <c:pt idx="43">
                  <c:v>2.3713737937616879E-2</c:v>
                </c:pt>
                <c:pt idx="44">
                  <c:v>2.390771898943881E-2</c:v>
                </c:pt>
                <c:pt idx="45">
                  <c:v>2.6866786544964133E-2</c:v>
                </c:pt>
              </c:numCache>
            </c:numRef>
          </c:val>
          <c:smooth val="0"/>
          <c:extLst>
            <c:ext xmlns:c16="http://schemas.microsoft.com/office/drawing/2014/chart" uri="{C3380CC4-5D6E-409C-BE32-E72D297353CC}">
              <c16:uniqueId val="{00000000-2FA1-4465-8A61-65CCBD8FD1D5}"/>
            </c:ext>
          </c:extLst>
        </c:ser>
        <c:ser>
          <c:idx val="1"/>
          <c:order val="1"/>
          <c:tx>
            <c:v>National income</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DataF10!$BH$5:$BH$50</c:f>
              <c:numCache>
                <c:formatCode>0.0%</c:formatCode>
                <c:ptCount val="46"/>
                <c:pt idx="0">
                  <c:v>2.5905116829712312E-2</c:v>
                </c:pt>
                <c:pt idx="1">
                  <c:v>1.8762332223462796E-2</c:v>
                </c:pt>
                <c:pt idx="2">
                  <c:v>1.6414676321798938E-2</c:v>
                </c:pt>
                <c:pt idx="3">
                  <c:v>1.6420410633682499E-2</c:v>
                </c:pt>
                <c:pt idx="4">
                  <c:v>2.0513269174051656E-2</c:v>
                </c:pt>
                <c:pt idx="5">
                  <c:v>1.4233086927379665E-2</c:v>
                </c:pt>
                <c:pt idx="6">
                  <c:v>1.4456615915438413E-2</c:v>
                </c:pt>
                <c:pt idx="7">
                  <c:v>1.2915708368801609E-2</c:v>
                </c:pt>
                <c:pt idx="8">
                  <c:v>1.5156362606343628E-2</c:v>
                </c:pt>
                <c:pt idx="9">
                  <c:v>1.7034576859450295E-2</c:v>
                </c:pt>
                <c:pt idx="10">
                  <c:v>1.4947887586046111E-2</c:v>
                </c:pt>
                <c:pt idx="11">
                  <c:v>1.7275096253558723E-2</c:v>
                </c:pt>
                <c:pt idx="12">
                  <c:v>1.7240313421112045E-2</c:v>
                </c:pt>
                <c:pt idx="13">
                  <c:v>1.4686764899334162E-2</c:v>
                </c:pt>
                <c:pt idx="14">
                  <c:v>1.3079894077786723E-2</c:v>
                </c:pt>
                <c:pt idx="15">
                  <c:v>1.261177650808239E-2</c:v>
                </c:pt>
                <c:pt idx="16">
                  <c:v>1.3993201416185198E-2</c:v>
                </c:pt>
                <c:pt idx="17">
                  <c:v>1.3174457585123646E-2</c:v>
                </c:pt>
                <c:pt idx="18">
                  <c:v>1.6294321525058518E-2</c:v>
                </c:pt>
                <c:pt idx="19">
                  <c:v>1.3601766074380016E-2</c:v>
                </c:pt>
                <c:pt idx="20">
                  <c:v>1.9309402360900313E-2</c:v>
                </c:pt>
                <c:pt idx="21">
                  <c:v>2.3222522629056289E-2</c:v>
                </c:pt>
                <c:pt idx="22">
                  <c:v>2.7549230739559619E-2</c:v>
                </c:pt>
                <c:pt idx="23">
                  <c:v>3.2593190833083124E-2</c:v>
                </c:pt>
                <c:pt idx="24">
                  <c:v>3.6276108360581399E-2</c:v>
                </c:pt>
                <c:pt idx="25">
                  <c:v>3.3246875862972744E-2</c:v>
                </c:pt>
                <c:pt idx="26">
                  <c:v>3.7355231525618343E-2</c:v>
                </c:pt>
                <c:pt idx="27">
                  <c:v>3.9083939516942251E-2</c:v>
                </c:pt>
                <c:pt idx="28">
                  <c:v>4.1232805369133721E-2</c:v>
                </c:pt>
                <c:pt idx="29">
                  <c:v>4.8915669499474179E-2</c:v>
                </c:pt>
                <c:pt idx="30">
                  <c:v>4.7551645510968035E-2</c:v>
                </c:pt>
                <c:pt idx="31">
                  <c:v>4.6157143968093499E-2</c:v>
                </c:pt>
                <c:pt idx="32">
                  <c:v>4.9027696258253844E-2</c:v>
                </c:pt>
                <c:pt idx="33">
                  <c:v>4.795486136921133E-2</c:v>
                </c:pt>
                <c:pt idx="34">
                  <c:v>4.6551021831016608E-2</c:v>
                </c:pt>
                <c:pt idx="35">
                  <c:v>4.4506605617197215E-2</c:v>
                </c:pt>
                <c:pt idx="36">
                  <c:v>4.975112327788854E-2</c:v>
                </c:pt>
                <c:pt idx="37">
                  <c:v>4.497002067539628E-2</c:v>
                </c:pt>
                <c:pt idx="38">
                  <c:v>3.7413075692452877E-2</c:v>
                </c:pt>
                <c:pt idx="39">
                  <c:v>3.3372115557766022E-2</c:v>
                </c:pt>
                <c:pt idx="40">
                  <c:v>3.4352000696651716E-2</c:v>
                </c:pt>
                <c:pt idx="41">
                  <c:v>3.2520413203802723E-2</c:v>
                </c:pt>
                <c:pt idx="42">
                  <c:v>3.4006466774160346E-2</c:v>
                </c:pt>
                <c:pt idx="43">
                  <c:v>3.4283975675502218E-2</c:v>
                </c:pt>
                <c:pt idx="44">
                  <c:v>3.4566239268257998E-2</c:v>
                </c:pt>
                <c:pt idx="45">
                  <c:v>4.8288674207826877E-2</c:v>
                </c:pt>
              </c:numCache>
            </c:numRef>
          </c:val>
          <c:smooth val="0"/>
          <c:extLst>
            <c:ext xmlns:c16="http://schemas.microsoft.com/office/drawing/2014/chart" uri="{C3380CC4-5D6E-409C-BE32-E72D297353CC}">
              <c16:uniqueId val="{00000001-2FA1-4465-8A61-65CCBD8FD1D5}"/>
            </c:ext>
          </c:extLst>
        </c:ser>
        <c:dLbls>
          <c:showLegendKey val="0"/>
          <c:showVal val="0"/>
          <c:showCatName val="0"/>
          <c:showSerName val="0"/>
          <c:showPercent val="0"/>
          <c:showBubbleSize val="0"/>
        </c:dLbls>
        <c:smooth val="0"/>
        <c:axId val="-2071013640"/>
        <c:axId val="-2071026040"/>
      </c:lineChart>
      <c:catAx>
        <c:axId val="-2071013640"/>
        <c:scaling>
          <c:orientation val="minMax"/>
        </c:scaling>
        <c:delete val="0"/>
        <c:axPos val="b"/>
        <c:numFmt formatCode="General" sourceLinked="1"/>
        <c:majorTickMark val="out"/>
        <c:minorTickMark val="none"/>
        <c:tickLblPos val="nextTo"/>
        <c:crossAx val="-2071026040"/>
        <c:crosses val="autoZero"/>
        <c:auto val="1"/>
        <c:lblAlgn val="ctr"/>
        <c:lblOffset val="100"/>
        <c:noMultiLvlLbl val="0"/>
      </c:catAx>
      <c:valAx>
        <c:axId val="-2071026040"/>
        <c:scaling>
          <c:orientation val="minMax"/>
        </c:scaling>
        <c:delete val="0"/>
        <c:axPos val="l"/>
        <c:majorGridlines/>
        <c:numFmt formatCode="0.0%" sourceLinked="1"/>
        <c:majorTickMark val="out"/>
        <c:minorTickMark val="none"/>
        <c:tickLblPos val="nextTo"/>
        <c:crossAx val="-2071013640"/>
        <c:crosses val="autoZero"/>
        <c:crossBetween val="between"/>
      </c:valAx>
    </c:plotArea>
    <c:legend>
      <c:legendPos val="r"/>
      <c:layout>
        <c:manualLayout>
          <c:xMode val="edge"/>
          <c:yMode val="edge"/>
          <c:x val="0.35495731454620799"/>
          <c:y val="0.68622066402283599"/>
          <c:w val="0.54786217512284596"/>
          <c:h val="0.15188957219763599"/>
        </c:manualLayout>
      </c:layout>
      <c:overlay val="0"/>
    </c:legend>
    <c:plotVisOnly val="1"/>
    <c:dispBlanksAs val="gap"/>
    <c:showDLblsOverMax val="0"/>
  </c:chart>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Corporate tax</a:t>
            </a:r>
            <a:r>
              <a:rPr lang="fr-FR" baseline="0"/>
              <a:t> revenue / GDP</a:t>
            </a:r>
            <a:endParaRPr lang="fr-FR"/>
          </a:p>
        </c:rich>
      </c:tx>
      <c:layout>
        <c:manualLayout>
          <c:xMode val="edge"/>
          <c:yMode val="edge"/>
          <c:x val="0.186005249343832"/>
          <c:y val="0"/>
        </c:manualLayout>
      </c:layout>
      <c:overlay val="0"/>
    </c:title>
    <c:autoTitleDeleted val="0"/>
    <c:plotArea>
      <c:layout>
        <c:manualLayout>
          <c:layoutTarget val="inner"/>
          <c:xMode val="edge"/>
          <c:yMode val="edge"/>
          <c:x val="0.109099518810149"/>
          <c:y val="0.10469123651210301"/>
          <c:w val="0.84364960629921304"/>
          <c:h val="0.76228419364246103"/>
        </c:manualLayout>
      </c:layout>
      <c:lineChart>
        <c:grouping val="standard"/>
        <c:varyColors val="0"/>
        <c:ser>
          <c:idx val="0"/>
          <c:order val="0"/>
          <c:tx>
            <c:v>Ireland</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DataF10!$BF$5:$BF$50</c:f>
              <c:numCache>
                <c:formatCode>0.0%</c:formatCode>
                <c:ptCount val="46"/>
                <c:pt idx="0">
                  <c:v>2.3810907848456173E-2</c:v>
                </c:pt>
                <c:pt idx="1">
                  <c:v>1.7173148880929159E-2</c:v>
                </c:pt>
                <c:pt idx="2">
                  <c:v>1.5025693151597521E-2</c:v>
                </c:pt>
                <c:pt idx="3">
                  <c:v>1.5105597336610023E-2</c:v>
                </c:pt>
                <c:pt idx="4">
                  <c:v>1.8914023576293761E-2</c:v>
                </c:pt>
                <c:pt idx="5">
                  <c:v>1.3202075532583433E-2</c:v>
                </c:pt>
                <c:pt idx="6">
                  <c:v>1.3168753654715397E-2</c:v>
                </c:pt>
                <c:pt idx="7">
                  <c:v>1.1852372085963384E-2</c:v>
                </c:pt>
                <c:pt idx="8">
                  <c:v>1.3711136688809225E-2</c:v>
                </c:pt>
                <c:pt idx="9">
                  <c:v>1.5291868684694725E-2</c:v>
                </c:pt>
                <c:pt idx="10">
                  <c:v>1.312005824740428E-2</c:v>
                </c:pt>
                <c:pt idx="11">
                  <c:v>1.4973148917582592E-2</c:v>
                </c:pt>
                <c:pt idx="12">
                  <c:v>1.4569226989590265E-2</c:v>
                </c:pt>
                <c:pt idx="13">
                  <c:v>1.2286490574916611E-2</c:v>
                </c:pt>
                <c:pt idx="14">
                  <c:v>1.0855770413610192E-2</c:v>
                </c:pt>
                <c:pt idx="15">
                  <c:v>1.0414483645115921E-2</c:v>
                </c:pt>
                <c:pt idx="16">
                  <c:v>1.163972888806754E-2</c:v>
                </c:pt>
                <c:pt idx="17">
                  <c:v>1.0852940209134512E-2</c:v>
                </c:pt>
                <c:pt idx="18">
                  <c:v>1.3311975505623366E-2</c:v>
                </c:pt>
                <c:pt idx="19">
                  <c:v>1.097276645482604E-2</c:v>
                </c:pt>
                <c:pt idx="20">
                  <c:v>1.576286710687249E-2</c:v>
                </c:pt>
                <c:pt idx="21">
                  <c:v>1.8944717149761505E-2</c:v>
                </c:pt>
                <c:pt idx="22">
                  <c:v>2.2193265630075888E-2</c:v>
                </c:pt>
                <c:pt idx="23">
                  <c:v>2.6416615287543362E-2</c:v>
                </c:pt>
                <c:pt idx="24">
                  <c:v>2.9435941789060904E-2</c:v>
                </c:pt>
                <c:pt idx="25">
                  <c:v>2.6602357105066317E-2</c:v>
                </c:pt>
                <c:pt idx="26">
                  <c:v>3.0120918180912202E-2</c:v>
                </c:pt>
                <c:pt idx="27">
                  <c:v>3.1065463404789023E-2</c:v>
                </c:pt>
                <c:pt idx="28">
                  <c:v>3.2534927134021133E-2</c:v>
                </c:pt>
                <c:pt idx="29">
                  <c:v>3.7124120971569093E-2</c:v>
                </c:pt>
                <c:pt idx="30">
                  <c:v>3.5981270125388667E-2</c:v>
                </c:pt>
                <c:pt idx="31">
                  <c:v>3.4071747812466691E-2</c:v>
                </c:pt>
                <c:pt idx="32">
                  <c:v>3.5390559834057859E-2</c:v>
                </c:pt>
                <c:pt idx="33">
                  <c:v>3.5457545841148144E-2</c:v>
                </c:pt>
                <c:pt idx="34">
                  <c:v>3.4208788041807561E-2</c:v>
                </c:pt>
                <c:pt idx="35">
                  <c:v>3.2379041923203455E-2</c:v>
                </c:pt>
                <c:pt idx="36">
                  <c:v>3.6139132502256012E-2</c:v>
                </c:pt>
                <c:pt idx="37">
                  <c:v>3.2411930479033721E-2</c:v>
                </c:pt>
                <c:pt idx="38">
                  <c:v>2.7038351084518374E-2</c:v>
                </c:pt>
                <c:pt idx="39">
                  <c:v>2.2932612077499647E-2</c:v>
                </c:pt>
                <c:pt idx="40">
                  <c:v>2.3604102343170341E-2</c:v>
                </c:pt>
                <c:pt idx="41">
                  <c:v>2.1682342404807303E-2</c:v>
                </c:pt>
                <c:pt idx="42">
                  <c:v>2.2560044152622416E-2</c:v>
                </c:pt>
                <c:pt idx="43">
                  <c:v>2.3713737937616879E-2</c:v>
                </c:pt>
                <c:pt idx="44">
                  <c:v>2.390771898943881E-2</c:v>
                </c:pt>
                <c:pt idx="45">
                  <c:v>2.6866786544964133E-2</c:v>
                </c:pt>
              </c:numCache>
            </c:numRef>
          </c:val>
          <c:smooth val="0"/>
          <c:extLst>
            <c:ext xmlns:c16="http://schemas.microsoft.com/office/drawing/2014/chart" uri="{C3380CC4-5D6E-409C-BE32-E72D297353CC}">
              <c16:uniqueId val="{00000000-6251-44AD-8FCC-0B7F866CC4E9}"/>
            </c:ext>
          </c:extLst>
        </c:ser>
        <c:ser>
          <c:idx val="1"/>
          <c:order val="1"/>
          <c:tx>
            <c:v>US</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DataF10!$BG$5:$BG$50</c:f>
              <c:numCache>
                <c:formatCode>0.0%</c:formatCode>
                <c:ptCount val="46"/>
                <c:pt idx="0">
                  <c:v>3.4157591790296093E-2</c:v>
                </c:pt>
                <c:pt idx="1">
                  <c:v>2.6105742330779804E-2</c:v>
                </c:pt>
                <c:pt idx="2">
                  <c:v>2.8727574959227193E-2</c:v>
                </c:pt>
                <c:pt idx="3">
                  <c:v>2.9284990660158425E-2</c:v>
                </c:pt>
                <c:pt idx="4">
                  <c:v>2.8999167096956661E-2</c:v>
                </c:pt>
                <c:pt idx="5">
                  <c:v>2.8225796825351358E-2</c:v>
                </c:pt>
                <c:pt idx="6">
                  <c:v>2.6247233604902241E-2</c:v>
                </c:pt>
                <c:pt idx="7">
                  <c:v>3.1035862491393978E-2</c:v>
                </c:pt>
                <c:pt idx="8">
                  <c:v>3.033406816444217E-2</c:v>
                </c:pt>
                <c:pt idx="9">
                  <c:v>3.0334323761938481E-2</c:v>
                </c:pt>
                <c:pt idx="10">
                  <c:v>2.7894907327415692E-2</c:v>
                </c:pt>
                <c:pt idx="11">
                  <c:v>2.3934982134452502E-2</c:v>
                </c:pt>
                <c:pt idx="12">
                  <c:v>1.9254693923280188E-2</c:v>
                </c:pt>
                <c:pt idx="13">
                  <c:v>1.4311556140023388E-2</c:v>
                </c:pt>
                <c:pt idx="14">
                  <c:v>1.8424186573687003E-2</c:v>
                </c:pt>
                <c:pt idx="15">
                  <c:v>1.8760426274281029E-2</c:v>
                </c:pt>
                <c:pt idx="16">
                  <c:v>1.846231972329563E-2</c:v>
                </c:pt>
                <c:pt idx="17">
                  <c:v>2.2085240975829534E-2</c:v>
                </c:pt>
                <c:pt idx="18">
                  <c:v>2.2479588670546204E-2</c:v>
                </c:pt>
                <c:pt idx="19">
                  <c:v>2.3175242412177485E-2</c:v>
                </c:pt>
                <c:pt idx="20">
                  <c:v>1.9870290639387628E-2</c:v>
                </c:pt>
                <c:pt idx="21">
                  <c:v>1.8535693369677315E-2</c:v>
                </c:pt>
                <c:pt idx="22">
                  <c:v>1.9658873265027511E-2</c:v>
                </c:pt>
                <c:pt idx="23">
                  <c:v>2.2209367307772072E-2</c:v>
                </c:pt>
                <c:pt idx="24">
                  <c:v>2.3176659230340214E-2</c:v>
                </c:pt>
                <c:pt idx="25">
                  <c:v>2.4768783360456324E-2</c:v>
                </c:pt>
                <c:pt idx="26">
                  <c:v>2.53075736359736E-2</c:v>
                </c:pt>
                <c:pt idx="27">
                  <c:v>2.5182879815586978E-2</c:v>
                </c:pt>
                <c:pt idx="28">
                  <c:v>2.3238112975384532E-2</c:v>
                </c:pt>
                <c:pt idx="29">
                  <c:v>2.3030301530496875E-2</c:v>
                </c:pt>
                <c:pt idx="30">
                  <c:v>2.2084307051864854E-2</c:v>
                </c:pt>
                <c:pt idx="31">
                  <c:v>1.5501312871806488E-2</c:v>
                </c:pt>
                <c:pt idx="32">
                  <c:v>1.4192176588333849E-2</c:v>
                </c:pt>
                <c:pt idx="33">
                  <c:v>1.8203326944785294E-2</c:v>
                </c:pt>
                <c:pt idx="34">
                  <c:v>2.2299027523316684E-2</c:v>
                </c:pt>
                <c:pt idx="35">
                  <c:v>2.8518919995941895E-2</c:v>
                </c:pt>
                <c:pt idx="36">
                  <c:v>3.0213659526397027E-2</c:v>
                </c:pt>
                <c:pt idx="37">
                  <c:v>2.6702104514681149E-2</c:v>
                </c:pt>
                <c:pt idx="38">
                  <c:v>1.7059329108984309E-2</c:v>
                </c:pt>
                <c:pt idx="39">
                  <c:v>1.3843211501247826E-2</c:v>
                </c:pt>
                <c:pt idx="40">
                  <c:v>1.7904490415036008E-2</c:v>
                </c:pt>
                <c:pt idx="41">
                  <c:v>1.7623513424299662E-2</c:v>
                </c:pt>
                <c:pt idx="42">
                  <c:v>2.0000915728355849E-2</c:v>
                </c:pt>
                <c:pt idx="43">
                  <c:v>2.1099872770210595E-2</c:v>
                </c:pt>
                <c:pt idx="44">
                  <c:v>2.148893375891877E-2</c:v>
                </c:pt>
                <c:pt idx="45">
                  <c:v>2.1644702127874779E-2</c:v>
                </c:pt>
              </c:numCache>
            </c:numRef>
          </c:val>
          <c:smooth val="0"/>
          <c:extLst>
            <c:ext xmlns:c16="http://schemas.microsoft.com/office/drawing/2014/chart" uri="{C3380CC4-5D6E-409C-BE32-E72D297353CC}">
              <c16:uniqueId val="{00000001-6251-44AD-8FCC-0B7F866CC4E9}"/>
            </c:ext>
          </c:extLst>
        </c:ser>
        <c:dLbls>
          <c:showLegendKey val="0"/>
          <c:showVal val="0"/>
          <c:showCatName val="0"/>
          <c:showSerName val="0"/>
          <c:showPercent val="0"/>
          <c:showBubbleSize val="0"/>
        </c:dLbls>
        <c:smooth val="0"/>
        <c:axId val="-2071132808"/>
        <c:axId val="-2071144872"/>
      </c:lineChart>
      <c:catAx>
        <c:axId val="-2071132808"/>
        <c:scaling>
          <c:orientation val="minMax"/>
        </c:scaling>
        <c:delete val="0"/>
        <c:axPos val="b"/>
        <c:numFmt formatCode="General" sourceLinked="1"/>
        <c:majorTickMark val="out"/>
        <c:minorTickMark val="none"/>
        <c:tickLblPos val="nextTo"/>
        <c:crossAx val="-2071144872"/>
        <c:crosses val="autoZero"/>
        <c:auto val="1"/>
        <c:lblAlgn val="ctr"/>
        <c:lblOffset val="100"/>
        <c:noMultiLvlLbl val="0"/>
      </c:catAx>
      <c:valAx>
        <c:axId val="-2071144872"/>
        <c:scaling>
          <c:orientation val="minMax"/>
        </c:scaling>
        <c:delete val="0"/>
        <c:axPos val="l"/>
        <c:majorGridlines/>
        <c:numFmt formatCode="0.0%" sourceLinked="0"/>
        <c:majorTickMark val="out"/>
        <c:minorTickMark val="none"/>
        <c:tickLblPos val="nextTo"/>
        <c:crossAx val="-2071132808"/>
        <c:crosses val="autoZero"/>
        <c:crossBetween val="between"/>
      </c:valAx>
    </c:plotArea>
    <c:legend>
      <c:legendPos val="r"/>
      <c:layout>
        <c:manualLayout>
          <c:xMode val="edge"/>
          <c:yMode val="edge"/>
          <c:x val="0.39840507436570399"/>
          <c:y val="0.66165317876931995"/>
          <c:w val="0.17789771873229501"/>
          <c:h val="0.17387803797252599"/>
        </c:manualLayout>
      </c:layout>
      <c:overlay val="0"/>
    </c:legend>
    <c:plotVisOnly val="1"/>
    <c:dispBlanksAs val="gap"/>
    <c:showDLblsOverMax val="0"/>
  </c:chart>
  <c:printSettings>
    <c:headerFooter/>
    <c:pageMargins b="1" l="0.75" r="0.75" t="1" header="0.5" footer="0.5"/>
    <c:pageSetup orientation="portrait" horizontalDpi="-4" verticalDpi="-4"/>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0766185476815"/>
          <c:y val="6.0185185185185203E-2"/>
          <c:w val="0.78419903762029697"/>
          <c:h val="0.78364209682123098"/>
        </c:manualLayout>
      </c:layout>
      <c:lineChart>
        <c:grouping val="standard"/>
        <c:varyColors val="0"/>
        <c:ser>
          <c:idx val="0"/>
          <c:order val="1"/>
          <c:tx>
            <c:v>Corp tax revenue /GDP</c:v>
          </c:tx>
          <c:marker>
            <c:symbol val="none"/>
          </c:marker>
          <c:cat>
            <c:numRef>
              <c:f>DataF10!$A$16:$A$50</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DataF10!$BF$16:$BF$50</c:f>
              <c:numCache>
                <c:formatCode>0.0%</c:formatCode>
                <c:ptCount val="35"/>
                <c:pt idx="0">
                  <c:v>1.4973148917582592E-2</c:v>
                </c:pt>
                <c:pt idx="1">
                  <c:v>1.4569226989590265E-2</c:v>
                </c:pt>
                <c:pt idx="2">
                  <c:v>1.2286490574916611E-2</c:v>
                </c:pt>
                <c:pt idx="3">
                  <c:v>1.0855770413610192E-2</c:v>
                </c:pt>
                <c:pt idx="4">
                  <c:v>1.0414483645115921E-2</c:v>
                </c:pt>
                <c:pt idx="5">
                  <c:v>1.163972888806754E-2</c:v>
                </c:pt>
                <c:pt idx="6">
                  <c:v>1.0852940209134512E-2</c:v>
                </c:pt>
                <c:pt idx="7">
                  <c:v>1.3311975505623366E-2</c:v>
                </c:pt>
                <c:pt idx="8">
                  <c:v>1.097276645482604E-2</c:v>
                </c:pt>
                <c:pt idx="9">
                  <c:v>1.576286710687249E-2</c:v>
                </c:pt>
                <c:pt idx="10">
                  <c:v>1.8944717149761505E-2</c:v>
                </c:pt>
                <c:pt idx="11">
                  <c:v>2.2193265630075888E-2</c:v>
                </c:pt>
                <c:pt idx="12">
                  <c:v>2.6416615287543362E-2</c:v>
                </c:pt>
                <c:pt idx="13">
                  <c:v>2.9435941789060904E-2</c:v>
                </c:pt>
                <c:pt idx="14">
                  <c:v>2.6602357105066317E-2</c:v>
                </c:pt>
                <c:pt idx="15">
                  <c:v>3.0120918180912202E-2</c:v>
                </c:pt>
                <c:pt idx="16">
                  <c:v>3.1065463404789023E-2</c:v>
                </c:pt>
                <c:pt idx="17">
                  <c:v>3.2534927134021133E-2</c:v>
                </c:pt>
                <c:pt idx="18">
                  <c:v>3.7124120971569093E-2</c:v>
                </c:pt>
                <c:pt idx="19">
                  <c:v>3.5981270125388667E-2</c:v>
                </c:pt>
                <c:pt idx="20">
                  <c:v>3.4071747812466691E-2</c:v>
                </c:pt>
                <c:pt idx="21">
                  <c:v>3.5390559834057859E-2</c:v>
                </c:pt>
                <c:pt idx="22">
                  <c:v>3.5457545841148144E-2</c:v>
                </c:pt>
                <c:pt idx="23">
                  <c:v>3.4208788041807561E-2</c:v>
                </c:pt>
                <c:pt idx="24">
                  <c:v>3.2379041923203455E-2</c:v>
                </c:pt>
                <c:pt idx="25">
                  <c:v>3.6139132502256012E-2</c:v>
                </c:pt>
                <c:pt idx="26">
                  <c:v>3.2411930479033721E-2</c:v>
                </c:pt>
                <c:pt idx="27">
                  <c:v>2.7038351084518374E-2</c:v>
                </c:pt>
                <c:pt idx="28">
                  <c:v>2.2932612077499647E-2</c:v>
                </c:pt>
                <c:pt idx="29">
                  <c:v>2.3604102343170341E-2</c:v>
                </c:pt>
                <c:pt idx="30">
                  <c:v>2.1682342404807303E-2</c:v>
                </c:pt>
                <c:pt idx="31">
                  <c:v>2.2560044152622416E-2</c:v>
                </c:pt>
                <c:pt idx="32">
                  <c:v>2.3713737937616879E-2</c:v>
                </c:pt>
                <c:pt idx="33">
                  <c:v>2.390771898943881E-2</c:v>
                </c:pt>
                <c:pt idx="34">
                  <c:v>2.6866786544964133E-2</c:v>
                </c:pt>
              </c:numCache>
            </c:numRef>
          </c:val>
          <c:smooth val="0"/>
          <c:extLst>
            <c:ext xmlns:c16="http://schemas.microsoft.com/office/drawing/2014/chart" uri="{C3380CC4-5D6E-409C-BE32-E72D297353CC}">
              <c16:uniqueId val="{00000000-D516-4125-9568-837835985054}"/>
            </c:ext>
          </c:extLst>
        </c:ser>
        <c:ser>
          <c:idx val="2"/>
          <c:order val="2"/>
          <c:tx>
            <c:v>Corp tax revenue/NI</c:v>
          </c:tx>
          <c:marker>
            <c:symbol val="none"/>
          </c:marker>
          <c:cat>
            <c:numRef>
              <c:f>DataF10!$A$16:$A$50</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DataF10!$BH$16:$BH$50</c:f>
              <c:numCache>
                <c:formatCode>0.0%</c:formatCode>
                <c:ptCount val="35"/>
                <c:pt idx="0">
                  <c:v>1.7275096253558723E-2</c:v>
                </c:pt>
                <c:pt idx="1">
                  <c:v>1.7240313421112045E-2</c:v>
                </c:pt>
                <c:pt idx="2">
                  <c:v>1.4686764899334162E-2</c:v>
                </c:pt>
                <c:pt idx="3">
                  <c:v>1.3079894077786723E-2</c:v>
                </c:pt>
                <c:pt idx="4">
                  <c:v>1.261177650808239E-2</c:v>
                </c:pt>
                <c:pt idx="5">
                  <c:v>1.3993201416185198E-2</c:v>
                </c:pt>
                <c:pt idx="6">
                  <c:v>1.3174457585123646E-2</c:v>
                </c:pt>
                <c:pt idx="7">
                  <c:v>1.6294321525058518E-2</c:v>
                </c:pt>
                <c:pt idx="8">
                  <c:v>1.3601766074380016E-2</c:v>
                </c:pt>
                <c:pt idx="9">
                  <c:v>1.9309402360900313E-2</c:v>
                </c:pt>
                <c:pt idx="10">
                  <c:v>2.3222522629056289E-2</c:v>
                </c:pt>
                <c:pt idx="11">
                  <c:v>2.7549230739559619E-2</c:v>
                </c:pt>
                <c:pt idx="12">
                  <c:v>3.2593190833083124E-2</c:v>
                </c:pt>
                <c:pt idx="13">
                  <c:v>3.6276108360581399E-2</c:v>
                </c:pt>
                <c:pt idx="14">
                  <c:v>3.3246875862972744E-2</c:v>
                </c:pt>
                <c:pt idx="15">
                  <c:v>3.7355231525618343E-2</c:v>
                </c:pt>
                <c:pt idx="16">
                  <c:v>3.9083939516942251E-2</c:v>
                </c:pt>
                <c:pt idx="17">
                  <c:v>4.1232805369133721E-2</c:v>
                </c:pt>
                <c:pt idx="18">
                  <c:v>4.8915669499474179E-2</c:v>
                </c:pt>
                <c:pt idx="19">
                  <c:v>4.7551645510968035E-2</c:v>
                </c:pt>
                <c:pt idx="20">
                  <c:v>4.6157143968093499E-2</c:v>
                </c:pt>
                <c:pt idx="21">
                  <c:v>4.9027696258253844E-2</c:v>
                </c:pt>
                <c:pt idx="22">
                  <c:v>4.795486136921133E-2</c:v>
                </c:pt>
                <c:pt idx="23">
                  <c:v>4.6551021831016608E-2</c:v>
                </c:pt>
                <c:pt idx="24">
                  <c:v>4.4506605617197215E-2</c:v>
                </c:pt>
                <c:pt idx="25">
                  <c:v>4.975112327788854E-2</c:v>
                </c:pt>
                <c:pt idx="26">
                  <c:v>4.497002067539628E-2</c:v>
                </c:pt>
                <c:pt idx="27">
                  <c:v>3.7413075692452877E-2</c:v>
                </c:pt>
                <c:pt idx="28">
                  <c:v>3.3372115557766022E-2</c:v>
                </c:pt>
                <c:pt idx="29">
                  <c:v>3.4352000696651716E-2</c:v>
                </c:pt>
                <c:pt idx="30">
                  <c:v>3.2520413203802723E-2</c:v>
                </c:pt>
                <c:pt idx="31">
                  <c:v>3.4006466774160346E-2</c:v>
                </c:pt>
                <c:pt idx="32">
                  <c:v>3.4283975675502218E-2</c:v>
                </c:pt>
                <c:pt idx="33">
                  <c:v>3.4566239268257998E-2</c:v>
                </c:pt>
                <c:pt idx="34">
                  <c:v>4.8288674207826877E-2</c:v>
                </c:pt>
              </c:numCache>
            </c:numRef>
          </c:val>
          <c:smooth val="0"/>
          <c:extLst>
            <c:ext xmlns:c16="http://schemas.microsoft.com/office/drawing/2014/chart" uri="{C3380CC4-5D6E-409C-BE32-E72D297353CC}">
              <c16:uniqueId val="{00000001-D516-4125-9568-837835985054}"/>
            </c:ext>
          </c:extLst>
        </c:ser>
        <c:dLbls>
          <c:showLegendKey val="0"/>
          <c:showVal val="0"/>
          <c:showCatName val="0"/>
          <c:showSerName val="0"/>
          <c:showPercent val="0"/>
          <c:showBubbleSize val="0"/>
        </c:dLbls>
        <c:marker val="1"/>
        <c:smooth val="0"/>
        <c:axId val="-2071280008"/>
        <c:axId val="-2071282344"/>
      </c:lineChart>
      <c:lineChart>
        <c:grouping val="standard"/>
        <c:varyColors val="0"/>
        <c:ser>
          <c:idx val="1"/>
          <c:order val="0"/>
          <c:tx>
            <c:v>Corporate tax rate</c:v>
          </c:tx>
          <c:marker>
            <c:symbol val="none"/>
          </c:marker>
          <c:cat>
            <c:numRef>
              <c:f>DataF10!$A$16:$A$50</c:f>
              <c:numCache>
                <c:formatCode>General</c:formatCode>
                <c:ptCount val="35"/>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pt idx="29">
                  <c:v>2010</c:v>
                </c:pt>
                <c:pt idx="30">
                  <c:v>2011</c:v>
                </c:pt>
                <c:pt idx="31">
                  <c:v>2012</c:v>
                </c:pt>
                <c:pt idx="32">
                  <c:v>2013</c:v>
                </c:pt>
                <c:pt idx="33">
                  <c:v>2014</c:v>
                </c:pt>
                <c:pt idx="34">
                  <c:v>2015</c:v>
                </c:pt>
              </c:numCache>
            </c:numRef>
          </c:cat>
          <c:val>
            <c:numRef>
              <c:f>DataF10!$BP$16:$BP$50</c:f>
              <c:numCache>
                <c:formatCode>General</c:formatCode>
                <c:ptCount val="35"/>
                <c:pt idx="0">
                  <c:v>45</c:v>
                </c:pt>
                <c:pt idx="1">
                  <c:v>50</c:v>
                </c:pt>
                <c:pt idx="2">
                  <c:v>50</c:v>
                </c:pt>
                <c:pt idx="3">
                  <c:v>50</c:v>
                </c:pt>
                <c:pt idx="4">
                  <c:v>50</c:v>
                </c:pt>
                <c:pt idx="5">
                  <c:v>50</c:v>
                </c:pt>
                <c:pt idx="6">
                  <c:v>50</c:v>
                </c:pt>
                <c:pt idx="7">
                  <c:v>47</c:v>
                </c:pt>
                <c:pt idx="8">
                  <c:v>43</c:v>
                </c:pt>
                <c:pt idx="9">
                  <c:v>43</c:v>
                </c:pt>
                <c:pt idx="10">
                  <c:v>40</c:v>
                </c:pt>
                <c:pt idx="11">
                  <c:v>40</c:v>
                </c:pt>
                <c:pt idx="12">
                  <c:v>40</c:v>
                </c:pt>
                <c:pt idx="13">
                  <c:v>40</c:v>
                </c:pt>
                <c:pt idx="14">
                  <c:v>38</c:v>
                </c:pt>
                <c:pt idx="15">
                  <c:v>36</c:v>
                </c:pt>
                <c:pt idx="16">
                  <c:v>36</c:v>
                </c:pt>
                <c:pt idx="17">
                  <c:v>32</c:v>
                </c:pt>
                <c:pt idx="18">
                  <c:v>28</c:v>
                </c:pt>
                <c:pt idx="19">
                  <c:v>24</c:v>
                </c:pt>
                <c:pt idx="20">
                  <c:v>20</c:v>
                </c:pt>
                <c:pt idx="21">
                  <c:v>16</c:v>
                </c:pt>
                <c:pt idx="22">
                  <c:v>12.5</c:v>
                </c:pt>
                <c:pt idx="23">
                  <c:v>12.5</c:v>
                </c:pt>
                <c:pt idx="24">
                  <c:v>12.5</c:v>
                </c:pt>
                <c:pt idx="25">
                  <c:v>12.5</c:v>
                </c:pt>
                <c:pt idx="26">
                  <c:v>12.5</c:v>
                </c:pt>
                <c:pt idx="27">
                  <c:v>12.5</c:v>
                </c:pt>
                <c:pt idx="28">
                  <c:v>12.5</c:v>
                </c:pt>
                <c:pt idx="29">
                  <c:v>12.5</c:v>
                </c:pt>
                <c:pt idx="30">
                  <c:v>12.5</c:v>
                </c:pt>
                <c:pt idx="31">
                  <c:v>12.5</c:v>
                </c:pt>
                <c:pt idx="32">
                  <c:v>12.5</c:v>
                </c:pt>
                <c:pt idx="33">
                  <c:v>12.5</c:v>
                </c:pt>
                <c:pt idx="34">
                  <c:v>12.5</c:v>
                </c:pt>
              </c:numCache>
            </c:numRef>
          </c:val>
          <c:smooth val="0"/>
          <c:extLst>
            <c:ext xmlns:c16="http://schemas.microsoft.com/office/drawing/2014/chart" uri="{C3380CC4-5D6E-409C-BE32-E72D297353CC}">
              <c16:uniqueId val="{00000002-D516-4125-9568-837835985054}"/>
            </c:ext>
          </c:extLst>
        </c:ser>
        <c:dLbls>
          <c:showLegendKey val="0"/>
          <c:showVal val="0"/>
          <c:showCatName val="0"/>
          <c:showSerName val="0"/>
          <c:showPercent val="0"/>
          <c:showBubbleSize val="0"/>
        </c:dLbls>
        <c:marker val="1"/>
        <c:smooth val="0"/>
        <c:axId val="-2071307064"/>
        <c:axId val="-2071294472"/>
      </c:lineChart>
      <c:catAx>
        <c:axId val="-2071280008"/>
        <c:scaling>
          <c:orientation val="minMax"/>
        </c:scaling>
        <c:delete val="0"/>
        <c:axPos val="b"/>
        <c:numFmt formatCode="General" sourceLinked="1"/>
        <c:majorTickMark val="out"/>
        <c:minorTickMark val="none"/>
        <c:tickLblPos val="nextTo"/>
        <c:crossAx val="-2071282344"/>
        <c:crosses val="autoZero"/>
        <c:auto val="1"/>
        <c:lblAlgn val="ctr"/>
        <c:lblOffset val="100"/>
        <c:noMultiLvlLbl val="0"/>
      </c:catAx>
      <c:valAx>
        <c:axId val="-2071282344"/>
        <c:scaling>
          <c:orientation val="minMax"/>
        </c:scaling>
        <c:delete val="0"/>
        <c:axPos val="l"/>
        <c:majorGridlines/>
        <c:numFmt formatCode="0.0%" sourceLinked="1"/>
        <c:majorTickMark val="out"/>
        <c:minorTickMark val="none"/>
        <c:tickLblPos val="nextTo"/>
        <c:crossAx val="-2071280008"/>
        <c:crosses val="autoZero"/>
        <c:crossBetween val="between"/>
      </c:valAx>
      <c:valAx>
        <c:axId val="-2071294472"/>
        <c:scaling>
          <c:orientation val="minMax"/>
        </c:scaling>
        <c:delete val="0"/>
        <c:axPos val="r"/>
        <c:numFmt formatCode="General" sourceLinked="1"/>
        <c:majorTickMark val="out"/>
        <c:minorTickMark val="none"/>
        <c:tickLblPos val="nextTo"/>
        <c:crossAx val="-2071307064"/>
        <c:crosses val="max"/>
        <c:crossBetween val="between"/>
      </c:valAx>
      <c:catAx>
        <c:axId val="-2071307064"/>
        <c:scaling>
          <c:orientation val="minMax"/>
        </c:scaling>
        <c:delete val="1"/>
        <c:axPos val="b"/>
        <c:numFmt formatCode="General" sourceLinked="1"/>
        <c:majorTickMark val="out"/>
        <c:minorTickMark val="none"/>
        <c:tickLblPos val="nextTo"/>
        <c:crossAx val="-2071294472"/>
        <c:crosses val="autoZero"/>
        <c:auto val="1"/>
        <c:lblAlgn val="ctr"/>
        <c:lblOffset val="100"/>
        <c:noMultiLvlLbl val="0"/>
      </c:catAx>
    </c:plotArea>
    <c:legend>
      <c:legendPos val="r"/>
      <c:layout>
        <c:manualLayout>
          <c:xMode val="edge"/>
          <c:yMode val="edge"/>
          <c:x val="0.211111111111111"/>
          <c:y val="0.68460921551472698"/>
          <c:w val="0.56111111111111101"/>
          <c:h val="0.14929972295129801"/>
        </c:manualLayout>
      </c:layout>
      <c:overlay val="0"/>
    </c:legend>
    <c:plotVisOnly val="1"/>
    <c:dispBlanksAs val="gap"/>
    <c:showDLblsOverMax val="0"/>
  </c:chart>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lineChart>
        <c:grouping val="standard"/>
        <c:varyColors val="0"/>
        <c:ser>
          <c:idx val="0"/>
          <c:order val="0"/>
          <c:tx>
            <c:v>Net foreign income/Net domestic product</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DataF10!$H$5:$H$50</c:f>
              <c:numCache>
                <c:formatCode>0%</c:formatCode>
                <c:ptCount val="46"/>
                <c:pt idx="0">
                  <c:v>1.5339894683582093E-2</c:v>
                </c:pt>
                <c:pt idx="1">
                  <c:v>1.2442262508437246E-2</c:v>
                </c:pt>
                <c:pt idx="2">
                  <c:v>1.1225819694399713E-2</c:v>
                </c:pt>
                <c:pt idx="3">
                  <c:v>2.4218767308600568E-3</c:v>
                </c:pt>
                <c:pt idx="4">
                  <c:v>3.782037879565396E-3</c:v>
                </c:pt>
                <c:pt idx="5">
                  <c:v>-6.9936452132506998E-4</c:v>
                </c:pt>
                <c:pt idx="6">
                  <c:v>-8.1150720665818955E-3</c:v>
                </c:pt>
                <c:pt idx="7">
                  <c:v>-1.8243577888113229E-2</c:v>
                </c:pt>
                <c:pt idx="8">
                  <c:v>-3.3282538134467535E-2</c:v>
                </c:pt>
                <c:pt idx="9">
                  <c:v>-3.4087611488967891E-2</c:v>
                </c:pt>
                <c:pt idx="10">
                  <c:v>-3.5037968630520978E-2</c:v>
                </c:pt>
                <c:pt idx="11">
                  <c:v>-4.1103873634723613E-2</c:v>
                </c:pt>
                <c:pt idx="12">
                  <c:v>-6.5219514130145498E-2</c:v>
                </c:pt>
                <c:pt idx="13">
                  <c:v>-7.558402444360815E-2</c:v>
                </c:pt>
                <c:pt idx="14">
                  <c:v>-9.6201875973592366E-2</c:v>
                </c:pt>
                <c:pt idx="15">
                  <c:v>-0.10883312680887579</c:v>
                </c:pt>
                <c:pt idx="16">
                  <c:v>-9.9926866517074109E-2</c:v>
                </c:pt>
                <c:pt idx="17">
                  <c:v>-9.6990268822496645E-2</c:v>
                </c:pt>
                <c:pt idx="18">
                  <c:v>-0.11218582614493175</c:v>
                </c:pt>
                <c:pt idx="19">
                  <c:v>-0.12291201356824441</c:v>
                </c:pt>
                <c:pt idx="20">
                  <c:v>-0.12124414533908186</c:v>
                </c:pt>
                <c:pt idx="21">
                  <c:v>-0.11550405706323137</c:v>
                </c:pt>
                <c:pt idx="22">
                  <c:v>-0.11958766200152277</c:v>
                </c:pt>
                <c:pt idx="23">
                  <c:v>-0.11444349584343999</c:v>
                </c:pt>
                <c:pt idx="24">
                  <c:v>-0.10818178735919511</c:v>
                </c:pt>
                <c:pt idx="25">
                  <c:v>-0.12267412120962909</c:v>
                </c:pt>
                <c:pt idx="26">
                  <c:v>-0.12256465857407016</c:v>
                </c:pt>
                <c:pt idx="27">
                  <c:v>-0.13037476437095555</c:v>
                </c:pt>
                <c:pt idx="28">
                  <c:v>-0.13368558890544008</c:v>
                </c:pt>
                <c:pt idx="29">
                  <c:v>-0.16148962564763689</c:v>
                </c:pt>
                <c:pt idx="30">
                  <c:v>-0.15978107896794372</c:v>
                </c:pt>
                <c:pt idx="31">
                  <c:v>-0.17755145578837039</c:v>
                </c:pt>
                <c:pt idx="32">
                  <c:v>-0.19758061159075205</c:v>
                </c:pt>
                <c:pt idx="33">
                  <c:v>-0.17048035208069037</c:v>
                </c:pt>
                <c:pt idx="34">
                  <c:v>-0.16888755031880823</c:v>
                </c:pt>
                <c:pt idx="35">
                  <c:v>-0.16923968632799183</c:v>
                </c:pt>
                <c:pt idx="36">
                  <c:v>-0.15443927017329567</c:v>
                </c:pt>
                <c:pt idx="37">
                  <c:v>-0.16666765348475071</c:v>
                </c:pt>
                <c:pt idx="38">
                  <c:v>-0.16614326490762218</c:v>
                </c:pt>
                <c:pt idx="39">
                  <c:v>-0.20352904542781025</c:v>
                </c:pt>
                <c:pt idx="40">
                  <c:v>-0.20034920478466878</c:v>
                </c:pt>
                <c:pt idx="41">
                  <c:v>-0.22872848139397919</c:v>
                </c:pt>
                <c:pt idx="42">
                  <c:v>-0.22553777897284216</c:v>
                </c:pt>
                <c:pt idx="43">
                  <c:v>-0.18654823171254045</c:v>
                </c:pt>
                <c:pt idx="44">
                  <c:v>-0.18312185321903751</c:v>
                </c:pt>
                <c:pt idx="45">
                  <c:v>-0.27372501377041752</c:v>
                </c:pt>
              </c:numCache>
            </c:numRef>
          </c:val>
          <c:smooth val="0"/>
          <c:extLst>
            <c:ext xmlns:c16="http://schemas.microsoft.com/office/drawing/2014/chart" uri="{C3380CC4-5D6E-409C-BE32-E72D297353CC}">
              <c16:uniqueId val="{00000000-4294-4C35-9298-C6BCF3E6AFD0}"/>
            </c:ext>
          </c:extLst>
        </c:ser>
        <c:dLbls>
          <c:showLegendKey val="0"/>
          <c:showVal val="0"/>
          <c:showCatName val="0"/>
          <c:showSerName val="0"/>
          <c:showPercent val="0"/>
          <c:showBubbleSize val="0"/>
        </c:dLbls>
        <c:smooth val="0"/>
        <c:axId val="-2103096104"/>
        <c:axId val="-2103093032"/>
      </c:lineChart>
      <c:catAx>
        <c:axId val="-2103096104"/>
        <c:scaling>
          <c:orientation val="minMax"/>
        </c:scaling>
        <c:delete val="0"/>
        <c:axPos val="b"/>
        <c:numFmt formatCode="General" sourceLinked="1"/>
        <c:majorTickMark val="out"/>
        <c:minorTickMark val="none"/>
        <c:tickLblPos val="nextTo"/>
        <c:crossAx val="-2103093032"/>
        <c:crosses val="autoZero"/>
        <c:auto val="1"/>
        <c:lblAlgn val="ctr"/>
        <c:lblOffset val="100"/>
        <c:noMultiLvlLbl val="0"/>
      </c:catAx>
      <c:valAx>
        <c:axId val="-2103093032"/>
        <c:scaling>
          <c:orientation val="minMax"/>
        </c:scaling>
        <c:delete val="0"/>
        <c:axPos val="l"/>
        <c:majorGridlines/>
        <c:numFmt formatCode="0%" sourceLinked="1"/>
        <c:majorTickMark val="out"/>
        <c:minorTickMark val="none"/>
        <c:tickLblPos val="nextTo"/>
        <c:crossAx val="-2103096104"/>
        <c:crosses val="autoZero"/>
        <c:crossBetween val="between"/>
      </c:valAx>
    </c:plotArea>
    <c:plotVisOnly val="1"/>
    <c:dispBlanksAs val="gap"/>
    <c:showDLblsOverMax val="0"/>
  </c:chart>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domestic corp profits / national income</a:t>
            </a:r>
          </a:p>
        </c:rich>
      </c:tx>
      <c:overlay val="0"/>
    </c:title>
    <c:autoTitleDeleted val="0"/>
    <c:plotArea>
      <c:layout/>
      <c:lineChart>
        <c:grouping val="standard"/>
        <c:varyColors val="0"/>
        <c:ser>
          <c:idx val="0"/>
          <c:order val="0"/>
          <c:tx>
            <c:v>Corporate tax paid / net corporate profits</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DataF10!$BB$5:$BB$50</c:f>
              <c:numCache>
                <c:formatCode>0%</c:formatCode>
                <c:ptCount val="46"/>
                <c:pt idx="0">
                  <c:v>8.0144251786473497E-2</c:v>
                </c:pt>
                <c:pt idx="1">
                  <c:v>7.7575394010124754E-2</c:v>
                </c:pt>
                <c:pt idx="2">
                  <c:v>9.1771893172054059E-2</c:v>
                </c:pt>
                <c:pt idx="3">
                  <c:v>0.10828027486292531</c:v>
                </c:pt>
                <c:pt idx="4">
                  <c:v>0.11534507714971821</c:v>
                </c:pt>
                <c:pt idx="5">
                  <c:v>9.6646550098766451E-2</c:v>
                </c:pt>
                <c:pt idx="6">
                  <c:v>0.11495734659257124</c:v>
                </c:pt>
                <c:pt idx="7">
                  <c:v>0.12936925642235458</c:v>
                </c:pt>
                <c:pt idx="8">
                  <c:v>0.13483240505511318</c:v>
                </c:pt>
                <c:pt idx="9">
                  <c:v>0.13372505269548607</c:v>
                </c:pt>
                <c:pt idx="10">
                  <c:v>0.11090140591407192</c:v>
                </c:pt>
                <c:pt idx="11">
                  <c:v>0.13068247576719613</c:v>
                </c:pt>
                <c:pt idx="12">
                  <c:v>0.12586097539706206</c:v>
                </c:pt>
                <c:pt idx="13">
                  <c:v>0.1377901767925104</c:v>
                </c:pt>
                <c:pt idx="14">
                  <c:v>0.16022413796104193</c:v>
                </c:pt>
                <c:pt idx="15">
                  <c:v>0.1784988134548133</c:v>
                </c:pt>
                <c:pt idx="16">
                  <c:v>0.18057649368390799</c:v>
                </c:pt>
                <c:pt idx="17">
                  <c:v>0.19238301937615848</c:v>
                </c:pt>
                <c:pt idx="18">
                  <c:v>0.20249490902087619</c:v>
                </c:pt>
                <c:pt idx="19">
                  <c:v>0.21800644532532787</c:v>
                </c:pt>
                <c:pt idx="20">
                  <c:v>0.20646144378908629</c:v>
                </c:pt>
                <c:pt idx="21">
                  <c:v>0.20630196104146761</c:v>
                </c:pt>
                <c:pt idx="22">
                  <c:v>0.21379003186857576</c:v>
                </c:pt>
                <c:pt idx="23">
                  <c:v>0.23301531912342138</c:v>
                </c:pt>
                <c:pt idx="24">
                  <c:v>0.22761716174372612</c:v>
                </c:pt>
                <c:pt idx="25">
                  <c:v>0.27749450190084257</c:v>
                </c:pt>
                <c:pt idx="26">
                  <c:v>0.25535832507838147</c:v>
                </c:pt>
                <c:pt idx="27">
                  <c:v>0.29832107954374426</c:v>
                </c:pt>
                <c:pt idx="28">
                  <c:v>0.32724790527821318</c:v>
                </c:pt>
                <c:pt idx="29">
                  <c:v>0.36537532330955291</c:v>
                </c:pt>
                <c:pt idx="30">
                  <c:v>0.37227932838277794</c:v>
                </c:pt>
                <c:pt idx="31">
                  <c:v>0.38477775432437539</c:v>
                </c:pt>
                <c:pt idx="32">
                  <c:v>0.42014143637401158</c:v>
                </c:pt>
                <c:pt idx="33">
                  <c:v>0.39468891697019254</c:v>
                </c:pt>
                <c:pt idx="34">
                  <c:v>0.37989454878208201</c:v>
                </c:pt>
                <c:pt idx="35">
                  <c:v>0.36518242162895487</c:v>
                </c:pt>
                <c:pt idx="36">
                  <c:v>0.34719701252715207</c:v>
                </c:pt>
                <c:pt idx="37">
                  <c:v>0.34049002095669417</c:v>
                </c:pt>
                <c:pt idx="38">
                  <c:v>0.28300440132408344</c:v>
                </c:pt>
                <c:pt idx="39">
                  <c:v>0.3192158947666292</c:v>
                </c:pt>
                <c:pt idx="40">
                  <c:v>0.36244176427047503</c:v>
                </c:pt>
                <c:pt idx="41">
                  <c:v>0.41090726313144005</c:v>
                </c:pt>
                <c:pt idx="42">
                  <c:v>0.41034855398126863</c:v>
                </c:pt>
                <c:pt idx="43">
                  <c:v>0.39417399396701108</c:v>
                </c:pt>
                <c:pt idx="44">
                  <c:v>0.39766016212696204</c:v>
                </c:pt>
                <c:pt idx="45">
                  <c:v>0.53344340616876273</c:v>
                </c:pt>
              </c:numCache>
            </c:numRef>
          </c:val>
          <c:smooth val="0"/>
          <c:extLst>
            <c:ext xmlns:c16="http://schemas.microsoft.com/office/drawing/2014/chart" uri="{C3380CC4-5D6E-409C-BE32-E72D297353CC}">
              <c16:uniqueId val="{00000000-E816-4391-B585-58AD7E57C510}"/>
            </c:ext>
          </c:extLst>
        </c:ser>
        <c:dLbls>
          <c:showLegendKey val="0"/>
          <c:showVal val="0"/>
          <c:showCatName val="0"/>
          <c:showSerName val="0"/>
          <c:showPercent val="0"/>
          <c:showBubbleSize val="0"/>
        </c:dLbls>
        <c:smooth val="0"/>
        <c:axId val="-2103065176"/>
        <c:axId val="-2103062168"/>
      </c:lineChart>
      <c:catAx>
        <c:axId val="-2103065176"/>
        <c:scaling>
          <c:orientation val="minMax"/>
        </c:scaling>
        <c:delete val="0"/>
        <c:axPos val="b"/>
        <c:numFmt formatCode="General" sourceLinked="1"/>
        <c:majorTickMark val="out"/>
        <c:minorTickMark val="none"/>
        <c:tickLblPos val="nextTo"/>
        <c:crossAx val="-2103062168"/>
        <c:crosses val="autoZero"/>
        <c:auto val="1"/>
        <c:lblAlgn val="ctr"/>
        <c:lblOffset val="100"/>
        <c:noMultiLvlLbl val="0"/>
      </c:catAx>
      <c:valAx>
        <c:axId val="-2103062168"/>
        <c:scaling>
          <c:orientation val="minMax"/>
        </c:scaling>
        <c:delete val="0"/>
        <c:axPos val="l"/>
        <c:majorGridlines/>
        <c:numFmt formatCode="0%" sourceLinked="1"/>
        <c:majorTickMark val="out"/>
        <c:minorTickMark val="none"/>
        <c:tickLblPos val="nextTo"/>
        <c:crossAx val="-2103065176"/>
        <c:crosses val="autoZero"/>
        <c:crossBetween val="between"/>
      </c:valAx>
    </c:plotArea>
    <c:plotVisOnly val="1"/>
    <c:dispBlanksAs val="gap"/>
    <c:showDLblsOverMax val="0"/>
  </c:chart>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domestic corp profits / GDP</a:t>
            </a:r>
          </a:p>
        </c:rich>
      </c:tx>
      <c:overlay val="0"/>
    </c:title>
    <c:autoTitleDeleted val="0"/>
    <c:plotArea>
      <c:layout/>
      <c:lineChart>
        <c:grouping val="standard"/>
        <c:varyColors val="0"/>
        <c:ser>
          <c:idx val="0"/>
          <c:order val="0"/>
          <c:tx>
            <c:v>Nat domestic corp profits/GDP</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DataF10!$BA$5:$BA$50</c:f>
              <c:numCache>
                <c:formatCode>0%</c:formatCode>
                <c:ptCount val="46"/>
                <c:pt idx="0">
                  <c:v>7.3665268773558445E-2</c:v>
                </c:pt>
                <c:pt idx="1">
                  <c:v>7.1004701066248233E-2</c:v>
                </c:pt>
                <c:pt idx="2">
                  <c:v>8.4006305071835236E-2</c:v>
                </c:pt>
                <c:pt idx="3">
                  <c:v>9.9610068716654995E-2</c:v>
                </c:pt>
                <c:pt idx="4">
                  <c:v>0.10635259987612637</c:v>
                </c:pt>
                <c:pt idx="5">
                  <c:v>8.96457009556412E-2</c:v>
                </c:pt>
                <c:pt idx="6">
                  <c:v>0.10471641405791599</c:v>
                </c:pt>
                <c:pt idx="7">
                  <c:v>0.11871842564252832</c:v>
                </c:pt>
                <c:pt idx="8">
                  <c:v>0.12197554148102667</c:v>
                </c:pt>
                <c:pt idx="9">
                  <c:v>0.12004442273767431</c:v>
                </c:pt>
                <c:pt idx="10">
                  <c:v>9.7340369797129456E-2</c:v>
                </c:pt>
                <c:pt idx="11">
                  <c:v>0.11326872752894294</c:v>
                </c:pt>
                <c:pt idx="12">
                  <c:v>0.10636100834718787</c:v>
                </c:pt>
                <c:pt idx="13">
                  <c:v>0.11527097492750255</c:v>
                </c:pt>
                <c:pt idx="14">
                  <c:v>0.13297939922752008</c:v>
                </c:pt>
                <c:pt idx="15">
                  <c:v>0.14739977133327795</c:v>
                </c:pt>
                <c:pt idx="16">
                  <c:v>0.15020590124625929</c:v>
                </c:pt>
                <c:pt idx="17">
                  <c:v>0.15848253281409144</c:v>
                </c:pt>
                <c:pt idx="18">
                  <c:v>0.16543231117379437</c:v>
                </c:pt>
                <c:pt idx="19">
                  <c:v>0.1758693538118844</c:v>
                </c:pt>
                <c:pt idx="20">
                  <c:v>0.16854091288347114</c:v>
                </c:pt>
                <c:pt idx="21">
                  <c:v>0.16829921373320444</c:v>
                </c:pt>
                <c:pt idx="22">
                  <c:v>0.17222618704588685</c:v>
                </c:pt>
                <c:pt idx="23">
                  <c:v>0.18885773022074184</c:v>
                </c:pt>
                <c:pt idx="24">
                  <c:v>0.18469802374281469</c:v>
                </c:pt>
                <c:pt idx="25">
                  <c:v>0.22203613550589593</c:v>
                </c:pt>
                <c:pt idx="26">
                  <c:v>0.205904953666952</c:v>
                </c:pt>
                <c:pt idx="27">
                  <c:v>0.23711741175492404</c:v>
                </c:pt>
                <c:pt idx="28">
                  <c:v>0.25821640457570938</c:v>
                </c:pt>
                <c:pt idx="29">
                  <c:v>0.27729841667026189</c:v>
                </c:pt>
                <c:pt idx="30">
                  <c:v>0.28169546884659036</c:v>
                </c:pt>
                <c:pt idx="31">
                  <c:v>0.28403080178118928</c:v>
                </c:pt>
                <c:pt idx="32">
                  <c:v>0.30327838706592819</c:v>
                </c:pt>
                <c:pt idx="33">
                  <c:v>0.29183069175649401</c:v>
                </c:pt>
                <c:pt idx="34">
                  <c:v>0.27917179014243265</c:v>
                </c:pt>
                <c:pt idx="35">
                  <c:v>0.26567420219015836</c:v>
                </c:pt>
                <c:pt idx="36">
                  <c:v>0.25220332755145602</c:v>
                </c:pt>
                <c:pt idx="37">
                  <c:v>0.24540657803368593</c:v>
                </c:pt>
                <c:pt idx="38">
                  <c:v>0.20452668538577526</c:v>
                </c:pt>
                <c:pt idx="39">
                  <c:v>0.2193584122943478</c:v>
                </c:pt>
                <c:pt idx="40">
                  <c:v>0.24904262703142577</c:v>
                </c:pt>
                <c:pt idx="41">
                  <c:v>0.27396429190500954</c:v>
                </c:pt>
                <c:pt idx="42">
                  <c:v>0.27222709013735108</c:v>
                </c:pt>
                <c:pt idx="43">
                  <c:v>0.2726445405057461</c:v>
                </c:pt>
                <c:pt idx="44">
                  <c:v>0.2750414164423276</c:v>
                </c:pt>
                <c:pt idx="45">
                  <c:v>0.29679651310517369</c:v>
                </c:pt>
              </c:numCache>
            </c:numRef>
          </c:val>
          <c:smooth val="0"/>
          <c:extLst>
            <c:ext xmlns:c16="http://schemas.microsoft.com/office/drawing/2014/chart" uri="{C3380CC4-5D6E-409C-BE32-E72D297353CC}">
              <c16:uniqueId val="{00000000-5839-4803-94CD-85DCDEB1B5AD}"/>
            </c:ext>
          </c:extLst>
        </c:ser>
        <c:dLbls>
          <c:showLegendKey val="0"/>
          <c:showVal val="0"/>
          <c:showCatName val="0"/>
          <c:showSerName val="0"/>
          <c:showPercent val="0"/>
          <c:showBubbleSize val="0"/>
        </c:dLbls>
        <c:smooth val="0"/>
        <c:axId val="-2103423064"/>
        <c:axId val="-2103429336"/>
      </c:lineChart>
      <c:catAx>
        <c:axId val="-2103423064"/>
        <c:scaling>
          <c:orientation val="minMax"/>
        </c:scaling>
        <c:delete val="0"/>
        <c:axPos val="b"/>
        <c:numFmt formatCode="General" sourceLinked="1"/>
        <c:majorTickMark val="out"/>
        <c:minorTickMark val="none"/>
        <c:tickLblPos val="nextTo"/>
        <c:crossAx val="-2103429336"/>
        <c:crosses val="autoZero"/>
        <c:auto val="1"/>
        <c:lblAlgn val="ctr"/>
        <c:lblOffset val="100"/>
        <c:noMultiLvlLbl val="0"/>
      </c:catAx>
      <c:valAx>
        <c:axId val="-2103429336"/>
        <c:scaling>
          <c:orientation val="minMax"/>
        </c:scaling>
        <c:delete val="0"/>
        <c:axPos val="l"/>
        <c:majorGridlines/>
        <c:numFmt formatCode="0%" sourceLinked="1"/>
        <c:majorTickMark val="out"/>
        <c:minorTickMark val="none"/>
        <c:tickLblPos val="nextTo"/>
        <c:crossAx val="-2103423064"/>
        <c:crosses val="autoZero"/>
        <c:crossBetween val="between"/>
      </c:valAx>
    </c:plotArea>
    <c:plotVisOnly val="1"/>
    <c:dispBlanksAs val="gap"/>
    <c:showDLblsOverMax val="0"/>
  </c:chart>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exports / GDP</a:t>
            </a:r>
          </a:p>
        </c:rich>
      </c:tx>
      <c:layout>
        <c:manualLayout>
          <c:xMode val="edge"/>
          <c:yMode val="edge"/>
          <c:x val="0.33057720909886301"/>
          <c:y val="0"/>
        </c:manualLayout>
      </c:layout>
      <c:overlay val="0"/>
    </c:title>
    <c:autoTitleDeleted val="0"/>
    <c:plotArea>
      <c:layout>
        <c:manualLayout>
          <c:layoutTarget val="inner"/>
          <c:xMode val="edge"/>
          <c:yMode val="edge"/>
          <c:x val="0.10172900262467199"/>
          <c:y val="0.1"/>
          <c:w val="0.88160433070866095"/>
          <c:h val="0.83981481481481501"/>
        </c:manualLayout>
      </c:layout>
      <c:lineChart>
        <c:grouping val="standard"/>
        <c:varyColors val="0"/>
        <c:ser>
          <c:idx val="0"/>
          <c:order val="0"/>
          <c:tx>
            <c:v>Net foreign income/Net domestic product</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DataF10!$BZ$5:$BZ$50</c:f>
              <c:numCache>
                <c:formatCode>0%</c:formatCode>
                <c:ptCount val="46"/>
                <c:pt idx="0">
                  <c:v>-6.9283811622149374E-2</c:v>
                </c:pt>
                <c:pt idx="1">
                  <c:v>-6.3440054884758609E-2</c:v>
                </c:pt>
                <c:pt idx="2">
                  <c:v>-4.6492734044351412E-2</c:v>
                </c:pt>
                <c:pt idx="3">
                  <c:v>-5.9519829277866886E-2</c:v>
                </c:pt>
                <c:pt idx="4">
                  <c:v>-0.12608317156390719</c:v>
                </c:pt>
                <c:pt idx="5">
                  <c:v>-5.3477986224281231E-2</c:v>
                </c:pt>
                <c:pt idx="6">
                  <c:v>-6.9347854515172364E-2</c:v>
                </c:pt>
                <c:pt idx="7">
                  <c:v>-8.0653352999065328E-2</c:v>
                </c:pt>
                <c:pt idx="8">
                  <c:v>-8.8511916801165963E-2</c:v>
                </c:pt>
                <c:pt idx="9">
                  <c:v>-0.14308013775966763</c:v>
                </c:pt>
                <c:pt idx="10">
                  <c:v>-0.11658015865509153</c:v>
                </c:pt>
                <c:pt idx="11">
                  <c:v>-0.1243113225321112</c:v>
                </c:pt>
                <c:pt idx="12">
                  <c:v>-6.4741258320869355E-2</c:v>
                </c:pt>
                <c:pt idx="13">
                  <c:v>-2.8447288750170149E-2</c:v>
                </c:pt>
                <c:pt idx="14">
                  <c:v>-8.0417989274978591E-3</c:v>
                </c:pt>
                <c:pt idx="15">
                  <c:v>1.0917855933330617E-2</c:v>
                </c:pt>
                <c:pt idx="16">
                  <c:v>1.5747823062721645E-2</c:v>
                </c:pt>
                <c:pt idx="17">
                  <c:v>4.4984795211659524E-2</c:v>
                </c:pt>
                <c:pt idx="18">
                  <c:v>5.9707254763683978E-2</c:v>
                </c:pt>
                <c:pt idx="19">
                  <c:v>5.4208349928614764E-2</c:v>
                </c:pt>
                <c:pt idx="20">
                  <c:v>4.3883829807874093E-2</c:v>
                </c:pt>
                <c:pt idx="21">
                  <c:v>4.7109935887611136E-2</c:v>
                </c:pt>
                <c:pt idx="22">
                  <c:v>7.2238721816378415E-2</c:v>
                </c:pt>
                <c:pt idx="23">
                  <c:v>0.10020254811175824</c:v>
                </c:pt>
                <c:pt idx="24">
                  <c:v>9.3484990496898762E-2</c:v>
                </c:pt>
                <c:pt idx="25">
                  <c:v>0.10926030696221335</c:v>
                </c:pt>
                <c:pt idx="26">
                  <c:v>0.10935295626683933</c:v>
                </c:pt>
                <c:pt idx="27">
                  <c:v>0.11985918490745516</c:v>
                </c:pt>
                <c:pt idx="28">
                  <c:v>0.10967932625819064</c:v>
                </c:pt>
                <c:pt idx="29">
                  <c:v>0.13248235550235105</c:v>
                </c:pt>
                <c:pt idx="30">
                  <c:v>0.13839604792670543</c:v>
                </c:pt>
                <c:pt idx="31">
                  <c:v>0.15623539881401657</c:v>
                </c:pt>
                <c:pt idx="32">
                  <c:v>0.17184885206118389</c:v>
                </c:pt>
                <c:pt idx="33">
                  <c:v>0.15152156243746639</c:v>
                </c:pt>
                <c:pt idx="34">
                  <c:v>0.143757758231633</c:v>
                </c:pt>
                <c:pt idx="35">
                  <c:v>0.10886631143492986</c:v>
                </c:pt>
                <c:pt idx="36">
                  <c:v>8.0427291381663865E-2</c:v>
                </c:pt>
                <c:pt idx="37">
                  <c:v>8.2673461559840566E-2</c:v>
                </c:pt>
                <c:pt idx="38">
                  <c:v>8.6076659158194596E-2</c:v>
                </c:pt>
                <c:pt idx="39">
                  <c:v>0.13507002862802989</c:v>
                </c:pt>
                <c:pt idx="40">
                  <c:v>0.16676275758236586</c:v>
                </c:pt>
                <c:pt idx="41">
                  <c:v>0.18582287319210214</c:v>
                </c:pt>
                <c:pt idx="42">
                  <c:v>0.17152383445042502</c:v>
                </c:pt>
                <c:pt idx="43">
                  <c:v>0.18794288853497884</c:v>
                </c:pt>
                <c:pt idx="44">
                  <c:v>0.17916752950921516</c:v>
                </c:pt>
                <c:pt idx="45">
                  <c:v>0.3174637921935774</c:v>
                </c:pt>
              </c:numCache>
            </c:numRef>
          </c:val>
          <c:smooth val="0"/>
          <c:extLst>
            <c:ext xmlns:c16="http://schemas.microsoft.com/office/drawing/2014/chart" uri="{C3380CC4-5D6E-409C-BE32-E72D297353CC}">
              <c16:uniqueId val="{00000000-74D6-4768-8B2F-2CD34B473A04}"/>
            </c:ext>
          </c:extLst>
        </c:ser>
        <c:dLbls>
          <c:showLegendKey val="0"/>
          <c:showVal val="0"/>
          <c:showCatName val="0"/>
          <c:showSerName val="0"/>
          <c:showPercent val="0"/>
          <c:showBubbleSize val="0"/>
        </c:dLbls>
        <c:smooth val="0"/>
        <c:axId val="-2099319768"/>
        <c:axId val="-2099323704"/>
      </c:lineChart>
      <c:catAx>
        <c:axId val="-2099319768"/>
        <c:scaling>
          <c:orientation val="minMax"/>
        </c:scaling>
        <c:delete val="0"/>
        <c:axPos val="b"/>
        <c:numFmt formatCode="General" sourceLinked="1"/>
        <c:majorTickMark val="out"/>
        <c:minorTickMark val="none"/>
        <c:tickLblPos val="nextTo"/>
        <c:crossAx val="-2099323704"/>
        <c:crosses val="autoZero"/>
        <c:auto val="1"/>
        <c:lblAlgn val="ctr"/>
        <c:lblOffset val="100"/>
        <c:noMultiLvlLbl val="0"/>
      </c:catAx>
      <c:valAx>
        <c:axId val="-2099323704"/>
        <c:scaling>
          <c:orientation val="minMax"/>
        </c:scaling>
        <c:delete val="0"/>
        <c:axPos val="l"/>
        <c:majorGridlines/>
        <c:numFmt formatCode="0%" sourceLinked="1"/>
        <c:majorTickMark val="out"/>
        <c:minorTickMark val="none"/>
        <c:tickLblPos val="nextTo"/>
        <c:crossAx val="-2099319768"/>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endParaRPr lang="en-US" sz="2200" b="0"/>
          </a:p>
        </c:rich>
      </c:tx>
      <c:layout>
        <c:manualLayout>
          <c:xMode val="edge"/>
          <c:yMode val="edge"/>
          <c:x val="0.33005346155500997"/>
          <c:y val="4.15774388034132E-3"/>
        </c:manualLayout>
      </c:layout>
      <c:overlay val="1"/>
    </c:title>
    <c:autoTitleDeleted val="0"/>
    <c:plotArea>
      <c:layout>
        <c:manualLayout>
          <c:layoutTarget val="inner"/>
          <c:xMode val="edge"/>
          <c:yMode val="edge"/>
          <c:x val="0.102983885032014"/>
          <c:y val="9.0193435851866496E-2"/>
          <c:w val="0.89564993372055801"/>
          <c:h val="0.70145389253121604"/>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dLbls>
            <c:dLbl>
              <c:idx val="0"/>
              <c:layout>
                <c:manualLayout>
                  <c:x val="-7.2966127467867598E-2"/>
                  <c:y val="4.0860709499779303E-2"/>
                </c:manualLayout>
              </c:layout>
              <c:spPr/>
              <c:txPr>
                <a:bodyPr/>
                <a:lstStyle/>
                <a:p>
                  <a:pPr>
                    <a:defRPr sz="1800"/>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5A-4168-AE27-0BCB5698E1D2}"/>
                </c:ext>
              </c:extLst>
            </c:dLbl>
            <c:dLbl>
              <c:idx val="1"/>
              <c:delete val="1"/>
              <c:extLst>
                <c:ext xmlns:c15="http://schemas.microsoft.com/office/drawing/2012/chart" uri="{CE6537A1-D6FC-4f65-9D91-7224C49458BB}"/>
                <c:ext xmlns:c16="http://schemas.microsoft.com/office/drawing/2014/chart" uri="{C3380CC4-5D6E-409C-BE32-E72D297353CC}">
                  <c16:uniqueId val="{00000001-BA5A-4168-AE27-0BCB5698E1D2}"/>
                </c:ext>
              </c:extLst>
            </c:dLbl>
            <c:dLbl>
              <c:idx val="2"/>
              <c:delete val="1"/>
              <c:extLst>
                <c:ext xmlns:c15="http://schemas.microsoft.com/office/drawing/2012/chart" uri="{CE6537A1-D6FC-4f65-9D91-7224C49458BB}"/>
                <c:ext xmlns:c16="http://schemas.microsoft.com/office/drawing/2014/chart" uri="{C3380CC4-5D6E-409C-BE32-E72D297353CC}">
                  <c16:uniqueId val="{00000002-BA5A-4168-AE27-0BCB5698E1D2}"/>
                </c:ext>
              </c:extLst>
            </c:dLbl>
            <c:dLbl>
              <c:idx val="3"/>
              <c:delete val="1"/>
              <c:extLst>
                <c:ext xmlns:c15="http://schemas.microsoft.com/office/drawing/2012/chart" uri="{CE6537A1-D6FC-4f65-9D91-7224C49458BB}"/>
                <c:ext xmlns:c16="http://schemas.microsoft.com/office/drawing/2014/chart" uri="{C3380CC4-5D6E-409C-BE32-E72D297353CC}">
                  <c16:uniqueId val="{00000003-BA5A-4168-AE27-0BCB5698E1D2}"/>
                </c:ext>
              </c:extLst>
            </c:dLbl>
            <c:dLbl>
              <c:idx val="4"/>
              <c:delete val="1"/>
              <c:extLst>
                <c:ext xmlns:c15="http://schemas.microsoft.com/office/drawing/2012/chart" uri="{CE6537A1-D6FC-4f65-9D91-7224C49458BB}"/>
                <c:ext xmlns:c16="http://schemas.microsoft.com/office/drawing/2014/chart" uri="{C3380CC4-5D6E-409C-BE32-E72D297353CC}">
                  <c16:uniqueId val="{00000004-BA5A-4168-AE27-0BCB5698E1D2}"/>
                </c:ext>
              </c:extLst>
            </c:dLbl>
            <c:dLbl>
              <c:idx val="5"/>
              <c:delete val="1"/>
              <c:extLst>
                <c:ext xmlns:c15="http://schemas.microsoft.com/office/drawing/2012/chart" uri="{CE6537A1-D6FC-4f65-9D91-7224C49458BB}"/>
                <c:ext xmlns:c16="http://schemas.microsoft.com/office/drawing/2014/chart" uri="{C3380CC4-5D6E-409C-BE32-E72D297353CC}">
                  <c16:uniqueId val="{00000005-BA5A-4168-AE27-0BCB5698E1D2}"/>
                </c:ext>
              </c:extLst>
            </c:dLbl>
            <c:dLbl>
              <c:idx val="6"/>
              <c:delete val="1"/>
              <c:extLst>
                <c:ext xmlns:c15="http://schemas.microsoft.com/office/drawing/2012/chart" uri="{CE6537A1-D6FC-4f65-9D91-7224C49458BB}"/>
                <c:ext xmlns:c16="http://schemas.microsoft.com/office/drawing/2014/chart" uri="{C3380CC4-5D6E-409C-BE32-E72D297353CC}">
                  <c16:uniqueId val="{00000006-BA5A-4168-AE27-0BCB5698E1D2}"/>
                </c:ext>
              </c:extLst>
            </c:dLbl>
            <c:dLbl>
              <c:idx val="7"/>
              <c:delete val="1"/>
              <c:extLst>
                <c:ext xmlns:c15="http://schemas.microsoft.com/office/drawing/2012/chart" uri="{CE6537A1-D6FC-4f65-9D91-7224C49458BB}"/>
                <c:ext xmlns:c16="http://schemas.microsoft.com/office/drawing/2014/chart" uri="{C3380CC4-5D6E-409C-BE32-E72D297353CC}">
                  <c16:uniqueId val="{00000007-BA5A-4168-AE27-0BCB5698E1D2}"/>
                </c:ext>
              </c:extLst>
            </c:dLbl>
            <c:dLbl>
              <c:idx val="8"/>
              <c:delete val="1"/>
              <c:extLst>
                <c:ext xmlns:c15="http://schemas.microsoft.com/office/drawing/2012/chart" uri="{CE6537A1-D6FC-4f65-9D91-7224C49458BB}"/>
                <c:ext xmlns:c16="http://schemas.microsoft.com/office/drawing/2014/chart" uri="{C3380CC4-5D6E-409C-BE32-E72D297353CC}">
                  <c16:uniqueId val="{00000008-BA5A-4168-AE27-0BCB5698E1D2}"/>
                </c:ext>
              </c:extLst>
            </c:dLbl>
            <c:dLbl>
              <c:idx val="9"/>
              <c:delete val="1"/>
              <c:extLst>
                <c:ext xmlns:c15="http://schemas.microsoft.com/office/drawing/2012/chart" uri="{CE6537A1-D6FC-4f65-9D91-7224C49458BB}"/>
                <c:ext xmlns:c16="http://schemas.microsoft.com/office/drawing/2014/chart" uri="{C3380CC4-5D6E-409C-BE32-E72D297353CC}">
                  <c16:uniqueId val="{00000009-BA5A-4168-AE27-0BCB5698E1D2}"/>
                </c:ext>
              </c:extLst>
            </c:dLbl>
            <c:dLbl>
              <c:idx val="10"/>
              <c:delete val="1"/>
              <c:extLst>
                <c:ext xmlns:c15="http://schemas.microsoft.com/office/drawing/2012/chart" uri="{CE6537A1-D6FC-4f65-9D91-7224C49458BB}"/>
                <c:ext xmlns:c16="http://schemas.microsoft.com/office/drawing/2014/chart" uri="{C3380CC4-5D6E-409C-BE32-E72D297353CC}">
                  <c16:uniqueId val="{0000000A-BA5A-4168-AE27-0BCB5698E1D2}"/>
                </c:ext>
              </c:extLst>
            </c:dLbl>
            <c:dLbl>
              <c:idx val="11"/>
              <c:delete val="1"/>
              <c:extLst>
                <c:ext xmlns:c15="http://schemas.microsoft.com/office/drawing/2012/chart" uri="{CE6537A1-D6FC-4f65-9D91-7224C49458BB}"/>
                <c:ext xmlns:c16="http://schemas.microsoft.com/office/drawing/2014/chart" uri="{C3380CC4-5D6E-409C-BE32-E72D297353CC}">
                  <c16:uniqueId val="{0000000B-BA5A-4168-AE27-0BCB5698E1D2}"/>
                </c:ext>
              </c:extLst>
            </c:dLbl>
            <c:dLbl>
              <c:idx val="12"/>
              <c:delete val="1"/>
              <c:extLst>
                <c:ext xmlns:c15="http://schemas.microsoft.com/office/drawing/2012/chart" uri="{CE6537A1-D6FC-4f65-9D91-7224C49458BB}"/>
                <c:ext xmlns:c16="http://schemas.microsoft.com/office/drawing/2014/chart" uri="{C3380CC4-5D6E-409C-BE32-E72D297353CC}">
                  <c16:uniqueId val="{0000000C-BA5A-4168-AE27-0BCB5698E1D2}"/>
                </c:ext>
              </c:extLst>
            </c:dLbl>
            <c:dLbl>
              <c:idx val="13"/>
              <c:delete val="1"/>
              <c:extLst>
                <c:ext xmlns:c15="http://schemas.microsoft.com/office/drawing/2012/chart" uri="{CE6537A1-D6FC-4f65-9D91-7224C49458BB}"/>
                <c:ext xmlns:c16="http://schemas.microsoft.com/office/drawing/2014/chart" uri="{C3380CC4-5D6E-409C-BE32-E72D297353CC}">
                  <c16:uniqueId val="{0000000D-BA5A-4168-AE27-0BCB5698E1D2}"/>
                </c:ext>
              </c:extLst>
            </c:dLbl>
            <c:dLbl>
              <c:idx val="14"/>
              <c:delete val="1"/>
              <c:extLst>
                <c:ext xmlns:c15="http://schemas.microsoft.com/office/drawing/2012/chart" uri="{CE6537A1-D6FC-4f65-9D91-7224C49458BB}"/>
                <c:ext xmlns:c16="http://schemas.microsoft.com/office/drawing/2014/chart" uri="{C3380CC4-5D6E-409C-BE32-E72D297353CC}">
                  <c16:uniqueId val="{0000000E-BA5A-4168-AE27-0BCB5698E1D2}"/>
                </c:ext>
              </c:extLst>
            </c:dLbl>
            <c:dLbl>
              <c:idx val="15"/>
              <c:delete val="1"/>
              <c:extLst>
                <c:ext xmlns:c15="http://schemas.microsoft.com/office/drawing/2012/chart" uri="{CE6537A1-D6FC-4f65-9D91-7224C49458BB}"/>
                <c:ext xmlns:c16="http://schemas.microsoft.com/office/drawing/2014/chart" uri="{C3380CC4-5D6E-409C-BE32-E72D297353CC}">
                  <c16:uniqueId val="{00000000-38AE-47A0-91BE-7E2F859C5A4E}"/>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DataF4!$B$2:$B$17</c:f>
              <c:strCache>
                <c:ptCount val="16"/>
                <c:pt idx="0">
                  <c:v>Puerto Rico</c:v>
                </c:pt>
                <c:pt idx="1">
                  <c:v>Ireland</c:v>
                </c:pt>
                <c:pt idx="2">
                  <c:v>Luxembourg</c:v>
                </c:pt>
                <c:pt idx="3">
                  <c:v>Switzerland</c:v>
                </c:pt>
                <c:pt idx="4">
                  <c:v>Singapore</c:v>
                </c:pt>
                <c:pt idx="5">
                  <c:v>Hong Kong</c:v>
                </c:pt>
                <c:pt idx="6">
                  <c:v>Netherlands</c:v>
                </c:pt>
                <c:pt idx="7">
                  <c:v>Belgium</c:v>
                </c:pt>
                <c:pt idx="8">
                  <c:v>United States</c:v>
                </c:pt>
                <c:pt idx="9">
                  <c:v>Australia</c:v>
                </c:pt>
                <c:pt idx="10">
                  <c:v>United Kingdom</c:v>
                </c:pt>
                <c:pt idx="11">
                  <c:v>Spain</c:v>
                </c:pt>
                <c:pt idx="12">
                  <c:v>Japan</c:v>
                </c:pt>
                <c:pt idx="13">
                  <c:v>France</c:v>
                </c:pt>
                <c:pt idx="14">
                  <c:v>Germany</c:v>
                </c:pt>
                <c:pt idx="15">
                  <c:v>Italy</c:v>
                </c:pt>
              </c:strCache>
            </c:strRef>
          </c:cat>
          <c:val>
            <c:numRef>
              <c:f>DataF4!$F$2:$F$17</c:f>
              <c:numCache>
                <c:formatCode>0%</c:formatCode>
                <c:ptCount val="16"/>
                <c:pt idx="0">
                  <c:v>16.745534629218685</c:v>
                </c:pt>
                <c:pt idx="1">
                  <c:v>7.9996490577609283</c:v>
                </c:pt>
                <c:pt idx="2">
                  <c:v>4.6076539817790847</c:v>
                </c:pt>
                <c:pt idx="3">
                  <c:v>3.1934639833073937</c:v>
                </c:pt>
                <c:pt idx="4">
                  <c:v>2.1814755318098822</c:v>
                </c:pt>
                <c:pt idx="5">
                  <c:v>2.1348906384735855</c:v>
                </c:pt>
                <c:pt idx="6">
                  <c:v>1.1495705968665206</c:v>
                </c:pt>
                <c:pt idx="7">
                  <c:v>0.67980103327038299</c:v>
                </c:pt>
                <c:pt idx="8">
                  <c:v>0.28343272646330486</c:v>
                </c:pt>
                <c:pt idx="9">
                  <c:v>0.27383940346897767</c:v>
                </c:pt>
                <c:pt idx="10">
                  <c:v>0.25723407405999843</c:v>
                </c:pt>
                <c:pt idx="11">
                  <c:v>0.24643753940062663</c:v>
                </c:pt>
                <c:pt idx="12">
                  <c:v>0.23732566147384185</c:v>
                </c:pt>
                <c:pt idx="13">
                  <c:v>0.2071972615008727</c:v>
                </c:pt>
                <c:pt idx="14">
                  <c:v>0.18304850872360104</c:v>
                </c:pt>
                <c:pt idx="15">
                  <c:v>0.16233602672515596</c:v>
                </c:pt>
              </c:numCache>
            </c:numRef>
          </c:val>
          <c:extLst>
            <c:ext xmlns:c16="http://schemas.microsoft.com/office/drawing/2014/chart" uri="{C3380CC4-5D6E-409C-BE32-E72D297353CC}">
              <c16:uniqueId val="{00000000-2C5B-419C-A742-51C7373EDC83}"/>
            </c:ext>
          </c:extLst>
        </c:ser>
        <c:ser>
          <c:idx val="2"/>
          <c:order val="1"/>
          <c:tx>
            <c:v>Local firms</c:v>
          </c:tx>
          <c:spPr>
            <a:solidFill>
              <a:schemeClr val="tx1"/>
            </a:solidFill>
          </c:spPr>
          <c:invertIfNegative val="0"/>
          <c:cat>
            <c:strRef>
              <c:f>DataF4!$B$2:$B$17</c:f>
              <c:strCache>
                <c:ptCount val="16"/>
                <c:pt idx="0">
                  <c:v>Puerto Rico</c:v>
                </c:pt>
                <c:pt idx="1">
                  <c:v>Ireland</c:v>
                </c:pt>
                <c:pt idx="2">
                  <c:v>Luxembourg</c:v>
                </c:pt>
                <c:pt idx="3">
                  <c:v>Switzerland</c:v>
                </c:pt>
                <c:pt idx="4">
                  <c:v>Singapore</c:v>
                </c:pt>
                <c:pt idx="5">
                  <c:v>Hong Kong</c:v>
                </c:pt>
                <c:pt idx="6">
                  <c:v>Netherlands</c:v>
                </c:pt>
                <c:pt idx="7">
                  <c:v>Belgium</c:v>
                </c:pt>
                <c:pt idx="8">
                  <c:v>United States</c:v>
                </c:pt>
                <c:pt idx="9">
                  <c:v>Australia</c:v>
                </c:pt>
                <c:pt idx="10">
                  <c:v>United Kingdom</c:v>
                </c:pt>
                <c:pt idx="11">
                  <c:v>Spain</c:v>
                </c:pt>
                <c:pt idx="12">
                  <c:v>Japan</c:v>
                </c:pt>
                <c:pt idx="13">
                  <c:v>France</c:v>
                </c:pt>
                <c:pt idx="14">
                  <c:v>Germany</c:v>
                </c:pt>
                <c:pt idx="15">
                  <c:v>Italy</c:v>
                </c:pt>
              </c:strCache>
            </c:strRef>
          </c:cat>
          <c:val>
            <c:numRef>
              <c:f>DataF4!$D$2:$D$17</c:f>
              <c:numCache>
                <c:formatCode>0%</c:formatCode>
                <c:ptCount val="16"/>
                <c:pt idx="0">
                  <c:v>0.47996308817683037</c:v>
                </c:pt>
                <c:pt idx="1">
                  <c:v>0.68416351867003244</c:v>
                </c:pt>
                <c:pt idx="2">
                  <c:v>0.40461450275815142</c:v>
                </c:pt>
                <c:pt idx="3">
                  <c:v>0.11438915202699569</c:v>
                </c:pt>
                <c:pt idx="4">
                  <c:v>0.47996308817683037</c:v>
                </c:pt>
                <c:pt idx="5">
                  <c:v>0.47996308817683037</c:v>
                </c:pt>
                <c:pt idx="6">
                  <c:v>0.41153378760859277</c:v>
                </c:pt>
                <c:pt idx="7">
                  <c:v>0.4031489417707429</c:v>
                </c:pt>
                <c:pt idx="8">
                  <c:v>0.3159171001923794</c:v>
                </c:pt>
                <c:pt idx="9">
                  <c:v>0.38244922547378107</c:v>
                </c:pt>
                <c:pt idx="10">
                  <c:v>0.48210280844721259</c:v>
                </c:pt>
                <c:pt idx="11">
                  <c:v>0.44755015816737814</c:v>
                </c:pt>
                <c:pt idx="12">
                  <c:v>0.43664443770241151</c:v>
                </c:pt>
                <c:pt idx="13">
                  <c:v>0.2171009289647885</c:v>
                </c:pt>
                <c:pt idx="14">
                  <c:v>0.51589201053413136</c:v>
                </c:pt>
                <c:pt idx="15">
                  <c:v>0.48415758018996907</c:v>
                </c:pt>
              </c:numCache>
            </c:numRef>
          </c:val>
          <c:extLst>
            <c:ext xmlns:c16="http://schemas.microsoft.com/office/drawing/2014/chart" uri="{C3380CC4-5D6E-409C-BE32-E72D297353CC}">
              <c16:uniqueId val="{00000001-2C5B-419C-A742-51C7373EDC83}"/>
            </c:ext>
          </c:extLst>
        </c:ser>
        <c:dLbls>
          <c:showLegendKey val="0"/>
          <c:showVal val="0"/>
          <c:showCatName val="0"/>
          <c:showSerName val="0"/>
          <c:showPercent val="0"/>
          <c:showBubbleSize val="0"/>
        </c:dLbls>
        <c:gapWidth val="150"/>
        <c:axId val="-2139123768"/>
        <c:axId val="-2139120696"/>
      </c:barChart>
      <c:catAx>
        <c:axId val="-2139123768"/>
        <c:scaling>
          <c:orientation val="minMax"/>
        </c:scaling>
        <c:delete val="0"/>
        <c:axPos val="b"/>
        <c:numFmt formatCode="General" sourceLinked="1"/>
        <c:majorTickMark val="none"/>
        <c:minorTickMark val="none"/>
        <c:tickLblPos val="nextTo"/>
        <c:txPr>
          <a:bodyPr rot="-2700000" vert="horz"/>
          <a:lstStyle/>
          <a:p>
            <a:pPr>
              <a:defRPr sz="1800"/>
            </a:pPr>
            <a:endParaRPr lang="en-US"/>
          </a:p>
        </c:txPr>
        <c:crossAx val="-2139120696"/>
        <c:crosses val="autoZero"/>
        <c:auto val="1"/>
        <c:lblAlgn val="ctr"/>
        <c:lblOffset val="100"/>
        <c:noMultiLvlLbl val="0"/>
      </c:catAx>
      <c:valAx>
        <c:axId val="-2139120696"/>
        <c:scaling>
          <c:orientation val="minMax"/>
          <c:max val="9"/>
          <c:min val="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39123768"/>
        <c:crosses val="autoZero"/>
        <c:crossBetween val="between"/>
        <c:majorUnit val="2"/>
        <c:minorUnit val="0.2"/>
      </c:valAx>
    </c:plotArea>
    <c:legend>
      <c:legendPos val="r"/>
      <c:layout>
        <c:manualLayout>
          <c:xMode val="edge"/>
          <c:yMode val="edge"/>
          <c:x val="0.67896174863388004"/>
          <c:y val="0.446236780548875"/>
          <c:w val="0.21430970054024701"/>
          <c:h val="0.13680250783699099"/>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lineChart>
        <c:grouping val="standard"/>
        <c:varyColors val="0"/>
        <c:ser>
          <c:idx val="0"/>
          <c:order val="0"/>
          <c:tx>
            <c:v>Capital share of net value added</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DataF10!$AQ$5:$AQ$50</c:f>
              <c:numCache>
                <c:formatCode>0%</c:formatCode>
                <c:ptCount val="46"/>
                <c:pt idx="0">
                  <c:v>0.18752208729426667</c:v>
                </c:pt>
                <c:pt idx="1">
                  <c:v>0.17898768120134625</c:v>
                </c:pt>
                <c:pt idx="2">
                  <c:v>0.21123539582760903</c:v>
                </c:pt>
                <c:pt idx="3">
                  <c:v>0.23877873988721929</c:v>
                </c:pt>
                <c:pt idx="4">
                  <c:v>0.23600003962270497</c:v>
                </c:pt>
                <c:pt idx="5">
                  <c:v>0.20449635243289371</c:v>
                </c:pt>
                <c:pt idx="6">
                  <c:v>0.2383171797306225</c:v>
                </c:pt>
                <c:pt idx="7">
                  <c:v>0.26643806345002591</c:v>
                </c:pt>
                <c:pt idx="8">
                  <c:v>0.26934649681191469</c:v>
                </c:pt>
                <c:pt idx="9">
                  <c:v>0.25800674233409193</c:v>
                </c:pt>
                <c:pt idx="10">
                  <c:v>0.21387765430444081</c:v>
                </c:pt>
                <c:pt idx="11">
                  <c:v>0.24405054065254997</c:v>
                </c:pt>
                <c:pt idx="12">
                  <c:v>0.24072490662541118</c:v>
                </c:pt>
                <c:pt idx="13">
                  <c:v>0.25645135876634378</c:v>
                </c:pt>
                <c:pt idx="14">
                  <c:v>0.28795640036740627</c:v>
                </c:pt>
                <c:pt idx="15">
                  <c:v>0.31119508896883857</c:v>
                </c:pt>
                <c:pt idx="16">
                  <c:v>0.31359843090100675</c:v>
                </c:pt>
                <c:pt idx="17">
                  <c:v>0.32737888106679192</c:v>
                </c:pt>
                <c:pt idx="18">
                  <c:v>0.33792243987049347</c:v>
                </c:pt>
                <c:pt idx="19">
                  <c:v>0.35805465382616702</c:v>
                </c:pt>
                <c:pt idx="20">
                  <c:v>0.35147979331628515</c:v>
                </c:pt>
                <c:pt idx="21">
                  <c:v>0.34680653032263958</c:v>
                </c:pt>
                <c:pt idx="22">
                  <c:v>0.35022870217690261</c:v>
                </c:pt>
                <c:pt idx="23">
                  <c:v>0.37295819858432511</c:v>
                </c:pt>
                <c:pt idx="24">
                  <c:v>0.37016824545650617</c:v>
                </c:pt>
                <c:pt idx="25">
                  <c:v>0.42185189415131147</c:v>
                </c:pt>
                <c:pt idx="26">
                  <c:v>0.40576958173026939</c:v>
                </c:pt>
                <c:pt idx="27">
                  <c:v>0.44842319712051504</c:v>
                </c:pt>
                <c:pt idx="28">
                  <c:v>0.4767865000008582</c:v>
                </c:pt>
                <c:pt idx="29">
                  <c:v>0.4912770145032771</c:v>
                </c:pt>
                <c:pt idx="30">
                  <c:v>0.50172549792940246</c:v>
                </c:pt>
                <c:pt idx="31">
                  <c:v>0.50870235734743341</c:v>
                </c:pt>
                <c:pt idx="32">
                  <c:v>0.54040840935304602</c:v>
                </c:pt>
                <c:pt idx="33">
                  <c:v>0.52866868287097535</c:v>
                </c:pt>
                <c:pt idx="34">
                  <c:v>0.51451199792264202</c:v>
                </c:pt>
                <c:pt idx="35">
                  <c:v>0.49902891193996912</c:v>
                </c:pt>
                <c:pt idx="36">
                  <c:v>0.48247808468408865</c:v>
                </c:pt>
                <c:pt idx="37">
                  <c:v>0.4689615760874829</c:v>
                </c:pt>
                <c:pt idx="38">
                  <c:v>0.40901196552054808</c:v>
                </c:pt>
                <c:pt idx="39">
                  <c:v>0.43154575595279498</c:v>
                </c:pt>
                <c:pt idx="40">
                  <c:v>0.47600041171559604</c:v>
                </c:pt>
                <c:pt idx="41">
                  <c:v>0.50706891388972064</c:v>
                </c:pt>
                <c:pt idx="42">
                  <c:v>0.5065804101771364</c:v>
                </c:pt>
                <c:pt idx="43">
                  <c:v>0.50137760724927549</c:v>
                </c:pt>
                <c:pt idx="44">
                  <c:v>0.50741635705485144</c:v>
                </c:pt>
                <c:pt idx="45">
                  <c:v>0.57890402811982955</c:v>
                </c:pt>
              </c:numCache>
            </c:numRef>
          </c:val>
          <c:smooth val="0"/>
          <c:extLst>
            <c:ext xmlns:c16="http://schemas.microsoft.com/office/drawing/2014/chart" uri="{C3380CC4-5D6E-409C-BE32-E72D297353CC}">
              <c16:uniqueId val="{00000000-144B-4888-9D34-24AF486CE0C5}"/>
            </c:ext>
          </c:extLst>
        </c:ser>
        <c:dLbls>
          <c:showLegendKey val="0"/>
          <c:showVal val="0"/>
          <c:showCatName val="0"/>
          <c:showSerName val="0"/>
          <c:showPercent val="0"/>
          <c:showBubbleSize val="0"/>
        </c:dLbls>
        <c:smooth val="0"/>
        <c:axId val="-2099360648"/>
        <c:axId val="-2099361976"/>
      </c:lineChart>
      <c:catAx>
        <c:axId val="-2099360648"/>
        <c:scaling>
          <c:orientation val="minMax"/>
        </c:scaling>
        <c:delete val="0"/>
        <c:axPos val="b"/>
        <c:numFmt formatCode="General" sourceLinked="1"/>
        <c:majorTickMark val="out"/>
        <c:minorTickMark val="none"/>
        <c:tickLblPos val="nextTo"/>
        <c:crossAx val="-2099361976"/>
        <c:crosses val="autoZero"/>
        <c:auto val="1"/>
        <c:lblAlgn val="ctr"/>
        <c:lblOffset val="100"/>
        <c:noMultiLvlLbl val="0"/>
      </c:catAx>
      <c:valAx>
        <c:axId val="-2099361976"/>
        <c:scaling>
          <c:orientation val="minMax"/>
        </c:scaling>
        <c:delete val="0"/>
        <c:axPos val="l"/>
        <c:majorGridlines/>
        <c:numFmt formatCode="0%" sourceLinked="1"/>
        <c:majorTickMark val="out"/>
        <c:minorTickMark val="none"/>
        <c:tickLblPos val="nextTo"/>
        <c:crossAx val="-2099360648"/>
        <c:crosses val="autoZero"/>
        <c:crossBetween val="between"/>
      </c:valAx>
    </c:plotArea>
    <c:plotVisOnly val="1"/>
    <c:dispBlanksAs val="gap"/>
    <c:showDLblsOverMax val="0"/>
  </c:chart>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3132174103237099"/>
          <c:y val="6.0185185185185203E-2"/>
          <c:w val="0.83641929133858295"/>
          <c:h val="0.87962962962962998"/>
        </c:manualLayout>
      </c:layout>
      <c:lineChart>
        <c:grouping val="standard"/>
        <c:varyColors val="0"/>
        <c:ser>
          <c:idx val="0"/>
          <c:order val="0"/>
          <c:tx>
            <c:v>Cross-border dividends</c:v>
          </c:tx>
          <c:marker>
            <c:symbol val="none"/>
          </c:marker>
          <c:cat>
            <c:numRef>
              <c:f>DataF10!$A$34:$A$50</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DataF10!$M$34:$M$50</c:f>
              <c:numCache>
                <c:formatCode>#,##0</c:formatCode>
                <c:ptCount val="17"/>
                <c:pt idx="0">
                  <c:v>-11375</c:v>
                </c:pt>
                <c:pt idx="1">
                  <c:v>-11234</c:v>
                </c:pt>
                <c:pt idx="2">
                  <c:v>-14655</c:v>
                </c:pt>
                <c:pt idx="3">
                  <c:v>-12532</c:v>
                </c:pt>
                <c:pt idx="4">
                  <c:v>-10520</c:v>
                </c:pt>
                <c:pt idx="5">
                  <c:v>-17796</c:v>
                </c:pt>
                <c:pt idx="6">
                  <c:v>-24160</c:v>
                </c:pt>
                <c:pt idx="7">
                  <c:v>-13730</c:v>
                </c:pt>
                <c:pt idx="8">
                  <c:v>-12122</c:v>
                </c:pt>
                <c:pt idx="9">
                  <c:v>-8305</c:v>
                </c:pt>
                <c:pt idx="10">
                  <c:v>-12296</c:v>
                </c:pt>
                <c:pt idx="11">
                  <c:v>-12112</c:v>
                </c:pt>
                <c:pt idx="12">
                  <c:v>-10333</c:v>
                </c:pt>
                <c:pt idx="13">
                  <c:v>-12821</c:v>
                </c:pt>
                <c:pt idx="14">
                  <c:v>-10717</c:v>
                </c:pt>
                <c:pt idx="15">
                  <c:v>-7972</c:v>
                </c:pt>
                <c:pt idx="16">
                  <c:v>-12825</c:v>
                </c:pt>
              </c:numCache>
            </c:numRef>
          </c:val>
          <c:smooth val="0"/>
          <c:extLst>
            <c:ext xmlns:c16="http://schemas.microsoft.com/office/drawing/2014/chart" uri="{C3380CC4-5D6E-409C-BE32-E72D297353CC}">
              <c16:uniqueId val="{00000000-7DDC-45BF-A2DB-64D3F6C2DFA4}"/>
            </c:ext>
          </c:extLst>
        </c:ser>
        <c:ser>
          <c:idx val="1"/>
          <c:order val="1"/>
          <c:tx>
            <c:v>Cross-border retained earnings</c:v>
          </c:tx>
          <c:marker>
            <c:symbol val="none"/>
          </c:marker>
          <c:cat>
            <c:numRef>
              <c:f>DataF10!$A$34:$A$50</c:f>
              <c:numCache>
                <c:formatCode>General</c:formatCode>
                <c:ptCount val="17"/>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numCache>
            </c:numRef>
          </c:cat>
          <c:val>
            <c:numRef>
              <c:f>DataF10!$N$34:$N$50</c:f>
              <c:numCache>
                <c:formatCode>#,##0</c:formatCode>
                <c:ptCount val="17"/>
                <c:pt idx="0">
                  <c:v>-7010</c:v>
                </c:pt>
                <c:pt idx="1">
                  <c:v>-9172</c:v>
                </c:pt>
                <c:pt idx="2">
                  <c:v>-8123</c:v>
                </c:pt>
                <c:pt idx="3">
                  <c:v>-12341</c:v>
                </c:pt>
                <c:pt idx="4">
                  <c:v>-13224</c:v>
                </c:pt>
                <c:pt idx="5">
                  <c:v>-6570</c:v>
                </c:pt>
                <c:pt idx="6">
                  <c:v>93</c:v>
                </c:pt>
                <c:pt idx="7">
                  <c:v>-6441</c:v>
                </c:pt>
                <c:pt idx="8">
                  <c:v>-11851</c:v>
                </c:pt>
                <c:pt idx="9">
                  <c:v>-12250</c:v>
                </c:pt>
                <c:pt idx="10">
                  <c:v>-13521</c:v>
                </c:pt>
                <c:pt idx="11">
                  <c:v>-10707</c:v>
                </c:pt>
                <c:pt idx="12">
                  <c:v>-14726</c:v>
                </c:pt>
                <c:pt idx="13">
                  <c:v>-11238</c:v>
                </c:pt>
                <c:pt idx="14">
                  <c:v>-8319</c:v>
                </c:pt>
                <c:pt idx="15">
                  <c:v>-10250</c:v>
                </c:pt>
                <c:pt idx="16">
                  <c:v>-27918</c:v>
                </c:pt>
              </c:numCache>
            </c:numRef>
          </c:val>
          <c:smooth val="0"/>
          <c:extLst>
            <c:ext xmlns:c16="http://schemas.microsoft.com/office/drawing/2014/chart" uri="{C3380CC4-5D6E-409C-BE32-E72D297353CC}">
              <c16:uniqueId val="{00000001-7DDC-45BF-A2DB-64D3F6C2DFA4}"/>
            </c:ext>
          </c:extLst>
        </c:ser>
        <c:dLbls>
          <c:showLegendKey val="0"/>
          <c:showVal val="0"/>
          <c:showCatName val="0"/>
          <c:showSerName val="0"/>
          <c:showPercent val="0"/>
          <c:showBubbleSize val="0"/>
        </c:dLbls>
        <c:smooth val="0"/>
        <c:axId val="-2071331992"/>
        <c:axId val="-2071339528"/>
      </c:lineChart>
      <c:catAx>
        <c:axId val="-2071331992"/>
        <c:scaling>
          <c:orientation val="minMax"/>
        </c:scaling>
        <c:delete val="0"/>
        <c:axPos val="b"/>
        <c:numFmt formatCode="General" sourceLinked="1"/>
        <c:majorTickMark val="out"/>
        <c:minorTickMark val="none"/>
        <c:tickLblPos val="nextTo"/>
        <c:crossAx val="-2071339528"/>
        <c:crosses val="autoZero"/>
        <c:auto val="1"/>
        <c:lblAlgn val="ctr"/>
        <c:lblOffset val="100"/>
        <c:noMultiLvlLbl val="0"/>
      </c:catAx>
      <c:valAx>
        <c:axId val="-2071339528"/>
        <c:scaling>
          <c:orientation val="minMax"/>
        </c:scaling>
        <c:delete val="0"/>
        <c:axPos val="l"/>
        <c:majorGridlines/>
        <c:numFmt formatCode="#,##0" sourceLinked="1"/>
        <c:majorTickMark val="out"/>
        <c:minorTickMark val="none"/>
        <c:tickLblPos val="nextTo"/>
        <c:crossAx val="-2071331992"/>
        <c:crosses val="autoZero"/>
        <c:crossBetween val="between"/>
      </c:valAx>
    </c:plotArea>
    <c:legend>
      <c:legendPos val="r"/>
      <c:layout>
        <c:manualLayout>
          <c:xMode val="edge"/>
          <c:yMode val="edge"/>
          <c:x val="0.50555555555555598"/>
          <c:y val="0.62423228346456705"/>
          <c:w val="0.344444444444444"/>
          <c:h val="0.29783172936716201"/>
        </c:manualLayout>
      </c:layout>
      <c:overlay val="0"/>
    </c:legend>
    <c:plotVisOnly val="1"/>
    <c:dispBlanksAs val="gap"/>
    <c:showDLblsOverMax val="0"/>
  </c:chart>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Net national profits / national income</a:t>
            </a:r>
          </a:p>
        </c:rich>
      </c:tx>
      <c:overlay val="0"/>
    </c:title>
    <c:autoTitleDeleted val="0"/>
    <c:plotArea>
      <c:layout>
        <c:manualLayout>
          <c:layoutTarget val="inner"/>
          <c:xMode val="edge"/>
          <c:yMode val="edge"/>
          <c:x val="0.105993874461668"/>
          <c:y val="0.15475113122171899"/>
          <c:w val="0.85823861436098403"/>
          <c:h val="0.71245875939715697"/>
        </c:manualLayout>
      </c:layout>
      <c:lineChart>
        <c:grouping val="standard"/>
        <c:varyColors val="0"/>
        <c:ser>
          <c:idx val="0"/>
          <c:order val="0"/>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DataF10!$BC$5:$BC$50</c:f>
              <c:numCache>
                <c:formatCode>0%</c:formatCode>
                <c:ptCount val="46"/>
                <c:pt idx="0">
                  <c:v>9.5252389232764398E-2</c:v>
                </c:pt>
                <c:pt idx="1">
                  <c:v>8.9864749136026129E-2</c:v>
                </c:pt>
                <c:pt idx="2">
                  <c:v>0.10287859478707681</c:v>
                </c:pt>
                <c:pt idx="3">
                  <c:v>0.11066998193166189</c:v>
                </c:pt>
                <c:pt idx="4">
                  <c:v>0.11904428287293052</c:v>
                </c:pt>
                <c:pt idx="5">
                  <c:v>9.5962481972493227E-2</c:v>
                </c:pt>
                <c:pt idx="6">
                  <c:v>0.10690299261433243</c:v>
                </c:pt>
                <c:pt idx="7">
                  <c:v>0.11147065588437258</c:v>
                </c:pt>
                <c:pt idx="8">
                  <c:v>0.10202692498637311</c:v>
                </c:pt>
                <c:pt idx="9">
                  <c:v>9.9940132978391827E-2</c:v>
                </c:pt>
                <c:pt idx="10">
                  <c:v>7.5661143768843808E-2</c:v>
                </c:pt>
                <c:pt idx="11">
                  <c:v>8.8511058719823912E-2</c:v>
                </c:pt>
                <c:pt idx="12">
                  <c:v>5.7096045990085872E-2</c:v>
                </c:pt>
                <c:pt idx="13">
                  <c:v>5.74223565399355E-2</c:v>
                </c:pt>
                <c:pt idx="14">
                  <c:v>5.6691884210527371E-2</c:v>
                </c:pt>
                <c:pt idx="15">
                  <c:v>6.0814182726966322E-2</c:v>
                </c:pt>
                <c:pt idx="16">
                  <c:v>7.3376978297245196E-2</c:v>
                </c:pt>
                <c:pt idx="17">
                  <c:v>8.7576732334897628E-2</c:v>
                </c:pt>
                <c:pt idx="18">
                  <c:v>7.9900095212974809E-2</c:v>
                </c:pt>
                <c:pt idx="19">
                  <c:v>8.2156103403980441E-2</c:v>
                </c:pt>
                <c:pt idx="20">
                  <c:v>7.3993795991823416E-2</c:v>
                </c:pt>
                <c:pt idx="21">
                  <c:v>8.0638294224825754E-2</c:v>
                </c:pt>
                <c:pt idx="22">
                  <c:v>8.1889347981507959E-2</c:v>
                </c:pt>
                <c:pt idx="23">
                  <c:v>0.10743588003530803</c:v>
                </c:pt>
                <c:pt idx="24">
                  <c:v>0.10943962395317672</c:v>
                </c:pt>
                <c:pt idx="25">
                  <c:v>0.1418762599217924</c:v>
                </c:pt>
                <c:pt idx="26">
                  <c:v>0.12074469256378735</c:v>
                </c:pt>
                <c:pt idx="27">
                  <c:v>0.15249888412089491</c:v>
                </c:pt>
                <c:pt idx="28">
                  <c:v>0.17660808294838681</c:v>
                </c:pt>
                <c:pt idx="29">
                  <c:v>0.17633516186794759</c:v>
                </c:pt>
                <c:pt idx="30">
                  <c:v>0.18417041616368535</c:v>
                </c:pt>
                <c:pt idx="31">
                  <c:v>0.17226400631019964</c:v>
                </c:pt>
                <c:pt idx="32">
                  <c:v>0.1799033993641477</c:v>
                </c:pt>
                <c:pt idx="33">
                  <c:v>0.19440831041403406</c:v>
                </c:pt>
                <c:pt idx="34">
                  <c:v>0.18193385332694234</c:v>
                </c:pt>
                <c:pt idx="35">
                  <c:v>0.16848361516223331</c:v>
                </c:pt>
                <c:pt idx="36">
                  <c:v>0.17107299074597554</c:v>
                </c:pt>
                <c:pt idx="37">
                  <c:v>0.14788534297247499</c:v>
                </c:pt>
                <c:pt idx="38">
                  <c:v>9.0813249681143612E-2</c:v>
                </c:pt>
                <c:pt idx="39">
                  <c:v>7.0349948978279328E-2</c:v>
                </c:pt>
                <c:pt idx="40">
                  <c:v>0.11676753602995603</c:v>
                </c:pt>
                <c:pt idx="41">
                  <c:v>0.11935939544678528</c:v>
                </c:pt>
                <c:pt idx="42">
                  <c:v>0.12432673505094514</c:v>
                </c:pt>
                <c:pt idx="43">
                  <c:v>0.16818561067967397</c:v>
                </c:pt>
                <c:pt idx="44">
                  <c:v>0.17641599113765821</c:v>
                </c:pt>
                <c:pt idx="45">
                  <c:v>0.1604932199817326</c:v>
                </c:pt>
              </c:numCache>
            </c:numRef>
          </c:val>
          <c:smooth val="0"/>
          <c:extLst>
            <c:ext xmlns:c16="http://schemas.microsoft.com/office/drawing/2014/chart" uri="{C3380CC4-5D6E-409C-BE32-E72D297353CC}">
              <c16:uniqueId val="{00000000-EB3E-42D9-9847-210F8F50814F}"/>
            </c:ext>
          </c:extLst>
        </c:ser>
        <c:dLbls>
          <c:showLegendKey val="0"/>
          <c:showVal val="0"/>
          <c:showCatName val="0"/>
          <c:showSerName val="0"/>
          <c:showPercent val="0"/>
          <c:showBubbleSize val="0"/>
        </c:dLbls>
        <c:smooth val="0"/>
        <c:axId val="-2071451960"/>
        <c:axId val="-2071460168"/>
      </c:lineChart>
      <c:catAx>
        <c:axId val="-2071451960"/>
        <c:scaling>
          <c:orientation val="minMax"/>
        </c:scaling>
        <c:delete val="0"/>
        <c:axPos val="b"/>
        <c:numFmt formatCode="General" sourceLinked="1"/>
        <c:majorTickMark val="out"/>
        <c:minorTickMark val="none"/>
        <c:tickLblPos val="nextTo"/>
        <c:crossAx val="-2071460168"/>
        <c:crosses val="autoZero"/>
        <c:auto val="1"/>
        <c:lblAlgn val="ctr"/>
        <c:lblOffset val="100"/>
        <c:noMultiLvlLbl val="0"/>
      </c:catAx>
      <c:valAx>
        <c:axId val="-2071460168"/>
        <c:scaling>
          <c:orientation val="minMax"/>
        </c:scaling>
        <c:delete val="0"/>
        <c:axPos val="l"/>
        <c:majorGridlines/>
        <c:numFmt formatCode="0%" sourceLinked="1"/>
        <c:majorTickMark val="out"/>
        <c:minorTickMark val="none"/>
        <c:tickLblPos val="nextTo"/>
        <c:crossAx val="-2071451960"/>
        <c:crosses val="autoZero"/>
        <c:crossBetween val="between"/>
      </c:valAx>
    </c:plotArea>
    <c:plotVisOnly val="1"/>
    <c:dispBlanksAs val="gap"/>
    <c:showDLblsOverMax val="0"/>
  </c:chart>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manualLayout>
          <c:layoutTarget val="inner"/>
          <c:xMode val="edge"/>
          <c:yMode val="edge"/>
          <c:x val="9.3224846894138194E-2"/>
          <c:y val="0.139814814814815"/>
          <c:w val="0.870664041994751"/>
          <c:h val="0.70424394867308204"/>
        </c:manualLayout>
      </c:layout>
      <c:lineChart>
        <c:grouping val="standard"/>
        <c:varyColors val="0"/>
        <c:ser>
          <c:idx val="0"/>
          <c:order val="0"/>
          <c:tx>
            <c:v>Share of corporate profits made by foreigners</c:v>
          </c:tx>
          <c:marker>
            <c:symbol val="none"/>
          </c:marker>
          <c:cat>
            <c:numRef>
              <c:f>DataF10!$A$10:$A$50</c:f>
              <c:numCache>
                <c:formatCode>General</c:formatCode>
                <c:ptCount val="41"/>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pt idx="40">
                  <c:v>2015</c:v>
                </c:pt>
              </c:numCache>
            </c:numRef>
          </c:cat>
          <c:val>
            <c:numRef>
              <c:f>DataF10!$AY$10:$AY$50</c:f>
              <c:numCache>
                <c:formatCode>0%</c:formatCode>
                <c:ptCount val="41"/>
                <c:pt idx="0">
                  <c:v>7.0780397807696706E-3</c:v>
                </c:pt>
                <c:pt idx="1">
                  <c:v>7.0063847304903823E-2</c:v>
                </c:pt>
                <c:pt idx="2">
                  <c:v>0.13835281297086582</c:v>
                </c:pt>
                <c:pt idx="3">
                  <c:v>0.24330560635872894</c:v>
                </c:pt>
                <c:pt idx="4">
                  <c:v>0.25264465435678723</c:v>
                </c:pt>
                <c:pt idx="5">
                  <c:v>0.31776208655580795</c:v>
                </c:pt>
                <c:pt idx="6">
                  <c:v>0.32270139358622452</c:v>
                </c:pt>
                <c:pt idx="7">
                  <c:v>0.54635624100352675</c:v>
                </c:pt>
                <c:pt idx="8">
                  <c:v>0.5832623349746896</c:v>
                </c:pt>
                <c:pt idx="9">
                  <c:v>0.64617138883086478</c:v>
                </c:pt>
                <c:pt idx="10">
                  <c:v>0.65930203372269847</c:v>
                </c:pt>
                <c:pt idx="11">
                  <c:v>0.59365155009771819</c:v>
                </c:pt>
                <c:pt idx="12">
                  <c:v>0.544779302150038</c:v>
                </c:pt>
                <c:pt idx="13">
                  <c:v>0.60542170862805489</c:v>
                </c:pt>
                <c:pt idx="14">
                  <c:v>0.62314828223826102</c:v>
                </c:pt>
                <c:pt idx="15">
                  <c:v>0.64160961662453131</c:v>
                </c:pt>
                <c:pt idx="16">
                  <c:v>0.60912492630830062</c:v>
                </c:pt>
                <c:pt idx="17">
                  <c:v>0.61696367568789079</c:v>
                </c:pt>
                <c:pt idx="18">
                  <c:v>0.53893211639702365</c:v>
                </c:pt>
                <c:pt idx="19">
                  <c:v>0.51919432122436071</c:v>
                </c:pt>
                <c:pt idx="20">
                  <c:v>0.48872406858536888</c:v>
                </c:pt>
                <c:pt idx="21">
                  <c:v>0.52715584061445764</c:v>
                </c:pt>
                <c:pt idx="22">
                  <c:v>0.48880955930392689</c:v>
                </c:pt>
                <c:pt idx="23">
                  <c:v>0.46032325921768202</c:v>
                </c:pt>
                <c:pt idx="24">
                  <c:v>0.51738623103850645</c:v>
                </c:pt>
                <c:pt idx="25">
                  <c:v>0.5052897055451836</c:v>
                </c:pt>
                <c:pt idx="26">
                  <c:v>0.55230258409123723</c:v>
                </c:pt>
                <c:pt idx="27">
                  <c:v>0.57180276976061706</c:v>
                </c:pt>
                <c:pt idx="28">
                  <c:v>0.50743914496916054</c:v>
                </c:pt>
                <c:pt idx="29">
                  <c:v>0.52109380376683256</c:v>
                </c:pt>
                <c:pt idx="30">
                  <c:v>0.5386316394675158</c:v>
                </c:pt>
                <c:pt idx="31">
                  <c:v>0.50727401281254692</c:v>
                </c:pt>
                <c:pt idx="32">
                  <c:v>0.56566908317326559</c:v>
                </c:pt>
                <c:pt idx="33">
                  <c:v>0.67911011540365229</c:v>
                </c:pt>
                <c:pt idx="34">
                  <c:v>0.77961639714178266</c:v>
                </c:pt>
                <c:pt idx="35">
                  <c:v>0.67783090266932555</c:v>
                </c:pt>
                <c:pt idx="36">
                  <c:v>0.70952230306864916</c:v>
                </c:pt>
                <c:pt idx="37">
                  <c:v>0.697021632354478</c:v>
                </c:pt>
                <c:pt idx="38">
                  <c:v>0.57332139295381923</c:v>
                </c:pt>
                <c:pt idx="39">
                  <c:v>0.55636493684943622</c:v>
                </c:pt>
                <c:pt idx="40">
                  <c:v>0.69913730655251893</c:v>
                </c:pt>
              </c:numCache>
            </c:numRef>
          </c:val>
          <c:smooth val="0"/>
          <c:extLst>
            <c:ext xmlns:c16="http://schemas.microsoft.com/office/drawing/2014/chart" uri="{C3380CC4-5D6E-409C-BE32-E72D297353CC}">
              <c16:uniqueId val="{00000000-DED8-4D64-9EF5-BAA450BF3551}"/>
            </c:ext>
          </c:extLst>
        </c:ser>
        <c:dLbls>
          <c:showLegendKey val="0"/>
          <c:showVal val="0"/>
          <c:showCatName val="0"/>
          <c:showSerName val="0"/>
          <c:showPercent val="0"/>
          <c:showBubbleSize val="0"/>
        </c:dLbls>
        <c:smooth val="0"/>
        <c:axId val="-2071548280"/>
        <c:axId val="-2071560856"/>
      </c:lineChart>
      <c:catAx>
        <c:axId val="-2071548280"/>
        <c:scaling>
          <c:orientation val="minMax"/>
        </c:scaling>
        <c:delete val="0"/>
        <c:axPos val="b"/>
        <c:numFmt formatCode="General" sourceLinked="1"/>
        <c:majorTickMark val="out"/>
        <c:minorTickMark val="none"/>
        <c:tickLblPos val="nextTo"/>
        <c:crossAx val="-2071560856"/>
        <c:crosses val="autoZero"/>
        <c:auto val="1"/>
        <c:lblAlgn val="ctr"/>
        <c:lblOffset val="100"/>
        <c:noMultiLvlLbl val="0"/>
      </c:catAx>
      <c:valAx>
        <c:axId val="-2071560856"/>
        <c:scaling>
          <c:orientation val="minMax"/>
        </c:scaling>
        <c:delete val="0"/>
        <c:axPos val="l"/>
        <c:majorGridlines/>
        <c:numFmt formatCode="0%" sourceLinked="1"/>
        <c:majorTickMark val="out"/>
        <c:minorTickMark val="none"/>
        <c:tickLblPos val="nextTo"/>
        <c:crossAx val="-2071548280"/>
        <c:crosses val="autoZero"/>
        <c:crossBetween val="between"/>
      </c:valAx>
    </c:plotArea>
    <c:plotVisOnly val="1"/>
    <c:dispBlanksAs val="gap"/>
    <c:showDLblsOverMax val="0"/>
  </c:chart>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199"/>
          <c:y val="6.0185185185185203E-2"/>
          <c:w val="0.83879177602799604"/>
          <c:h val="0.87962962962962998"/>
        </c:manualLayout>
      </c:layout>
      <c:lineChart>
        <c:grouping val="standard"/>
        <c:varyColors val="0"/>
        <c:ser>
          <c:idx val="0"/>
          <c:order val="0"/>
          <c:tx>
            <c:v>Net trade balance of US with Ireland (% Irish GDP)</c:v>
          </c:tx>
          <c:marker>
            <c:symbol val="none"/>
          </c:marker>
          <c:cat>
            <c:numRef>
              <c:f>DataF10!$A$20:$A$51</c:f>
              <c:numCache>
                <c:formatCode>General</c:formatCod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numCache>
            </c:numRef>
          </c:cat>
          <c:val>
            <c:numRef>
              <c:f>DataF10!$DT$20:$DT$51</c:f>
              <c:numCache>
                <c:formatCode>0%</c:formatCode>
                <c:ptCount val="32"/>
                <c:pt idx="0">
                  <c:v>1.9952467956416656E-2</c:v>
                </c:pt>
                <c:pt idx="1">
                  <c:v>1.4449325135053931E-2</c:v>
                </c:pt>
                <c:pt idx="2">
                  <c:v>1.9957101199467218E-2</c:v>
                </c:pt>
                <c:pt idx="3">
                  <c:v>2.1096285640125091E-2</c:v>
                </c:pt>
                <c:pt idx="4">
                  <c:v>2.3436841829102439E-2</c:v>
                </c:pt>
                <c:pt idx="5">
                  <c:v>1.5735914921717557E-2</c:v>
                </c:pt>
                <c:pt idx="6">
                  <c:v>1.4525660618783534E-2</c:v>
                </c:pt>
                <c:pt idx="7">
                  <c:v>1.0586744907522583E-2</c:v>
                </c:pt>
                <c:pt idx="8">
                  <c:v>3.925963298857838E-3</c:v>
                </c:pt>
                <c:pt idx="9">
                  <c:v>9.0643500760432937E-3</c:v>
                </c:pt>
                <c:pt idx="10">
                  <c:v>4.3346157085173915E-4</c:v>
                </c:pt>
                <c:pt idx="11">
                  <c:v>-1.4961321670372008E-2</c:v>
                </c:pt>
                <c:pt idx="12">
                  <c:v>-1.478526328409502E-2</c:v>
                </c:pt>
                <c:pt idx="13">
                  <c:v>-3.0561925849721751E-2</c:v>
                </c:pt>
                <c:pt idx="14">
                  <c:v>-4.6681308852787887E-2</c:v>
                </c:pt>
                <c:pt idx="15">
                  <c:v>-8.7627818308682839E-2</c:v>
                </c:pt>
                <c:pt idx="16">
                  <c:v>-0.10406485967804104</c:v>
                </c:pt>
                <c:pt idx="17">
                  <c:v>-0.12264858871456173</c:v>
                </c:pt>
                <c:pt idx="18">
                  <c:v>-0.10987918637790933</c:v>
                </c:pt>
                <c:pt idx="19">
                  <c:v>-0.10262162286269723</c:v>
                </c:pt>
                <c:pt idx="20">
                  <c:v>-9.5834858088923239E-2</c:v>
                </c:pt>
                <c:pt idx="21">
                  <c:v>-9.0044607661099049E-2</c:v>
                </c:pt>
                <c:pt idx="22">
                  <c:v>-8.3946933767452464E-2</c:v>
                </c:pt>
                <c:pt idx="23">
                  <c:v>-8.63338051664857E-2</c:v>
                </c:pt>
                <c:pt idx="24">
                  <c:v>-8.7531121645838178E-2</c:v>
                </c:pt>
                <c:pt idx="25">
                  <c:v>-0.12004975521605557</c:v>
                </c:pt>
                <c:pt idx="26">
                  <c:v>-0.1318127573939136</c:v>
                </c:pt>
                <c:pt idx="27">
                  <c:v>-0.1150459661015633</c:v>
                </c:pt>
                <c:pt idx="28">
                  <c:v>-0.10391666226541969</c:v>
                </c:pt>
                <c:pt idx="29">
                  <c:v>-0.10216133675818856</c:v>
                </c:pt>
                <c:pt idx="30">
                  <c:v>-0.1071684922520607</c:v>
                </c:pt>
                <c:pt idx="31">
                  <c:v>-0.11979929560945143</c:v>
                </c:pt>
              </c:numCache>
            </c:numRef>
          </c:val>
          <c:smooth val="0"/>
          <c:extLst>
            <c:ext xmlns:c16="http://schemas.microsoft.com/office/drawing/2014/chart" uri="{C3380CC4-5D6E-409C-BE32-E72D297353CC}">
              <c16:uniqueId val="{00000000-2DD0-41DC-AD03-A61D7CE72DC5}"/>
            </c:ext>
          </c:extLst>
        </c:ser>
        <c:dLbls>
          <c:showLegendKey val="0"/>
          <c:showVal val="0"/>
          <c:showCatName val="0"/>
          <c:showSerName val="0"/>
          <c:showPercent val="0"/>
          <c:showBubbleSize val="0"/>
        </c:dLbls>
        <c:marker val="1"/>
        <c:smooth val="0"/>
        <c:axId val="-2071668392"/>
        <c:axId val="-2071680904"/>
      </c:lineChart>
      <c:lineChart>
        <c:grouping val="standard"/>
        <c:varyColors val="0"/>
        <c:ser>
          <c:idx val="1"/>
          <c:order val="1"/>
          <c:tx>
            <c:v>Irish Corporate tax rate</c:v>
          </c:tx>
          <c:marker>
            <c:symbol val="none"/>
          </c:marker>
          <c:val>
            <c:numRef>
              <c:f>DataF10!$BP$20:$BP$51</c:f>
              <c:numCache>
                <c:formatCode>General</c:formatCode>
                <c:ptCount val="32"/>
                <c:pt idx="0">
                  <c:v>50</c:v>
                </c:pt>
                <c:pt idx="1">
                  <c:v>50</c:v>
                </c:pt>
                <c:pt idx="2">
                  <c:v>50</c:v>
                </c:pt>
                <c:pt idx="3">
                  <c:v>47</c:v>
                </c:pt>
                <c:pt idx="4">
                  <c:v>43</c:v>
                </c:pt>
                <c:pt idx="5">
                  <c:v>43</c:v>
                </c:pt>
                <c:pt idx="6">
                  <c:v>40</c:v>
                </c:pt>
                <c:pt idx="7">
                  <c:v>40</c:v>
                </c:pt>
                <c:pt idx="8">
                  <c:v>40</c:v>
                </c:pt>
                <c:pt idx="9">
                  <c:v>40</c:v>
                </c:pt>
                <c:pt idx="10">
                  <c:v>38</c:v>
                </c:pt>
                <c:pt idx="11">
                  <c:v>36</c:v>
                </c:pt>
                <c:pt idx="12">
                  <c:v>36</c:v>
                </c:pt>
                <c:pt idx="13">
                  <c:v>32</c:v>
                </c:pt>
                <c:pt idx="14">
                  <c:v>28</c:v>
                </c:pt>
                <c:pt idx="15">
                  <c:v>24</c:v>
                </c:pt>
                <c:pt idx="16">
                  <c:v>20</c:v>
                </c:pt>
                <c:pt idx="17">
                  <c:v>16</c:v>
                </c:pt>
                <c:pt idx="18">
                  <c:v>12.5</c:v>
                </c:pt>
                <c:pt idx="19">
                  <c:v>12.5</c:v>
                </c:pt>
                <c:pt idx="20">
                  <c:v>12.5</c:v>
                </c:pt>
                <c:pt idx="21">
                  <c:v>12.5</c:v>
                </c:pt>
                <c:pt idx="22">
                  <c:v>12.5</c:v>
                </c:pt>
                <c:pt idx="23">
                  <c:v>12.5</c:v>
                </c:pt>
                <c:pt idx="24">
                  <c:v>12.5</c:v>
                </c:pt>
                <c:pt idx="25">
                  <c:v>12.5</c:v>
                </c:pt>
                <c:pt idx="26">
                  <c:v>12.5</c:v>
                </c:pt>
                <c:pt idx="27">
                  <c:v>12.5</c:v>
                </c:pt>
                <c:pt idx="28">
                  <c:v>12.5</c:v>
                </c:pt>
                <c:pt idx="29">
                  <c:v>12.5</c:v>
                </c:pt>
                <c:pt idx="30">
                  <c:v>12.5</c:v>
                </c:pt>
                <c:pt idx="31">
                  <c:v>12.5</c:v>
                </c:pt>
              </c:numCache>
            </c:numRef>
          </c:val>
          <c:smooth val="0"/>
          <c:extLst>
            <c:ext xmlns:c16="http://schemas.microsoft.com/office/drawing/2014/chart" uri="{C3380CC4-5D6E-409C-BE32-E72D297353CC}">
              <c16:uniqueId val="{00000001-2DD0-41DC-AD03-A61D7CE72DC5}"/>
            </c:ext>
          </c:extLst>
        </c:ser>
        <c:dLbls>
          <c:showLegendKey val="0"/>
          <c:showVal val="0"/>
          <c:showCatName val="0"/>
          <c:showSerName val="0"/>
          <c:showPercent val="0"/>
          <c:showBubbleSize val="0"/>
        </c:dLbls>
        <c:marker val="1"/>
        <c:smooth val="0"/>
        <c:axId val="-2071705496"/>
        <c:axId val="-2071693288"/>
      </c:lineChart>
      <c:catAx>
        <c:axId val="-2071668392"/>
        <c:scaling>
          <c:orientation val="minMax"/>
        </c:scaling>
        <c:delete val="0"/>
        <c:axPos val="b"/>
        <c:numFmt formatCode="General" sourceLinked="1"/>
        <c:majorTickMark val="out"/>
        <c:minorTickMark val="none"/>
        <c:tickLblPos val="nextTo"/>
        <c:crossAx val="-2071680904"/>
        <c:crosses val="autoZero"/>
        <c:auto val="1"/>
        <c:lblAlgn val="ctr"/>
        <c:lblOffset val="100"/>
        <c:noMultiLvlLbl val="0"/>
      </c:catAx>
      <c:valAx>
        <c:axId val="-2071680904"/>
        <c:scaling>
          <c:orientation val="minMax"/>
        </c:scaling>
        <c:delete val="0"/>
        <c:axPos val="l"/>
        <c:majorGridlines/>
        <c:numFmt formatCode="0%" sourceLinked="1"/>
        <c:majorTickMark val="out"/>
        <c:minorTickMark val="none"/>
        <c:tickLblPos val="nextTo"/>
        <c:crossAx val="-2071668392"/>
        <c:crosses val="autoZero"/>
        <c:crossBetween val="between"/>
      </c:valAx>
      <c:valAx>
        <c:axId val="-2071693288"/>
        <c:scaling>
          <c:orientation val="minMax"/>
        </c:scaling>
        <c:delete val="0"/>
        <c:axPos val="r"/>
        <c:numFmt formatCode="General" sourceLinked="1"/>
        <c:majorTickMark val="out"/>
        <c:minorTickMark val="none"/>
        <c:tickLblPos val="nextTo"/>
        <c:crossAx val="-2071705496"/>
        <c:crosses val="max"/>
        <c:crossBetween val="between"/>
      </c:valAx>
      <c:catAx>
        <c:axId val="-2071705496"/>
        <c:scaling>
          <c:orientation val="minMax"/>
        </c:scaling>
        <c:delete val="1"/>
        <c:axPos val="b"/>
        <c:majorTickMark val="out"/>
        <c:minorTickMark val="none"/>
        <c:tickLblPos val="nextTo"/>
        <c:crossAx val="-2071693288"/>
        <c:crosses val="autoZero"/>
        <c:auto val="1"/>
        <c:lblAlgn val="ctr"/>
        <c:lblOffset val="100"/>
        <c:noMultiLvlLbl val="0"/>
      </c:catAx>
    </c:plotArea>
    <c:legend>
      <c:legendPos val="r"/>
      <c:layout>
        <c:manualLayout>
          <c:xMode val="edge"/>
          <c:yMode val="edge"/>
          <c:x val="0.118527559055118"/>
          <c:y val="0.61034339457567799"/>
          <c:w val="0.36202799650043699"/>
          <c:h val="0.29783172936716201"/>
        </c:manualLayout>
      </c:layout>
      <c:overlay val="0"/>
    </c:legend>
    <c:plotVisOnly val="1"/>
    <c:dispBlanksAs val="gap"/>
    <c:showDLblsOverMax val="0"/>
  </c:chart>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199"/>
          <c:y val="6.0185185185185203E-2"/>
          <c:w val="0.83879177602799604"/>
          <c:h val="0.87962962962962998"/>
        </c:manualLayout>
      </c:layout>
      <c:lineChart>
        <c:grouping val="standard"/>
        <c:varyColors val="0"/>
        <c:ser>
          <c:idx val="0"/>
          <c:order val="0"/>
          <c:tx>
            <c:v>Net trade balance of US with Ireland) (% Irish GDP)</c:v>
          </c:tx>
          <c:marker>
            <c:symbol val="none"/>
          </c:marker>
          <c:cat>
            <c:numRef>
              <c:f>DataF10!$A$20:$A$51</c:f>
              <c:numCache>
                <c:formatCode>General</c:formatCod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numCache>
            </c:numRef>
          </c:cat>
          <c:val>
            <c:numRef>
              <c:f>DataF10!$DT$20:$DT$51</c:f>
              <c:numCache>
                <c:formatCode>0%</c:formatCode>
                <c:ptCount val="32"/>
                <c:pt idx="0">
                  <c:v>1.9952467956416656E-2</c:v>
                </c:pt>
                <c:pt idx="1">
                  <c:v>1.4449325135053931E-2</c:v>
                </c:pt>
                <c:pt idx="2">
                  <c:v>1.9957101199467218E-2</c:v>
                </c:pt>
                <c:pt idx="3">
                  <c:v>2.1096285640125091E-2</c:v>
                </c:pt>
                <c:pt idx="4">
                  <c:v>2.3436841829102439E-2</c:v>
                </c:pt>
                <c:pt idx="5">
                  <c:v>1.5735914921717557E-2</c:v>
                </c:pt>
                <c:pt idx="6">
                  <c:v>1.4525660618783534E-2</c:v>
                </c:pt>
                <c:pt idx="7">
                  <c:v>1.0586744907522583E-2</c:v>
                </c:pt>
                <c:pt idx="8">
                  <c:v>3.925963298857838E-3</c:v>
                </c:pt>
                <c:pt idx="9">
                  <c:v>9.0643500760432937E-3</c:v>
                </c:pt>
                <c:pt idx="10">
                  <c:v>4.3346157085173915E-4</c:v>
                </c:pt>
                <c:pt idx="11">
                  <c:v>-1.4961321670372008E-2</c:v>
                </c:pt>
                <c:pt idx="12">
                  <c:v>-1.478526328409502E-2</c:v>
                </c:pt>
                <c:pt idx="13">
                  <c:v>-3.0561925849721751E-2</c:v>
                </c:pt>
                <c:pt idx="14">
                  <c:v>-4.6681308852787887E-2</c:v>
                </c:pt>
                <c:pt idx="15">
                  <c:v>-8.7627818308682839E-2</c:v>
                </c:pt>
                <c:pt idx="16">
                  <c:v>-0.10406485967804104</c:v>
                </c:pt>
                <c:pt idx="17">
                  <c:v>-0.12264858871456173</c:v>
                </c:pt>
                <c:pt idx="18">
                  <c:v>-0.10987918637790933</c:v>
                </c:pt>
                <c:pt idx="19">
                  <c:v>-0.10262162286269723</c:v>
                </c:pt>
                <c:pt idx="20">
                  <c:v>-9.5834858088923239E-2</c:v>
                </c:pt>
                <c:pt idx="21">
                  <c:v>-9.0044607661099049E-2</c:v>
                </c:pt>
                <c:pt idx="22">
                  <c:v>-8.3946933767452464E-2</c:v>
                </c:pt>
                <c:pt idx="23">
                  <c:v>-8.63338051664857E-2</c:v>
                </c:pt>
                <c:pt idx="24">
                  <c:v>-8.7531121645838178E-2</c:v>
                </c:pt>
                <c:pt idx="25">
                  <c:v>-0.12004975521605557</c:v>
                </c:pt>
                <c:pt idx="26">
                  <c:v>-0.1318127573939136</c:v>
                </c:pt>
                <c:pt idx="27">
                  <c:v>-0.1150459661015633</c:v>
                </c:pt>
                <c:pt idx="28">
                  <c:v>-0.10391666226541969</c:v>
                </c:pt>
                <c:pt idx="29">
                  <c:v>-0.10216133675818856</c:v>
                </c:pt>
                <c:pt idx="30">
                  <c:v>-0.1071684922520607</c:v>
                </c:pt>
                <c:pt idx="31">
                  <c:v>-0.11979929560945143</c:v>
                </c:pt>
              </c:numCache>
            </c:numRef>
          </c:val>
          <c:smooth val="0"/>
          <c:extLst>
            <c:ext xmlns:c16="http://schemas.microsoft.com/office/drawing/2014/chart" uri="{C3380CC4-5D6E-409C-BE32-E72D297353CC}">
              <c16:uniqueId val="{00000000-B62F-4B74-96B5-5F5640F87E66}"/>
            </c:ext>
          </c:extLst>
        </c:ser>
        <c:ser>
          <c:idx val="1"/>
          <c:order val="1"/>
          <c:tx>
            <c:v>Gap Irish minus US corporate tax rate</c:v>
          </c:tx>
          <c:marker>
            <c:symbol val="none"/>
          </c:marker>
          <c:cat>
            <c:numRef>
              <c:f>DataF10!$A$20:$A$51</c:f>
              <c:numCache>
                <c:formatCode>General</c:formatCod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numCache>
            </c:numRef>
          </c:cat>
          <c:val>
            <c:numRef>
              <c:f>DataF10!$DW$20:$DW$51</c:f>
              <c:numCache>
                <c:formatCode>0.0%</c:formatCode>
                <c:ptCount val="32"/>
                <c:pt idx="0">
                  <c:v>3.999999999999998E-2</c:v>
                </c:pt>
                <c:pt idx="1">
                  <c:v>3.999999999999998E-2</c:v>
                </c:pt>
                <c:pt idx="2">
                  <c:v>9.9999999999999978E-2</c:v>
                </c:pt>
                <c:pt idx="3">
                  <c:v>0.12999999999999995</c:v>
                </c:pt>
                <c:pt idx="4">
                  <c:v>8.9999999999999969E-2</c:v>
                </c:pt>
                <c:pt idx="5">
                  <c:v>8.9999999999999969E-2</c:v>
                </c:pt>
                <c:pt idx="6">
                  <c:v>0.06</c:v>
                </c:pt>
                <c:pt idx="7">
                  <c:v>0.06</c:v>
                </c:pt>
                <c:pt idx="8">
                  <c:v>5.0000000000000044E-2</c:v>
                </c:pt>
                <c:pt idx="9">
                  <c:v>5.0000000000000044E-2</c:v>
                </c:pt>
                <c:pt idx="10">
                  <c:v>3.0000000000000027E-2</c:v>
                </c:pt>
                <c:pt idx="11">
                  <c:v>1.0000000000000009E-2</c:v>
                </c:pt>
                <c:pt idx="12">
                  <c:v>1.0000000000000009E-2</c:v>
                </c:pt>
                <c:pt idx="13">
                  <c:v>-2.9999999999999971E-2</c:v>
                </c:pt>
                <c:pt idx="14">
                  <c:v>-6.9999999999999951E-2</c:v>
                </c:pt>
                <c:pt idx="15">
                  <c:v>-0.10999999999999999</c:v>
                </c:pt>
                <c:pt idx="16">
                  <c:v>-0.14999999999999997</c:v>
                </c:pt>
                <c:pt idx="17">
                  <c:v>-0.18999999999999997</c:v>
                </c:pt>
                <c:pt idx="18">
                  <c:v>-0.22499999999999998</c:v>
                </c:pt>
                <c:pt idx="19">
                  <c:v>-0.22499999999999998</c:v>
                </c:pt>
                <c:pt idx="20">
                  <c:v>-0.22499999999999998</c:v>
                </c:pt>
                <c:pt idx="21">
                  <c:v>-0.22499999999999998</c:v>
                </c:pt>
                <c:pt idx="22">
                  <c:v>-0.22499999999999998</c:v>
                </c:pt>
                <c:pt idx="23">
                  <c:v>-0.22499999999999998</c:v>
                </c:pt>
                <c:pt idx="24">
                  <c:v>-0.22499999999999998</c:v>
                </c:pt>
                <c:pt idx="25">
                  <c:v>-0.22499999999999998</c:v>
                </c:pt>
                <c:pt idx="26">
                  <c:v>-0.22499999999999998</c:v>
                </c:pt>
                <c:pt idx="27">
                  <c:v>-0.22499999999999998</c:v>
                </c:pt>
                <c:pt idx="28">
                  <c:v>-0.22499999999999998</c:v>
                </c:pt>
                <c:pt idx="29">
                  <c:v>-0.22499999999999998</c:v>
                </c:pt>
                <c:pt idx="30">
                  <c:v>-0.22499999999999998</c:v>
                </c:pt>
                <c:pt idx="31">
                  <c:v>-0.22499999999999998</c:v>
                </c:pt>
              </c:numCache>
            </c:numRef>
          </c:val>
          <c:smooth val="0"/>
          <c:extLst>
            <c:ext xmlns:c16="http://schemas.microsoft.com/office/drawing/2014/chart" uri="{C3380CC4-5D6E-409C-BE32-E72D297353CC}">
              <c16:uniqueId val="{00000001-B62F-4B74-96B5-5F5640F87E66}"/>
            </c:ext>
          </c:extLst>
        </c:ser>
        <c:dLbls>
          <c:showLegendKey val="0"/>
          <c:showVal val="0"/>
          <c:showCatName val="0"/>
          <c:showSerName val="0"/>
          <c:showPercent val="0"/>
          <c:showBubbleSize val="0"/>
        </c:dLbls>
        <c:smooth val="0"/>
        <c:axId val="-2071800536"/>
        <c:axId val="-2071813096"/>
      </c:lineChart>
      <c:catAx>
        <c:axId val="-2071800536"/>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71813096"/>
        <c:crosses val="autoZero"/>
        <c:auto val="1"/>
        <c:lblAlgn val="ctr"/>
        <c:lblOffset val="100"/>
        <c:noMultiLvlLbl val="0"/>
      </c:catAx>
      <c:valAx>
        <c:axId val="-2071813096"/>
        <c:scaling>
          <c:orientation val="minMax"/>
          <c:max val="0.15"/>
          <c:min val="-0.25"/>
        </c:scaling>
        <c:delete val="0"/>
        <c:axPos val="l"/>
        <c:majorGridlines/>
        <c:numFmt formatCode="0%" sourceLinked="1"/>
        <c:majorTickMark val="out"/>
        <c:minorTickMark val="none"/>
        <c:tickLblPos val="nextTo"/>
        <c:crossAx val="-2071800536"/>
        <c:crosses val="autoZero"/>
        <c:crossBetween val="between"/>
        <c:majorUnit val="0.05"/>
      </c:valAx>
    </c:plotArea>
    <c:legend>
      <c:legendPos val="r"/>
      <c:layout>
        <c:manualLayout>
          <c:xMode val="edge"/>
          <c:yMode val="edge"/>
          <c:x val="0.118527559055118"/>
          <c:y val="0.61034339457567799"/>
          <c:w val="0.36202799650043699"/>
          <c:h val="0.29783172936716201"/>
        </c:manualLayout>
      </c:layout>
      <c:overlay val="0"/>
    </c:legend>
    <c:plotVisOnly val="1"/>
    <c:dispBlanksAs val="gap"/>
    <c:showDLblsOverMax val="0"/>
  </c:chart>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199"/>
          <c:y val="6.0185185185185203E-2"/>
          <c:w val="0.83879177602799604"/>
          <c:h val="0.87962962962962998"/>
        </c:manualLayout>
      </c:layout>
      <c:lineChart>
        <c:grouping val="standard"/>
        <c:varyColors val="0"/>
        <c:ser>
          <c:idx val="0"/>
          <c:order val="0"/>
          <c:tx>
            <c:v>Net trade balance of US with Ireland (% Irish GDP) (lhs)</c:v>
          </c:tx>
          <c:marker>
            <c:symbol val="none"/>
          </c:marker>
          <c:cat>
            <c:numRef>
              <c:f>DataF10!$A$20:$A$51</c:f>
              <c:numCache>
                <c:formatCode>General</c:formatCode>
                <c:ptCount val="32"/>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pt idx="25">
                  <c:v>2010</c:v>
                </c:pt>
                <c:pt idx="26">
                  <c:v>2011</c:v>
                </c:pt>
                <c:pt idx="27">
                  <c:v>2012</c:v>
                </c:pt>
                <c:pt idx="28">
                  <c:v>2013</c:v>
                </c:pt>
                <c:pt idx="29">
                  <c:v>2014</c:v>
                </c:pt>
                <c:pt idx="30">
                  <c:v>2015</c:v>
                </c:pt>
                <c:pt idx="31">
                  <c:v>2016</c:v>
                </c:pt>
              </c:numCache>
            </c:numRef>
          </c:cat>
          <c:val>
            <c:numRef>
              <c:f>DataF10!$DT$20:$DT$51</c:f>
              <c:numCache>
                <c:formatCode>0%</c:formatCode>
                <c:ptCount val="32"/>
                <c:pt idx="0">
                  <c:v>1.9952467956416656E-2</c:v>
                </c:pt>
                <c:pt idx="1">
                  <c:v>1.4449325135053931E-2</c:v>
                </c:pt>
                <c:pt idx="2">
                  <c:v>1.9957101199467218E-2</c:v>
                </c:pt>
                <c:pt idx="3">
                  <c:v>2.1096285640125091E-2</c:v>
                </c:pt>
                <c:pt idx="4">
                  <c:v>2.3436841829102439E-2</c:v>
                </c:pt>
                <c:pt idx="5">
                  <c:v>1.5735914921717557E-2</c:v>
                </c:pt>
                <c:pt idx="6">
                  <c:v>1.4525660618783534E-2</c:v>
                </c:pt>
                <c:pt idx="7">
                  <c:v>1.0586744907522583E-2</c:v>
                </c:pt>
                <c:pt idx="8">
                  <c:v>3.925963298857838E-3</c:v>
                </c:pt>
                <c:pt idx="9">
                  <c:v>9.0643500760432937E-3</c:v>
                </c:pt>
                <c:pt idx="10">
                  <c:v>4.3346157085173915E-4</c:v>
                </c:pt>
                <c:pt idx="11">
                  <c:v>-1.4961321670372008E-2</c:v>
                </c:pt>
                <c:pt idx="12">
                  <c:v>-1.478526328409502E-2</c:v>
                </c:pt>
                <c:pt idx="13">
                  <c:v>-3.0561925849721751E-2</c:v>
                </c:pt>
                <c:pt idx="14">
                  <c:v>-4.6681308852787887E-2</c:v>
                </c:pt>
                <c:pt idx="15">
                  <c:v>-8.7627818308682839E-2</c:v>
                </c:pt>
                <c:pt idx="16">
                  <c:v>-0.10406485967804104</c:v>
                </c:pt>
                <c:pt idx="17">
                  <c:v>-0.12264858871456173</c:v>
                </c:pt>
                <c:pt idx="18">
                  <c:v>-0.10987918637790933</c:v>
                </c:pt>
                <c:pt idx="19">
                  <c:v>-0.10262162286269723</c:v>
                </c:pt>
                <c:pt idx="20">
                  <c:v>-9.5834858088923239E-2</c:v>
                </c:pt>
                <c:pt idx="21">
                  <c:v>-9.0044607661099049E-2</c:v>
                </c:pt>
                <c:pt idx="22">
                  <c:v>-8.3946933767452464E-2</c:v>
                </c:pt>
                <c:pt idx="23">
                  <c:v>-8.63338051664857E-2</c:v>
                </c:pt>
                <c:pt idx="24">
                  <c:v>-8.7531121645838178E-2</c:v>
                </c:pt>
                <c:pt idx="25">
                  <c:v>-0.12004975521605557</c:v>
                </c:pt>
                <c:pt idx="26">
                  <c:v>-0.1318127573939136</c:v>
                </c:pt>
                <c:pt idx="27">
                  <c:v>-0.1150459661015633</c:v>
                </c:pt>
                <c:pt idx="28">
                  <c:v>-0.10391666226541969</c:v>
                </c:pt>
                <c:pt idx="29">
                  <c:v>-0.10216133675818856</c:v>
                </c:pt>
                <c:pt idx="30">
                  <c:v>-0.1071684922520607</c:v>
                </c:pt>
                <c:pt idx="31">
                  <c:v>-0.11979929560945143</c:v>
                </c:pt>
              </c:numCache>
            </c:numRef>
          </c:val>
          <c:smooth val="0"/>
          <c:extLst>
            <c:ext xmlns:c16="http://schemas.microsoft.com/office/drawing/2014/chart" uri="{C3380CC4-5D6E-409C-BE32-E72D297353CC}">
              <c16:uniqueId val="{00000000-70F8-4317-A38E-03E0EB56C660}"/>
            </c:ext>
          </c:extLst>
        </c:ser>
        <c:dLbls>
          <c:showLegendKey val="0"/>
          <c:showVal val="0"/>
          <c:showCatName val="0"/>
          <c:showSerName val="0"/>
          <c:showPercent val="0"/>
          <c:showBubbleSize val="0"/>
        </c:dLbls>
        <c:marker val="1"/>
        <c:smooth val="0"/>
        <c:axId val="-2071918984"/>
        <c:axId val="-2071931656"/>
      </c:lineChart>
      <c:lineChart>
        <c:grouping val="standard"/>
        <c:varyColors val="0"/>
        <c:ser>
          <c:idx val="1"/>
          <c:order val="1"/>
          <c:tx>
            <c:v>Gap Irish minus US corporate tax rate (rhs)</c:v>
          </c:tx>
          <c:marker>
            <c:symbol val="none"/>
          </c:marker>
          <c:val>
            <c:numRef>
              <c:f>DataF10!$DW$20:$DW$51</c:f>
              <c:numCache>
                <c:formatCode>0.0%</c:formatCode>
                <c:ptCount val="32"/>
                <c:pt idx="0">
                  <c:v>3.999999999999998E-2</c:v>
                </c:pt>
                <c:pt idx="1">
                  <c:v>3.999999999999998E-2</c:v>
                </c:pt>
                <c:pt idx="2">
                  <c:v>9.9999999999999978E-2</c:v>
                </c:pt>
                <c:pt idx="3">
                  <c:v>0.12999999999999995</c:v>
                </c:pt>
                <c:pt idx="4">
                  <c:v>8.9999999999999969E-2</c:v>
                </c:pt>
                <c:pt idx="5">
                  <c:v>8.9999999999999969E-2</c:v>
                </c:pt>
                <c:pt idx="6">
                  <c:v>0.06</c:v>
                </c:pt>
                <c:pt idx="7">
                  <c:v>0.06</c:v>
                </c:pt>
                <c:pt idx="8">
                  <c:v>5.0000000000000044E-2</c:v>
                </c:pt>
                <c:pt idx="9">
                  <c:v>5.0000000000000044E-2</c:v>
                </c:pt>
                <c:pt idx="10">
                  <c:v>3.0000000000000027E-2</c:v>
                </c:pt>
                <c:pt idx="11">
                  <c:v>1.0000000000000009E-2</c:v>
                </c:pt>
                <c:pt idx="12">
                  <c:v>1.0000000000000009E-2</c:v>
                </c:pt>
                <c:pt idx="13">
                  <c:v>-2.9999999999999971E-2</c:v>
                </c:pt>
                <c:pt idx="14">
                  <c:v>-6.9999999999999951E-2</c:v>
                </c:pt>
                <c:pt idx="15">
                  <c:v>-0.10999999999999999</c:v>
                </c:pt>
                <c:pt idx="16">
                  <c:v>-0.14999999999999997</c:v>
                </c:pt>
                <c:pt idx="17">
                  <c:v>-0.18999999999999997</c:v>
                </c:pt>
                <c:pt idx="18">
                  <c:v>-0.22499999999999998</c:v>
                </c:pt>
                <c:pt idx="19">
                  <c:v>-0.22499999999999998</c:v>
                </c:pt>
                <c:pt idx="20">
                  <c:v>-0.22499999999999998</c:v>
                </c:pt>
                <c:pt idx="21">
                  <c:v>-0.22499999999999998</c:v>
                </c:pt>
                <c:pt idx="22">
                  <c:v>-0.22499999999999998</c:v>
                </c:pt>
                <c:pt idx="23">
                  <c:v>-0.22499999999999998</c:v>
                </c:pt>
                <c:pt idx="24">
                  <c:v>-0.22499999999999998</c:v>
                </c:pt>
                <c:pt idx="25">
                  <c:v>-0.22499999999999998</c:v>
                </c:pt>
                <c:pt idx="26">
                  <c:v>-0.22499999999999998</c:v>
                </c:pt>
                <c:pt idx="27">
                  <c:v>-0.22499999999999998</c:v>
                </c:pt>
                <c:pt idx="28">
                  <c:v>-0.22499999999999998</c:v>
                </c:pt>
                <c:pt idx="29">
                  <c:v>-0.22499999999999998</c:v>
                </c:pt>
                <c:pt idx="30">
                  <c:v>-0.22499999999999998</c:v>
                </c:pt>
                <c:pt idx="31">
                  <c:v>-0.22499999999999998</c:v>
                </c:pt>
              </c:numCache>
            </c:numRef>
          </c:val>
          <c:smooth val="0"/>
          <c:extLst>
            <c:ext xmlns:c16="http://schemas.microsoft.com/office/drawing/2014/chart" uri="{C3380CC4-5D6E-409C-BE32-E72D297353CC}">
              <c16:uniqueId val="{00000001-70F8-4317-A38E-03E0EB56C660}"/>
            </c:ext>
          </c:extLst>
        </c:ser>
        <c:dLbls>
          <c:showLegendKey val="0"/>
          <c:showVal val="0"/>
          <c:showCatName val="0"/>
          <c:showSerName val="0"/>
          <c:showPercent val="0"/>
          <c:showBubbleSize val="0"/>
        </c:dLbls>
        <c:marker val="1"/>
        <c:smooth val="0"/>
        <c:axId val="-2071952888"/>
        <c:axId val="-2071940680"/>
      </c:lineChart>
      <c:catAx>
        <c:axId val="-2071918984"/>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71931656"/>
        <c:crosses val="autoZero"/>
        <c:auto val="1"/>
        <c:lblAlgn val="ctr"/>
        <c:lblOffset val="100"/>
        <c:noMultiLvlLbl val="0"/>
      </c:catAx>
      <c:valAx>
        <c:axId val="-2071931656"/>
        <c:scaling>
          <c:orientation val="minMax"/>
          <c:max val="0.05"/>
          <c:min val="-0.15"/>
        </c:scaling>
        <c:delete val="0"/>
        <c:axPos val="l"/>
        <c:majorGridlines/>
        <c:numFmt formatCode="0%" sourceLinked="1"/>
        <c:majorTickMark val="out"/>
        <c:minorTickMark val="none"/>
        <c:tickLblPos val="nextTo"/>
        <c:crossAx val="-2071918984"/>
        <c:crosses val="autoZero"/>
        <c:crossBetween val="between"/>
        <c:majorUnit val="0.05"/>
      </c:valAx>
      <c:valAx>
        <c:axId val="-2071940680"/>
        <c:scaling>
          <c:orientation val="minMax"/>
        </c:scaling>
        <c:delete val="0"/>
        <c:axPos val="r"/>
        <c:numFmt formatCode="0.0%" sourceLinked="1"/>
        <c:majorTickMark val="out"/>
        <c:minorTickMark val="none"/>
        <c:tickLblPos val="nextTo"/>
        <c:crossAx val="-2071952888"/>
        <c:crosses val="max"/>
        <c:crossBetween val="between"/>
      </c:valAx>
      <c:catAx>
        <c:axId val="-2071952888"/>
        <c:scaling>
          <c:orientation val="minMax"/>
        </c:scaling>
        <c:delete val="1"/>
        <c:axPos val="b"/>
        <c:majorTickMark val="out"/>
        <c:minorTickMark val="none"/>
        <c:tickLblPos val="nextTo"/>
        <c:crossAx val="-2071940680"/>
        <c:crosses val="autoZero"/>
        <c:auto val="1"/>
        <c:lblAlgn val="ctr"/>
        <c:lblOffset val="100"/>
        <c:noMultiLvlLbl val="0"/>
      </c:catAx>
    </c:plotArea>
    <c:legend>
      <c:legendPos val="r"/>
      <c:layout>
        <c:manualLayout>
          <c:xMode val="edge"/>
          <c:yMode val="edge"/>
          <c:x val="8.3701766756767298E-2"/>
          <c:y val="0.54089895013123401"/>
          <c:w val="0.44459678778684802"/>
          <c:h val="0.34008539425529499"/>
        </c:manualLayout>
      </c:layout>
      <c:overlay val="0"/>
    </c:legend>
    <c:plotVisOnly val="1"/>
    <c:dispBlanksAs val="gap"/>
    <c:showDLblsOverMax val="0"/>
  </c:chart>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199"/>
          <c:y val="6.0185185185185203E-2"/>
          <c:w val="0.83879177602799604"/>
          <c:h val="0.87962962962962998"/>
        </c:manualLayout>
      </c:layout>
      <c:lineChart>
        <c:grouping val="standard"/>
        <c:varyColors val="0"/>
        <c:ser>
          <c:idx val="0"/>
          <c:order val="0"/>
          <c:tx>
            <c:v>Net intra-group trade balance of US with Ireland (% Irish GDP) (lhs) (BEA survey)</c:v>
          </c:tx>
          <c:marker>
            <c:symbol val="none"/>
          </c:marker>
          <c:cat>
            <c:numRef>
              <c:f>DataF10!$A$18:$A$51</c:f>
              <c:numCache>
                <c:formatCode>General</c:formatCode>
                <c:ptCount val="34"/>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numCache>
            </c:numRef>
          </c:cat>
          <c:val>
            <c:numRef>
              <c:f>DataF10!$DK$18:$DK$51</c:f>
              <c:numCache>
                <c:formatCode>0%</c:formatCode>
                <c:ptCount val="34"/>
                <c:pt idx="0">
                  <c:v>1.0540510284586659E-2</c:v>
                </c:pt>
                <c:pt idx="1">
                  <c:v>1.8782983455622484E-2</c:v>
                </c:pt>
                <c:pt idx="2">
                  <c:v>1.333274691078435E-2</c:v>
                </c:pt>
                <c:pt idx="3">
                  <c:v>1.1300586146468259E-2</c:v>
                </c:pt>
                <c:pt idx="4">
                  <c:v>1.497929827648433E-2</c:v>
                </c:pt>
                <c:pt idx="5">
                  <c:v>2.5969871667236677E-3</c:v>
                </c:pt>
                <c:pt idx="6">
                  <c:v>1.50471984274486E-2</c:v>
                </c:pt>
                <c:pt idx="7">
                  <c:v>9.565551227446227E-3</c:v>
                </c:pt>
                <c:pt idx="8">
                  <c:v>-2.7735849517589953E-3</c:v>
                </c:pt>
                <c:pt idx="9">
                  <c:v>-5.8089377494578561E-3</c:v>
                </c:pt>
                <c:pt idx="10">
                  <c:v>-5.7453121446700084E-3</c:v>
                </c:pt>
                <c:pt idx="11">
                  <c:v>1.1216119454460563E-3</c:v>
                </c:pt>
                <c:pt idx="12">
                  <c:v>-1.8248732132858495E-2</c:v>
                </c:pt>
                <c:pt idx="13">
                  <c:v>-1.8612675064815228E-2</c:v>
                </c:pt>
                <c:pt idx="14">
                  <c:v>-1.8860417517155087E-2</c:v>
                </c:pt>
                <c:pt idx="15">
                  <c:v>-4.4289268724124718E-2</c:v>
                </c:pt>
                <c:pt idx="16">
                  <c:v>-2.9044842900533163E-2</c:v>
                </c:pt>
                <c:pt idx="17">
                  <c:v>-4.5881401307554248E-2</c:v>
                </c:pt>
                <c:pt idx="18">
                  <c:v>-6.8155270745688487E-2</c:v>
                </c:pt>
                <c:pt idx="19">
                  <c:v>-8.6980879128019439E-2</c:v>
                </c:pt>
                <c:pt idx="20">
                  <c:v>-7.9976640757572659E-2</c:v>
                </c:pt>
                <c:pt idx="21">
                  <c:v>-6.7057013814171534E-2</c:v>
                </c:pt>
                <c:pt idx="22">
                  <c:v>-7.3894610612398354E-2</c:v>
                </c:pt>
                <c:pt idx="23">
                  <c:v>-6.9186247048270533E-2</c:v>
                </c:pt>
                <c:pt idx="24">
                  <c:v>-6.2656332776631712E-2</c:v>
                </c:pt>
                <c:pt idx="25">
                  <c:v>-6.909059306186037E-2</c:v>
                </c:pt>
                <c:pt idx="26">
                  <c:v>-8.1195738421111122E-2</c:v>
                </c:pt>
                <c:pt idx="27">
                  <c:v>-0.10169279591404703</c:v>
                </c:pt>
                <c:pt idx="28">
                  <c:v>-0.10273891002895399</c:v>
                </c:pt>
                <c:pt idx="29">
                  <c:v>-0.10512370588401795</c:v>
                </c:pt>
                <c:pt idx="30">
                  <c:v>-8.9003756397402253E-2</c:v>
                </c:pt>
                <c:pt idx="31">
                  <c:v>-0.10982086277787617</c:v>
                </c:pt>
              </c:numCache>
            </c:numRef>
          </c:val>
          <c:smooth val="0"/>
          <c:extLst>
            <c:ext xmlns:c16="http://schemas.microsoft.com/office/drawing/2014/chart" uri="{C3380CC4-5D6E-409C-BE32-E72D297353CC}">
              <c16:uniqueId val="{00000000-3BD3-4449-B42C-99B2CB377858}"/>
            </c:ext>
          </c:extLst>
        </c:ser>
        <c:dLbls>
          <c:showLegendKey val="0"/>
          <c:showVal val="0"/>
          <c:showCatName val="0"/>
          <c:showSerName val="0"/>
          <c:showPercent val="0"/>
          <c:showBubbleSize val="0"/>
        </c:dLbls>
        <c:marker val="1"/>
        <c:smooth val="0"/>
        <c:axId val="-2099389448"/>
        <c:axId val="-2099395544"/>
      </c:lineChart>
      <c:lineChart>
        <c:grouping val="standard"/>
        <c:varyColors val="0"/>
        <c:ser>
          <c:idx val="1"/>
          <c:order val="1"/>
          <c:tx>
            <c:v>Gap Irish minus US corporate tax rate</c:v>
          </c:tx>
          <c:marker>
            <c:symbol val="none"/>
          </c:marker>
          <c:val>
            <c:numRef>
              <c:f>DataF10!$DW$18:$DW$51</c:f>
              <c:numCache>
                <c:formatCode>0.0%</c:formatCode>
                <c:ptCount val="34"/>
                <c:pt idx="0">
                  <c:v>3.999999999999998E-2</c:v>
                </c:pt>
                <c:pt idx="1">
                  <c:v>3.999999999999998E-2</c:v>
                </c:pt>
                <c:pt idx="2">
                  <c:v>3.999999999999998E-2</c:v>
                </c:pt>
                <c:pt idx="3">
                  <c:v>3.999999999999998E-2</c:v>
                </c:pt>
                <c:pt idx="4">
                  <c:v>9.9999999999999978E-2</c:v>
                </c:pt>
                <c:pt idx="5">
                  <c:v>0.12999999999999995</c:v>
                </c:pt>
                <c:pt idx="6">
                  <c:v>8.9999999999999969E-2</c:v>
                </c:pt>
                <c:pt idx="7">
                  <c:v>8.9999999999999969E-2</c:v>
                </c:pt>
                <c:pt idx="8">
                  <c:v>0.06</c:v>
                </c:pt>
                <c:pt idx="9">
                  <c:v>0.06</c:v>
                </c:pt>
                <c:pt idx="10">
                  <c:v>5.0000000000000044E-2</c:v>
                </c:pt>
                <c:pt idx="11">
                  <c:v>5.0000000000000044E-2</c:v>
                </c:pt>
                <c:pt idx="12">
                  <c:v>3.0000000000000027E-2</c:v>
                </c:pt>
                <c:pt idx="13">
                  <c:v>1.0000000000000009E-2</c:v>
                </c:pt>
                <c:pt idx="14">
                  <c:v>1.0000000000000009E-2</c:v>
                </c:pt>
                <c:pt idx="15">
                  <c:v>-2.9999999999999971E-2</c:v>
                </c:pt>
                <c:pt idx="16">
                  <c:v>-6.9999999999999951E-2</c:v>
                </c:pt>
                <c:pt idx="17">
                  <c:v>-0.10999999999999999</c:v>
                </c:pt>
                <c:pt idx="18">
                  <c:v>-0.14999999999999997</c:v>
                </c:pt>
                <c:pt idx="19">
                  <c:v>-0.18999999999999997</c:v>
                </c:pt>
                <c:pt idx="20">
                  <c:v>-0.22499999999999998</c:v>
                </c:pt>
                <c:pt idx="21">
                  <c:v>-0.22499999999999998</c:v>
                </c:pt>
                <c:pt idx="22">
                  <c:v>-0.22499999999999998</c:v>
                </c:pt>
                <c:pt idx="23">
                  <c:v>-0.22499999999999998</c:v>
                </c:pt>
                <c:pt idx="24">
                  <c:v>-0.22499999999999998</c:v>
                </c:pt>
                <c:pt idx="25">
                  <c:v>-0.22499999999999998</c:v>
                </c:pt>
                <c:pt idx="26">
                  <c:v>-0.22499999999999998</c:v>
                </c:pt>
                <c:pt idx="27">
                  <c:v>-0.22499999999999998</c:v>
                </c:pt>
                <c:pt idx="28">
                  <c:v>-0.22499999999999998</c:v>
                </c:pt>
                <c:pt idx="29">
                  <c:v>-0.22499999999999998</c:v>
                </c:pt>
                <c:pt idx="30">
                  <c:v>-0.22499999999999998</c:v>
                </c:pt>
                <c:pt idx="31">
                  <c:v>-0.22499999999999998</c:v>
                </c:pt>
                <c:pt idx="32">
                  <c:v>-0.22499999999999998</c:v>
                </c:pt>
                <c:pt idx="33">
                  <c:v>-0.22499999999999998</c:v>
                </c:pt>
              </c:numCache>
            </c:numRef>
          </c:val>
          <c:smooth val="0"/>
          <c:extLst>
            <c:ext xmlns:c16="http://schemas.microsoft.com/office/drawing/2014/chart" uri="{C3380CC4-5D6E-409C-BE32-E72D297353CC}">
              <c16:uniqueId val="{00000001-3BD3-4449-B42C-99B2CB377858}"/>
            </c:ext>
          </c:extLst>
        </c:ser>
        <c:dLbls>
          <c:showLegendKey val="0"/>
          <c:showVal val="0"/>
          <c:showCatName val="0"/>
          <c:showSerName val="0"/>
          <c:showPercent val="0"/>
          <c:showBubbleSize val="0"/>
        </c:dLbls>
        <c:marker val="1"/>
        <c:smooth val="0"/>
        <c:axId val="-2099398904"/>
        <c:axId val="-2099392504"/>
      </c:lineChart>
      <c:catAx>
        <c:axId val="-2099389448"/>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99395544"/>
        <c:crosses val="autoZero"/>
        <c:auto val="1"/>
        <c:lblAlgn val="ctr"/>
        <c:lblOffset val="100"/>
        <c:noMultiLvlLbl val="0"/>
      </c:catAx>
      <c:valAx>
        <c:axId val="-2099395544"/>
        <c:scaling>
          <c:orientation val="minMax"/>
          <c:max val="0.05"/>
          <c:min val="-0.15"/>
        </c:scaling>
        <c:delete val="0"/>
        <c:axPos val="l"/>
        <c:majorGridlines/>
        <c:numFmt formatCode="0%" sourceLinked="1"/>
        <c:majorTickMark val="out"/>
        <c:minorTickMark val="none"/>
        <c:tickLblPos val="nextTo"/>
        <c:crossAx val="-2099389448"/>
        <c:crosses val="autoZero"/>
        <c:crossBetween val="between"/>
        <c:majorUnit val="0.05"/>
      </c:valAx>
      <c:valAx>
        <c:axId val="-2099392504"/>
        <c:scaling>
          <c:orientation val="minMax"/>
        </c:scaling>
        <c:delete val="0"/>
        <c:axPos val="r"/>
        <c:numFmt formatCode="0.0%" sourceLinked="1"/>
        <c:majorTickMark val="out"/>
        <c:minorTickMark val="none"/>
        <c:tickLblPos val="nextTo"/>
        <c:crossAx val="-2099398904"/>
        <c:crosses val="max"/>
        <c:crossBetween val="between"/>
      </c:valAx>
      <c:catAx>
        <c:axId val="-2099398904"/>
        <c:scaling>
          <c:orientation val="minMax"/>
        </c:scaling>
        <c:delete val="1"/>
        <c:axPos val="b"/>
        <c:majorTickMark val="out"/>
        <c:minorTickMark val="none"/>
        <c:tickLblPos val="nextTo"/>
        <c:crossAx val="-2099392504"/>
        <c:crosses val="autoZero"/>
        <c:auto val="1"/>
        <c:lblAlgn val="ctr"/>
        <c:lblOffset val="100"/>
        <c:noMultiLvlLbl val="0"/>
      </c:catAx>
    </c:plotArea>
    <c:legend>
      <c:legendPos val="r"/>
      <c:layout>
        <c:manualLayout>
          <c:xMode val="edge"/>
          <c:yMode val="edge"/>
          <c:x val="7.0680979330708701E-2"/>
          <c:y val="0.46246757758221402"/>
          <c:w val="0.38025713582677201"/>
          <c:h val="0.32724332252586102"/>
        </c:manualLayout>
      </c:layout>
      <c:overlay val="0"/>
    </c:legend>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199"/>
          <c:y val="6.0185185185185203E-2"/>
          <c:w val="0.83879177602799604"/>
          <c:h val="0.87962962962962998"/>
        </c:manualLayout>
      </c:layout>
      <c:lineChart>
        <c:grouping val="standard"/>
        <c:varyColors val="0"/>
        <c:ser>
          <c:idx val="0"/>
          <c:order val="0"/>
          <c:tx>
            <c:v>Net intra-group trade balance of US with Ireland (% Irish GDP) (lhs) (BEA survey)</c:v>
          </c:tx>
          <c:marker>
            <c:symbol val="none"/>
          </c:marker>
          <c:cat>
            <c:numRef>
              <c:f>DataF10!$A$18:$A$51</c:f>
              <c:numCache>
                <c:formatCode>General</c:formatCode>
                <c:ptCount val="34"/>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numCache>
            </c:numRef>
          </c:cat>
          <c:val>
            <c:numRef>
              <c:f>DataF10!$DK$18:$DK$49</c:f>
              <c:numCache>
                <c:formatCode>0%</c:formatCode>
                <c:ptCount val="32"/>
                <c:pt idx="0">
                  <c:v>1.0540510284586659E-2</c:v>
                </c:pt>
                <c:pt idx="1">
                  <c:v>1.8782983455622484E-2</c:v>
                </c:pt>
                <c:pt idx="2">
                  <c:v>1.333274691078435E-2</c:v>
                </c:pt>
                <c:pt idx="3">
                  <c:v>1.1300586146468259E-2</c:v>
                </c:pt>
                <c:pt idx="4">
                  <c:v>1.497929827648433E-2</c:v>
                </c:pt>
                <c:pt idx="5">
                  <c:v>2.5969871667236677E-3</c:v>
                </c:pt>
                <c:pt idx="6">
                  <c:v>1.50471984274486E-2</c:v>
                </c:pt>
                <c:pt idx="7">
                  <c:v>9.565551227446227E-3</c:v>
                </c:pt>
                <c:pt idx="8">
                  <c:v>-2.7735849517589953E-3</c:v>
                </c:pt>
                <c:pt idx="9">
                  <c:v>-5.8089377494578561E-3</c:v>
                </c:pt>
                <c:pt idx="10">
                  <c:v>-5.7453121446700084E-3</c:v>
                </c:pt>
                <c:pt idx="11">
                  <c:v>1.1216119454460563E-3</c:v>
                </c:pt>
                <c:pt idx="12">
                  <c:v>-1.8248732132858495E-2</c:v>
                </c:pt>
                <c:pt idx="13">
                  <c:v>-1.8612675064815228E-2</c:v>
                </c:pt>
                <c:pt idx="14">
                  <c:v>-1.8860417517155087E-2</c:v>
                </c:pt>
                <c:pt idx="15">
                  <c:v>-4.4289268724124718E-2</c:v>
                </c:pt>
                <c:pt idx="16">
                  <c:v>-2.9044842900533163E-2</c:v>
                </c:pt>
                <c:pt idx="17">
                  <c:v>-4.5881401307554248E-2</c:v>
                </c:pt>
                <c:pt idx="18">
                  <c:v>-6.8155270745688487E-2</c:v>
                </c:pt>
                <c:pt idx="19">
                  <c:v>-8.6980879128019439E-2</c:v>
                </c:pt>
                <c:pt idx="20">
                  <c:v>-7.9976640757572659E-2</c:v>
                </c:pt>
                <c:pt idx="21">
                  <c:v>-6.7057013814171534E-2</c:v>
                </c:pt>
                <c:pt idx="22">
                  <c:v>-7.3894610612398354E-2</c:v>
                </c:pt>
                <c:pt idx="23">
                  <c:v>-6.9186247048270533E-2</c:v>
                </c:pt>
                <c:pt idx="24">
                  <c:v>-6.2656332776631712E-2</c:v>
                </c:pt>
                <c:pt idx="25">
                  <c:v>-6.909059306186037E-2</c:v>
                </c:pt>
                <c:pt idx="26">
                  <c:v>-8.1195738421111122E-2</c:v>
                </c:pt>
                <c:pt idx="27">
                  <c:v>-0.10169279591404703</c:v>
                </c:pt>
                <c:pt idx="28">
                  <c:v>-0.10273891002895399</c:v>
                </c:pt>
                <c:pt idx="29">
                  <c:v>-0.10512370588401795</c:v>
                </c:pt>
                <c:pt idx="30">
                  <c:v>-8.9003756397402253E-2</c:v>
                </c:pt>
                <c:pt idx="31">
                  <c:v>-0.10982086277787617</c:v>
                </c:pt>
              </c:numCache>
            </c:numRef>
          </c:val>
          <c:smooth val="0"/>
          <c:extLst>
            <c:ext xmlns:c16="http://schemas.microsoft.com/office/drawing/2014/chart" uri="{C3380CC4-5D6E-409C-BE32-E72D297353CC}">
              <c16:uniqueId val="{00000000-8483-43D7-97BA-CD8CDCD274A2}"/>
            </c:ext>
          </c:extLst>
        </c:ser>
        <c:ser>
          <c:idx val="1"/>
          <c:order val="1"/>
          <c:tx>
            <c:v>Gap Irish minus US corporate tax rate</c:v>
          </c:tx>
          <c:marker>
            <c:symbol val="none"/>
          </c:marker>
          <c:cat>
            <c:numRef>
              <c:f>DataF10!$A$18:$A$51</c:f>
              <c:numCache>
                <c:formatCode>General</c:formatCode>
                <c:ptCount val="34"/>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numCache>
            </c:numRef>
          </c:cat>
          <c:val>
            <c:numRef>
              <c:f>DataF10!$DW$20:$DW$51</c:f>
              <c:numCache>
                <c:formatCode>0.0%</c:formatCode>
                <c:ptCount val="32"/>
                <c:pt idx="0">
                  <c:v>3.999999999999998E-2</c:v>
                </c:pt>
                <c:pt idx="1">
                  <c:v>3.999999999999998E-2</c:v>
                </c:pt>
                <c:pt idx="2">
                  <c:v>9.9999999999999978E-2</c:v>
                </c:pt>
                <c:pt idx="3">
                  <c:v>0.12999999999999995</c:v>
                </c:pt>
                <c:pt idx="4">
                  <c:v>8.9999999999999969E-2</c:v>
                </c:pt>
                <c:pt idx="5">
                  <c:v>8.9999999999999969E-2</c:v>
                </c:pt>
                <c:pt idx="6">
                  <c:v>0.06</c:v>
                </c:pt>
                <c:pt idx="7">
                  <c:v>0.06</c:v>
                </c:pt>
                <c:pt idx="8">
                  <c:v>5.0000000000000044E-2</c:v>
                </c:pt>
                <c:pt idx="9">
                  <c:v>5.0000000000000044E-2</c:v>
                </c:pt>
                <c:pt idx="10">
                  <c:v>3.0000000000000027E-2</c:v>
                </c:pt>
                <c:pt idx="11">
                  <c:v>1.0000000000000009E-2</c:v>
                </c:pt>
                <c:pt idx="12">
                  <c:v>1.0000000000000009E-2</c:v>
                </c:pt>
                <c:pt idx="13">
                  <c:v>-2.9999999999999971E-2</c:v>
                </c:pt>
                <c:pt idx="14">
                  <c:v>-6.9999999999999951E-2</c:v>
                </c:pt>
                <c:pt idx="15">
                  <c:v>-0.10999999999999999</c:v>
                </c:pt>
                <c:pt idx="16">
                  <c:v>-0.14999999999999997</c:v>
                </c:pt>
                <c:pt idx="17">
                  <c:v>-0.18999999999999997</c:v>
                </c:pt>
                <c:pt idx="18">
                  <c:v>-0.22499999999999998</c:v>
                </c:pt>
                <c:pt idx="19">
                  <c:v>-0.22499999999999998</c:v>
                </c:pt>
                <c:pt idx="20">
                  <c:v>-0.22499999999999998</c:v>
                </c:pt>
                <c:pt idx="21">
                  <c:v>-0.22499999999999998</c:v>
                </c:pt>
                <c:pt idx="22">
                  <c:v>-0.22499999999999998</c:v>
                </c:pt>
                <c:pt idx="23">
                  <c:v>-0.22499999999999998</c:v>
                </c:pt>
                <c:pt idx="24">
                  <c:v>-0.22499999999999998</c:v>
                </c:pt>
                <c:pt idx="25">
                  <c:v>-0.22499999999999998</c:v>
                </c:pt>
                <c:pt idx="26">
                  <c:v>-0.22499999999999998</c:v>
                </c:pt>
                <c:pt idx="27">
                  <c:v>-0.22499999999999998</c:v>
                </c:pt>
                <c:pt idx="28">
                  <c:v>-0.22499999999999998</c:v>
                </c:pt>
                <c:pt idx="29">
                  <c:v>-0.22499999999999998</c:v>
                </c:pt>
                <c:pt idx="30">
                  <c:v>-0.22499999999999998</c:v>
                </c:pt>
                <c:pt idx="31">
                  <c:v>-0.22499999999999998</c:v>
                </c:pt>
              </c:numCache>
            </c:numRef>
          </c:val>
          <c:smooth val="0"/>
          <c:extLst>
            <c:ext xmlns:c16="http://schemas.microsoft.com/office/drawing/2014/chart" uri="{C3380CC4-5D6E-409C-BE32-E72D297353CC}">
              <c16:uniqueId val="{00000001-8483-43D7-97BA-CD8CDCD274A2}"/>
            </c:ext>
          </c:extLst>
        </c:ser>
        <c:dLbls>
          <c:showLegendKey val="0"/>
          <c:showVal val="0"/>
          <c:showCatName val="0"/>
          <c:showSerName val="0"/>
          <c:showPercent val="0"/>
          <c:showBubbleSize val="0"/>
        </c:dLbls>
        <c:smooth val="0"/>
        <c:axId val="-2099467784"/>
        <c:axId val="-2099464776"/>
      </c:lineChart>
      <c:catAx>
        <c:axId val="-2099467784"/>
        <c:scaling>
          <c:orientation val="minMax"/>
        </c:scaling>
        <c:delete val="0"/>
        <c:axPos val="b"/>
        <c:numFmt formatCode="General" sourceLinked="1"/>
        <c:majorTickMark val="out"/>
        <c:minorTickMark val="none"/>
        <c:tickLblPos val="low"/>
        <c:txPr>
          <a:bodyPr rot="-5400000" vert="horz"/>
          <a:lstStyle/>
          <a:p>
            <a:pPr>
              <a:defRPr/>
            </a:pPr>
            <a:endParaRPr lang="en-US"/>
          </a:p>
        </c:txPr>
        <c:crossAx val="-2099464776"/>
        <c:crosses val="autoZero"/>
        <c:auto val="1"/>
        <c:lblAlgn val="ctr"/>
        <c:lblOffset val="100"/>
        <c:noMultiLvlLbl val="0"/>
      </c:catAx>
      <c:valAx>
        <c:axId val="-2099464776"/>
        <c:scaling>
          <c:orientation val="minMax"/>
          <c:max val="0.15"/>
          <c:min val="-0.25"/>
        </c:scaling>
        <c:delete val="0"/>
        <c:axPos val="l"/>
        <c:majorGridlines/>
        <c:numFmt formatCode="0%" sourceLinked="1"/>
        <c:majorTickMark val="out"/>
        <c:minorTickMark val="none"/>
        <c:tickLblPos val="nextTo"/>
        <c:crossAx val="-2099467784"/>
        <c:crosses val="autoZero"/>
        <c:crossBetween val="between"/>
        <c:majorUnit val="0.05"/>
      </c:valAx>
    </c:plotArea>
    <c:legend>
      <c:legendPos val="r"/>
      <c:layout>
        <c:manualLayout>
          <c:xMode val="edge"/>
          <c:yMode val="edge"/>
          <c:x val="9.2417919039493396E-2"/>
          <c:y val="0.50081964754405695"/>
          <c:w val="0.40641434181040698"/>
          <c:h val="0.33592688413948302"/>
        </c:manualLayout>
      </c:layout>
      <c:overlay val="0"/>
    </c:legend>
    <c:plotVisOnly val="1"/>
    <c:dispBlanksAs val="gap"/>
    <c:showDLblsOverMax val="0"/>
  </c:chart>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199"/>
          <c:y val="6.0185185185185203E-2"/>
          <c:w val="0.83879177602799604"/>
          <c:h val="0.87962962962962998"/>
        </c:manualLayout>
      </c:layout>
      <c:lineChart>
        <c:grouping val="standard"/>
        <c:varyColors val="0"/>
        <c:ser>
          <c:idx val="0"/>
          <c:order val="0"/>
          <c:tx>
            <c:v>Net intra-group trade balance of US with Ireland (% Irish GDP) (lhs) (BEA survey)</c:v>
          </c:tx>
          <c:marker>
            <c:symbol val="none"/>
          </c:marker>
          <c:cat>
            <c:numRef>
              <c:f>DataF10!$A$18:$A$51</c:f>
              <c:numCache>
                <c:formatCode>General</c:formatCode>
                <c:ptCount val="34"/>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pt idx="32">
                  <c:v>2015</c:v>
                </c:pt>
                <c:pt idx="33">
                  <c:v>2016</c:v>
                </c:pt>
              </c:numCache>
            </c:numRef>
          </c:cat>
          <c:val>
            <c:numRef>
              <c:f>DataF10!$DK$18:$DK$51</c:f>
              <c:numCache>
                <c:formatCode>0%</c:formatCode>
                <c:ptCount val="34"/>
                <c:pt idx="0">
                  <c:v>1.0540510284586659E-2</c:v>
                </c:pt>
                <c:pt idx="1">
                  <c:v>1.8782983455622484E-2</c:v>
                </c:pt>
                <c:pt idx="2">
                  <c:v>1.333274691078435E-2</c:v>
                </c:pt>
                <c:pt idx="3">
                  <c:v>1.1300586146468259E-2</c:v>
                </c:pt>
                <c:pt idx="4">
                  <c:v>1.497929827648433E-2</c:v>
                </c:pt>
                <c:pt idx="5">
                  <c:v>2.5969871667236677E-3</c:v>
                </c:pt>
                <c:pt idx="6">
                  <c:v>1.50471984274486E-2</c:v>
                </c:pt>
                <c:pt idx="7">
                  <c:v>9.565551227446227E-3</c:v>
                </c:pt>
                <c:pt idx="8">
                  <c:v>-2.7735849517589953E-3</c:v>
                </c:pt>
                <c:pt idx="9">
                  <c:v>-5.8089377494578561E-3</c:v>
                </c:pt>
                <c:pt idx="10">
                  <c:v>-5.7453121446700084E-3</c:v>
                </c:pt>
                <c:pt idx="11">
                  <c:v>1.1216119454460563E-3</c:v>
                </c:pt>
                <c:pt idx="12">
                  <c:v>-1.8248732132858495E-2</c:v>
                </c:pt>
                <c:pt idx="13">
                  <c:v>-1.8612675064815228E-2</c:v>
                </c:pt>
                <c:pt idx="14">
                  <c:v>-1.8860417517155087E-2</c:v>
                </c:pt>
                <c:pt idx="15">
                  <c:v>-4.4289268724124718E-2</c:v>
                </c:pt>
                <c:pt idx="16">
                  <c:v>-2.9044842900533163E-2</c:v>
                </c:pt>
                <c:pt idx="17">
                  <c:v>-4.5881401307554248E-2</c:v>
                </c:pt>
                <c:pt idx="18">
                  <c:v>-6.8155270745688487E-2</c:v>
                </c:pt>
                <c:pt idx="19">
                  <c:v>-8.6980879128019439E-2</c:v>
                </c:pt>
                <c:pt idx="20">
                  <c:v>-7.9976640757572659E-2</c:v>
                </c:pt>
                <c:pt idx="21">
                  <c:v>-6.7057013814171534E-2</c:v>
                </c:pt>
                <c:pt idx="22">
                  <c:v>-7.3894610612398354E-2</c:v>
                </c:pt>
                <c:pt idx="23">
                  <c:v>-6.9186247048270533E-2</c:v>
                </c:pt>
                <c:pt idx="24">
                  <c:v>-6.2656332776631712E-2</c:v>
                </c:pt>
                <c:pt idx="25">
                  <c:v>-6.909059306186037E-2</c:v>
                </c:pt>
                <c:pt idx="26">
                  <c:v>-8.1195738421111122E-2</c:v>
                </c:pt>
                <c:pt idx="27">
                  <c:v>-0.10169279591404703</c:v>
                </c:pt>
                <c:pt idx="28">
                  <c:v>-0.10273891002895399</c:v>
                </c:pt>
                <c:pt idx="29">
                  <c:v>-0.10512370588401795</c:v>
                </c:pt>
                <c:pt idx="30">
                  <c:v>-8.9003756397402253E-2</c:v>
                </c:pt>
                <c:pt idx="31">
                  <c:v>-0.10982086277787617</c:v>
                </c:pt>
              </c:numCache>
            </c:numRef>
          </c:val>
          <c:smooth val="0"/>
          <c:extLst>
            <c:ext xmlns:c16="http://schemas.microsoft.com/office/drawing/2014/chart" uri="{C3380CC4-5D6E-409C-BE32-E72D297353CC}">
              <c16:uniqueId val="{00000000-B3B6-4CF8-BB84-C4D30EA8C025}"/>
            </c:ext>
          </c:extLst>
        </c:ser>
        <c:ser>
          <c:idx val="1"/>
          <c:order val="1"/>
          <c:tx>
            <c:v>Gap Irish minus US corporate tax rate</c:v>
          </c:tx>
          <c:marker>
            <c:symbol val="none"/>
          </c:marker>
          <c:val>
            <c:numRef>
              <c:f>DataF10!$DW$18:$DW$51</c:f>
              <c:numCache>
                <c:formatCode>0.0%</c:formatCode>
                <c:ptCount val="34"/>
                <c:pt idx="0">
                  <c:v>3.999999999999998E-2</c:v>
                </c:pt>
                <c:pt idx="1">
                  <c:v>3.999999999999998E-2</c:v>
                </c:pt>
                <c:pt idx="2">
                  <c:v>3.999999999999998E-2</c:v>
                </c:pt>
                <c:pt idx="3">
                  <c:v>3.999999999999998E-2</c:v>
                </c:pt>
                <c:pt idx="4">
                  <c:v>9.9999999999999978E-2</c:v>
                </c:pt>
                <c:pt idx="5">
                  <c:v>0.12999999999999995</c:v>
                </c:pt>
                <c:pt idx="6">
                  <c:v>8.9999999999999969E-2</c:v>
                </c:pt>
                <c:pt idx="7">
                  <c:v>8.9999999999999969E-2</c:v>
                </c:pt>
                <c:pt idx="8">
                  <c:v>0.06</c:v>
                </c:pt>
                <c:pt idx="9">
                  <c:v>0.06</c:v>
                </c:pt>
                <c:pt idx="10">
                  <c:v>5.0000000000000044E-2</c:v>
                </c:pt>
                <c:pt idx="11">
                  <c:v>5.0000000000000044E-2</c:v>
                </c:pt>
                <c:pt idx="12">
                  <c:v>3.0000000000000027E-2</c:v>
                </c:pt>
                <c:pt idx="13">
                  <c:v>1.0000000000000009E-2</c:v>
                </c:pt>
                <c:pt idx="14">
                  <c:v>1.0000000000000009E-2</c:v>
                </c:pt>
                <c:pt idx="15">
                  <c:v>-2.9999999999999971E-2</c:v>
                </c:pt>
                <c:pt idx="16">
                  <c:v>-6.9999999999999951E-2</c:v>
                </c:pt>
                <c:pt idx="17">
                  <c:v>-0.10999999999999999</c:v>
                </c:pt>
                <c:pt idx="18">
                  <c:v>-0.14999999999999997</c:v>
                </c:pt>
                <c:pt idx="19">
                  <c:v>-0.18999999999999997</c:v>
                </c:pt>
                <c:pt idx="20">
                  <c:v>-0.22499999999999998</c:v>
                </c:pt>
                <c:pt idx="21">
                  <c:v>-0.22499999999999998</c:v>
                </c:pt>
                <c:pt idx="22">
                  <c:v>-0.22499999999999998</c:v>
                </c:pt>
                <c:pt idx="23">
                  <c:v>-0.22499999999999998</c:v>
                </c:pt>
                <c:pt idx="24">
                  <c:v>-0.22499999999999998</c:v>
                </c:pt>
                <c:pt idx="25">
                  <c:v>-0.22499999999999998</c:v>
                </c:pt>
                <c:pt idx="26">
                  <c:v>-0.22499999999999998</c:v>
                </c:pt>
                <c:pt idx="27">
                  <c:v>-0.22499999999999998</c:v>
                </c:pt>
                <c:pt idx="28">
                  <c:v>-0.22499999999999998</c:v>
                </c:pt>
                <c:pt idx="29">
                  <c:v>-0.22499999999999998</c:v>
                </c:pt>
                <c:pt idx="30">
                  <c:v>-0.22499999999999998</c:v>
                </c:pt>
                <c:pt idx="31">
                  <c:v>-0.22499999999999998</c:v>
                </c:pt>
                <c:pt idx="32">
                  <c:v>-0.22499999999999998</c:v>
                </c:pt>
                <c:pt idx="33">
                  <c:v>-0.22499999999999998</c:v>
                </c:pt>
              </c:numCache>
            </c:numRef>
          </c:val>
          <c:smooth val="0"/>
          <c:extLst>
            <c:ext xmlns:c16="http://schemas.microsoft.com/office/drawing/2014/chart" uri="{C3380CC4-5D6E-409C-BE32-E72D297353CC}">
              <c16:uniqueId val="{00000001-B3B6-4CF8-BB84-C4D30EA8C025}"/>
            </c:ext>
          </c:extLst>
        </c:ser>
        <c:dLbls>
          <c:showLegendKey val="0"/>
          <c:showVal val="0"/>
          <c:showCatName val="0"/>
          <c:showSerName val="0"/>
          <c:showPercent val="0"/>
          <c:showBubbleSize val="0"/>
        </c:dLbls>
        <c:smooth val="0"/>
        <c:axId val="-2110224232"/>
        <c:axId val="-2109460408"/>
      </c:lineChart>
      <c:catAx>
        <c:axId val="-21102242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2109460408"/>
        <c:crosses val="autoZero"/>
        <c:auto val="1"/>
        <c:lblAlgn val="ctr"/>
        <c:lblOffset val="100"/>
        <c:noMultiLvlLbl val="0"/>
      </c:catAx>
      <c:valAx>
        <c:axId val="-2109460408"/>
        <c:scaling>
          <c:orientation val="minMax"/>
        </c:scaling>
        <c:delete val="0"/>
        <c:axPos val="l"/>
        <c:majorGridlines/>
        <c:numFmt formatCode="0%" sourceLinked="1"/>
        <c:majorTickMark val="out"/>
        <c:minorTickMark val="none"/>
        <c:tickLblPos val="nextTo"/>
        <c:crossAx val="-2110224232"/>
        <c:crosses val="autoZero"/>
        <c:crossBetween val="between"/>
        <c:majorUnit val="0.05"/>
      </c:valAx>
    </c:plotArea>
    <c:legend>
      <c:legendPos val="r"/>
      <c:layout>
        <c:manualLayout>
          <c:xMode val="edge"/>
          <c:yMode val="edge"/>
          <c:x val="7.0680979330708701E-2"/>
          <c:y val="0.46246757758221402"/>
          <c:w val="0.38025713582677201"/>
          <c:h val="0.32724332252586102"/>
        </c:manualLayout>
      </c:layout>
      <c:overlay val="0"/>
    </c:legend>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 corporate profits </a:t>
            </a:r>
          </a:p>
          <a:p>
            <a:pPr>
              <a:defRPr sz="2200" b="1"/>
            </a:pPr>
            <a:r>
              <a:rPr lang="en-US" sz="2200" b="0"/>
              <a:t>(%</a:t>
            </a:r>
            <a:r>
              <a:rPr lang="en-US" sz="2200" b="0" baseline="0"/>
              <a:t> of</a:t>
            </a:r>
            <a:r>
              <a:rPr lang="en-US" sz="2200" b="0"/>
              <a:t> compensation of employees)</a:t>
            </a:r>
          </a:p>
        </c:rich>
      </c:tx>
      <c:layout>
        <c:manualLayout>
          <c:xMode val="edge"/>
          <c:yMode val="edge"/>
          <c:x val="0.31068737442302502"/>
          <c:y val="4.4865856700039199E-3"/>
        </c:manualLayout>
      </c:layout>
      <c:overlay val="0"/>
    </c:title>
    <c:autoTitleDeleted val="0"/>
    <c:plotArea>
      <c:layout>
        <c:manualLayout>
          <c:layoutTarget val="inner"/>
          <c:xMode val="edge"/>
          <c:yMode val="edge"/>
          <c:x val="7.0089434270561093E-2"/>
          <c:y val="0.156224743093554"/>
          <c:w val="0.92413140187879805"/>
          <c:h val="0.74039912807509201"/>
        </c:manualLayout>
      </c:layout>
      <c:lineChart>
        <c:grouping val="standard"/>
        <c:varyColors val="0"/>
        <c:ser>
          <c:idx val="0"/>
          <c:order val="0"/>
          <c:spPr>
            <a:ln w="12700">
              <a:solidFill>
                <a:sysClr val="windowText" lastClr="000000"/>
              </a:solidFill>
            </a:ln>
            <a:effectLst/>
          </c:spPr>
          <c:marker>
            <c:symbol val="circle"/>
            <c:size val="10"/>
            <c:spPr>
              <a:solidFill>
                <a:schemeClr val="accent2">
                  <a:lumMod val="60000"/>
                  <a:lumOff val="40000"/>
                </a:schemeClr>
              </a:solidFill>
              <a:ln>
                <a:solidFill>
                  <a:sysClr val="windowText" lastClr="000000"/>
                </a:solidFill>
              </a:ln>
              <a:effectLst/>
            </c:spPr>
          </c:marker>
          <c:cat>
            <c:numRef>
              <c:f>DataF5!$A$9:$A$54</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DataF5!$P$9:$P$54</c:f>
              <c:numCache>
                <c:formatCode>0%</c:formatCode>
                <c:ptCount val="46"/>
                <c:pt idx="0">
                  <c:v>0.23080268935530338</c:v>
                </c:pt>
                <c:pt idx="1">
                  <c:v>0.21800852082615518</c:v>
                </c:pt>
                <c:pt idx="2">
                  <c:v>0.26780536894051832</c:v>
                </c:pt>
                <c:pt idx="3">
                  <c:v>0.31367849585788288</c:v>
                </c:pt>
                <c:pt idx="4">
                  <c:v>0.30890059144264653</c:v>
                </c:pt>
                <c:pt idx="5">
                  <c:v>0.25706526055324347</c:v>
                </c:pt>
                <c:pt idx="6">
                  <c:v>0.31288244054964903</c:v>
                </c:pt>
                <c:pt idx="7">
                  <c:v>0.36321140748266556</c:v>
                </c:pt>
                <c:pt idx="8">
                  <c:v>0.36863779566739352</c:v>
                </c:pt>
                <c:pt idx="9">
                  <c:v>0.34772114122128961</c:v>
                </c:pt>
                <c:pt idx="10">
                  <c:v>0.27206662611174393</c:v>
                </c:pt>
                <c:pt idx="11">
                  <c:v>0.3228397581806845</c:v>
                </c:pt>
                <c:pt idx="12">
                  <c:v>0.31704570415382954</c:v>
                </c:pt>
                <c:pt idx="13">
                  <c:v>0.34490192644404988</c:v>
                </c:pt>
                <c:pt idx="14">
                  <c:v>0.40440838245858612</c:v>
                </c:pt>
                <c:pt idx="15">
                  <c:v>0.45178988126401465</c:v>
                </c:pt>
                <c:pt idx="16">
                  <c:v>0.45687312648870038</c:v>
                </c:pt>
                <c:pt idx="17">
                  <c:v>0.48672108539503189</c:v>
                </c:pt>
                <c:pt idx="18">
                  <c:v>0.51039705952939074</c:v>
                </c:pt>
                <c:pt idx="19">
                  <c:v>0.55776501217785768</c:v>
                </c:pt>
                <c:pt idx="20">
                  <c:v>0.5419719997833512</c:v>
                </c:pt>
                <c:pt idx="21">
                  <c:v>0.5309399839743375</c:v>
                </c:pt>
                <c:pt idx="22">
                  <c:v>0.53900303591472831</c:v>
                </c:pt>
                <c:pt idx="23">
                  <c:v>0.59479000880371258</c:v>
                </c:pt>
                <c:pt idx="24">
                  <c:v>0.67311394042642403</c:v>
                </c:pt>
                <c:pt idx="25">
                  <c:v>0.83706523851693215</c:v>
                </c:pt>
                <c:pt idx="26">
                  <c:v>0.79075809323236679</c:v>
                </c:pt>
                <c:pt idx="27">
                  <c:v>0.94773791736619573</c:v>
                </c:pt>
                <c:pt idx="28">
                  <c:v>1.3521438475042165</c:v>
                </c:pt>
                <c:pt idx="29">
                  <c:v>1.347181008902077</c:v>
                </c:pt>
                <c:pt idx="30">
                  <c:v>1.4607697635302266</c:v>
                </c:pt>
                <c:pt idx="31">
                  <c:v>1.4142301943198805</c:v>
                </c:pt>
                <c:pt idx="32">
                  <c:v>1.5262227292171682</c:v>
                </c:pt>
                <c:pt idx="33">
                  <c:v>1.4719970425919569</c:v>
                </c:pt>
                <c:pt idx="34">
                  <c:v>1.3738694933385198</c:v>
                </c:pt>
                <c:pt idx="35">
                  <c:v>1.2751442794836778</c:v>
                </c:pt>
                <c:pt idx="36">
                  <c:v>1.2763318219044004</c:v>
                </c:pt>
                <c:pt idx="37">
                  <c:v>1.3044905701674387</c:v>
                </c:pt>
                <c:pt idx="38">
                  <c:v>1.0291890527530378</c:v>
                </c:pt>
                <c:pt idx="39">
                  <c:v>1.038748895124795</c:v>
                </c:pt>
                <c:pt idx="40">
                  <c:v>1.3050966519004552</c:v>
                </c:pt>
                <c:pt idx="41">
                  <c:v>1.4305669514978654</c:v>
                </c:pt>
                <c:pt idx="42">
                  <c:v>1.5174911042131227</c:v>
                </c:pt>
                <c:pt idx="43">
                  <c:v>1.588801101889143</c:v>
                </c:pt>
                <c:pt idx="44">
                  <c:v>1.7444641922300521</c:v>
                </c:pt>
                <c:pt idx="45">
                  <c:v>2.4170053053193823</c:v>
                </c:pt>
              </c:numCache>
            </c:numRef>
          </c:val>
          <c:smooth val="0"/>
          <c:extLs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DataF5!$A$9:$A$54</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DataF5!$E$9:$E$54</c:f>
              <c:numCache>
                <c:formatCode>0%</c:formatCode>
                <c:ptCount val="46"/>
                <c:pt idx="0">
                  <c:v>0.2082585864676767</c:v>
                </c:pt>
                <c:pt idx="1">
                  <c:v>0.22816316850468396</c:v>
                </c:pt>
                <c:pt idx="2">
                  <c:v>0.23830446205438197</c:v>
                </c:pt>
                <c:pt idx="3">
                  <c:v>0.23437452477265122</c:v>
                </c:pt>
                <c:pt idx="4">
                  <c:v>0.19836070684990348</c:v>
                </c:pt>
                <c:pt idx="5">
                  <c:v>0.21795211387638055</c:v>
                </c:pt>
                <c:pt idx="6">
                  <c:v>0.24220473179004845</c:v>
                </c:pt>
                <c:pt idx="7">
                  <c:v>0.24967862992681059</c:v>
                </c:pt>
                <c:pt idx="8">
                  <c:v>0.25274726516845297</c:v>
                </c:pt>
                <c:pt idx="9">
                  <c:v>0.22419634403613548</c:v>
                </c:pt>
                <c:pt idx="10">
                  <c:v>0.18160749108668492</c:v>
                </c:pt>
                <c:pt idx="11">
                  <c:v>0.19014621085627487</c:v>
                </c:pt>
                <c:pt idx="12">
                  <c:v>0.16775127557222333</c:v>
                </c:pt>
                <c:pt idx="13">
                  <c:v>0.19527044006563291</c:v>
                </c:pt>
                <c:pt idx="14">
                  <c:v>0.21865506784484687</c:v>
                </c:pt>
                <c:pt idx="15">
                  <c:v>0.21490274027789552</c:v>
                </c:pt>
                <c:pt idx="16">
                  <c:v>0.18231029858653452</c:v>
                </c:pt>
                <c:pt idx="17">
                  <c:v>0.18558160680652072</c:v>
                </c:pt>
                <c:pt idx="18">
                  <c:v>0.19190095035281771</c:v>
                </c:pt>
                <c:pt idx="19">
                  <c:v>0.17965047477223955</c:v>
                </c:pt>
                <c:pt idx="20">
                  <c:v>0.16781584714661693</c:v>
                </c:pt>
                <c:pt idx="21">
                  <c:v>0.17934296827668558</c:v>
                </c:pt>
                <c:pt idx="22">
                  <c:v>0.18018559939714487</c:v>
                </c:pt>
                <c:pt idx="23">
                  <c:v>0.18953404527816489</c:v>
                </c:pt>
                <c:pt idx="24">
                  <c:v>0.21749526427568897</c:v>
                </c:pt>
                <c:pt idx="25">
                  <c:v>0.23206331670187846</c:v>
                </c:pt>
                <c:pt idx="26">
                  <c:v>0.24641288527563932</c:v>
                </c:pt>
                <c:pt idx="27">
                  <c:v>0.2495081184847342</c:v>
                </c:pt>
                <c:pt idx="28">
                  <c:v>0.21876697797609326</c:v>
                </c:pt>
                <c:pt idx="29">
                  <c:v>0.20684594572880904</c:v>
                </c:pt>
                <c:pt idx="30">
                  <c:v>0.1764586883223366</c:v>
                </c:pt>
                <c:pt idx="31">
                  <c:v>0.16654651096479925</c:v>
                </c:pt>
                <c:pt idx="32">
                  <c:v>0.20391489173238503</c:v>
                </c:pt>
                <c:pt idx="33">
                  <c:v>0.23274812538919093</c:v>
                </c:pt>
                <c:pt idx="34">
                  <c:v>0.26708848463815243</c:v>
                </c:pt>
                <c:pt idx="35">
                  <c:v>0.29214590679432006</c:v>
                </c:pt>
                <c:pt idx="36">
                  <c:v>0.30717164524094992</c:v>
                </c:pt>
                <c:pt idx="37">
                  <c:v>0.25434633770491133</c:v>
                </c:pt>
                <c:pt idx="38">
                  <c:v>0.19718266519613323</c:v>
                </c:pt>
                <c:pt idx="39">
                  <c:v>0.24653510492083217</c:v>
                </c:pt>
                <c:pt idx="40">
                  <c:v>0.30828673363313225</c:v>
                </c:pt>
                <c:pt idx="41">
                  <c:v>0.30459445622641695</c:v>
                </c:pt>
                <c:pt idx="42">
                  <c:v>0.3186913851945774</c:v>
                </c:pt>
                <c:pt idx="43">
                  <c:v>0.31649327580411218</c:v>
                </c:pt>
                <c:pt idx="44">
                  <c:v>0.32635651051223613</c:v>
                </c:pt>
                <c:pt idx="45">
                  <c:v>0.31375766594357318</c:v>
                </c:pt>
              </c:numCache>
            </c:numRef>
          </c:val>
          <c:smooth val="0"/>
          <c:extLst>
            <c:ext xmlns:c16="http://schemas.microsoft.com/office/drawing/2014/chart" uri="{C3380CC4-5D6E-409C-BE32-E72D297353CC}">
              <c16:uniqueId val="{00000001-031C-4692-A13B-43C6E9AFA7F4}"/>
            </c:ext>
          </c:extLst>
        </c:ser>
        <c:dLbls>
          <c:showLegendKey val="0"/>
          <c:showVal val="0"/>
          <c:showCatName val="0"/>
          <c:showSerName val="0"/>
          <c:showPercent val="0"/>
          <c:showBubbleSize val="0"/>
        </c:dLbls>
        <c:marker val="1"/>
        <c:smooth val="0"/>
        <c:axId val="-2093665576"/>
        <c:axId val="-2093494968"/>
      </c:lineChart>
      <c:catAx>
        <c:axId val="-2093665576"/>
        <c:scaling>
          <c:orientation val="minMax"/>
        </c:scaling>
        <c:delete val="0"/>
        <c:axPos val="b"/>
        <c:numFmt formatCode="General" sourceLinked="1"/>
        <c:majorTickMark val="none"/>
        <c:minorTickMark val="none"/>
        <c:tickLblPos val="nextTo"/>
        <c:txPr>
          <a:bodyPr/>
          <a:lstStyle/>
          <a:p>
            <a:pPr>
              <a:defRPr sz="1800"/>
            </a:pPr>
            <a:endParaRPr lang="en-US"/>
          </a:p>
        </c:txPr>
        <c:crossAx val="-2093494968"/>
        <c:crosses val="autoZero"/>
        <c:auto val="1"/>
        <c:lblAlgn val="ctr"/>
        <c:lblOffset val="100"/>
        <c:tickLblSkip val="5"/>
        <c:noMultiLvlLbl val="0"/>
      </c:catAx>
      <c:valAx>
        <c:axId val="-2093494968"/>
        <c:scaling>
          <c:orientation val="minMax"/>
          <c:max val="2.5"/>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093665576"/>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72900262467199"/>
          <c:y val="6.0185185185185203E-2"/>
          <c:w val="0.85592760279964997"/>
          <c:h val="0.907407407407407"/>
        </c:manualLayout>
      </c:layout>
      <c:lineChart>
        <c:grouping val="standard"/>
        <c:varyColors val="0"/>
        <c:ser>
          <c:idx val="0"/>
          <c:order val="0"/>
          <c:tx>
            <c:v>MNE trade balance, related</c:v>
          </c:tx>
          <c:marker>
            <c:symbol val="none"/>
          </c:marker>
          <c:cat>
            <c:numRef>
              <c:f>DataF10!$A$18:$A$49</c:f>
              <c:numCache>
                <c:formatCode>General</c:formatCode>
                <c:ptCount val="3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numCache>
            </c:numRef>
          </c:cat>
          <c:val>
            <c:numRef>
              <c:f>DataF10!$DK$18:$DK$49</c:f>
              <c:numCache>
                <c:formatCode>0%</c:formatCode>
                <c:ptCount val="32"/>
                <c:pt idx="0">
                  <c:v>1.0540510284586659E-2</c:v>
                </c:pt>
                <c:pt idx="1">
                  <c:v>1.8782983455622484E-2</c:v>
                </c:pt>
                <c:pt idx="2">
                  <c:v>1.333274691078435E-2</c:v>
                </c:pt>
                <c:pt idx="3">
                  <c:v>1.1300586146468259E-2</c:v>
                </c:pt>
                <c:pt idx="4">
                  <c:v>1.497929827648433E-2</c:v>
                </c:pt>
                <c:pt idx="5">
                  <c:v>2.5969871667236677E-3</c:v>
                </c:pt>
                <c:pt idx="6">
                  <c:v>1.50471984274486E-2</c:v>
                </c:pt>
                <c:pt idx="7">
                  <c:v>9.565551227446227E-3</c:v>
                </c:pt>
                <c:pt idx="8">
                  <c:v>-2.7735849517589953E-3</c:v>
                </c:pt>
                <c:pt idx="9">
                  <c:v>-5.8089377494578561E-3</c:v>
                </c:pt>
                <c:pt idx="10">
                  <c:v>-5.7453121446700084E-3</c:v>
                </c:pt>
                <c:pt idx="11">
                  <c:v>1.1216119454460563E-3</c:v>
                </c:pt>
                <c:pt idx="12">
                  <c:v>-1.8248732132858495E-2</c:v>
                </c:pt>
                <c:pt idx="13">
                  <c:v>-1.8612675064815228E-2</c:v>
                </c:pt>
                <c:pt idx="14">
                  <c:v>-1.8860417517155087E-2</c:v>
                </c:pt>
                <c:pt idx="15">
                  <c:v>-4.4289268724124718E-2</c:v>
                </c:pt>
                <c:pt idx="16">
                  <c:v>-2.9044842900533163E-2</c:v>
                </c:pt>
                <c:pt idx="17">
                  <c:v>-4.5881401307554248E-2</c:v>
                </c:pt>
                <c:pt idx="18">
                  <c:v>-6.8155270745688487E-2</c:v>
                </c:pt>
                <c:pt idx="19">
                  <c:v>-8.6980879128019439E-2</c:v>
                </c:pt>
                <c:pt idx="20">
                  <c:v>-7.9976640757572659E-2</c:v>
                </c:pt>
                <c:pt idx="21">
                  <c:v>-6.7057013814171534E-2</c:v>
                </c:pt>
                <c:pt idx="22">
                  <c:v>-7.3894610612398354E-2</c:v>
                </c:pt>
                <c:pt idx="23">
                  <c:v>-6.9186247048270533E-2</c:v>
                </c:pt>
                <c:pt idx="24">
                  <c:v>-6.2656332776631712E-2</c:v>
                </c:pt>
                <c:pt idx="25">
                  <c:v>-6.909059306186037E-2</c:v>
                </c:pt>
                <c:pt idx="26">
                  <c:v>-8.1195738421111122E-2</c:v>
                </c:pt>
                <c:pt idx="27">
                  <c:v>-0.10169279591404703</c:v>
                </c:pt>
                <c:pt idx="28">
                  <c:v>-0.10273891002895399</c:v>
                </c:pt>
                <c:pt idx="29">
                  <c:v>-0.10512370588401795</c:v>
                </c:pt>
                <c:pt idx="30">
                  <c:v>-8.9003756397402253E-2</c:v>
                </c:pt>
                <c:pt idx="31">
                  <c:v>-0.10982086277787617</c:v>
                </c:pt>
              </c:numCache>
            </c:numRef>
          </c:val>
          <c:smooth val="0"/>
          <c:extLst>
            <c:ext xmlns:c16="http://schemas.microsoft.com/office/drawing/2014/chart" uri="{C3380CC4-5D6E-409C-BE32-E72D297353CC}">
              <c16:uniqueId val="{00000000-0191-4D52-93BB-7586947FFB0C}"/>
            </c:ext>
          </c:extLst>
        </c:ser>
        <c:ser>
          <c:idx val="1"/>
          <c:order val="1"/>
          <c:tx>
            <c:v>MNE trade balance, unrelated</c:v>
          </c:tx>
          <c:marker>
            <c:symbol val="none"/>
          </c:marker>
          <c:cat>
            <c:numRef>
              <c:f>DataF10!$A$18:$A$49</c:f>
              <c:numCache>
                <c:formatCode>General</c:formatCode>
                <c:ptCount val="32"/>
                <c:pt idx="0">
                  <c:v>1983</c:v>
                </c:pt>
                <c:pt idx="1">
                  <c:v>1984</c:v>
                </c:pt>
                <c:pt idx="2">
                  <c:v>1985</c:v>
                </c:pt>
                <c:pt idx="3">
                  <c:v>1986</c:v>
                </c:pt>
                <c:pt idx="4">
                  <c:v>1987</c:v>
                </c:pt>
                <c:pt idx="5">
                  <c:v>1988</c:v>
                </c:pt>
                <c:pt idx="6">
                  <c:v>1989</c:v>
                </c:pt>
                <c:pt idx="7">
                  <c:v>1990</c:v>
                </c:pt>
                <c:pt idx="8">
                  <c:v>1991</c:v>
                </c:pt>
                <c:pt idx="9">
                  <c:v>1992</c:v>
                </c:pt>
                <c:pt idx="10">
                  <c:v>1993</c:v>
                </c:pt>
                <c:pt idx="11">
                  <c:v>1994</c:v>
                </c:pt>
                <c:pt idx="12">
                  <c:v>1995</c:v>
                </c:pt>
                <c:pt idx="13">
                  <c:v>1996</c:v>
                </c:pt>
                <c:pt idx="14">
                  <c:v>1997</c:v>
                </c:pt>
                <c:pt idx="15">
                  <c:v>1998</c:v>
                </c:pt>
                <c:pt idx="16">
                  <c:v>1999</c:v>
                </c:pt>
                <c:pt idx="17">
                  <c:v>2000</c:v>
                </c:pt>
                <c:pt idx="18">
                  <c:v>2001</c:v>
                </c:pt>
                <c:pt idx="19">
                  <c:v>2002</c:v>
                </c:pt>
                <c:pt idx="20">
                  <c:v>2003</c:v>
                </c:pt>
                <c:pt idx="21">
                  <c:v>2004</c:v>
                </c:pt>
                <c:pt idx="22">
                  <c:v>2005</c:v>
                </c:pt>
                <c:pt idx="23">
                  <c:v>2006</c:v>
                </c:pt>
                <c:pt idx="24">
                  <c:v>2007</c:v>
                </c:pt>
                <c:pt idx="25">
                  <c:v>2008</c:v>
                </c:pt>
                <c:pt idx="26">
                  <c:v>2009</c:v>
                </c:pt>
                <c:pt idx="27">
                  <c:v>2010</c:v>
                </c:pt>
                <c:pt idx="28">
                  <c:v>2011</c:v>
                </c:pt>
                <c:pt idx="29">
                  <c:v>2012</c:v>
                </c:pt>
                <c:pt idx="30">
                  <c:v>2013</c:v>
                </c:pt>
                <c:pt idx="31">
                  <c:v>2014</c:v>
                </c:pt>
              </c:numCache>
            </c:numRef>
          </c:cat>
          <c:val>
            <c:numRef>
              <c:f>DataF10!$DM$18:$DM$49</c:f>
              <c:numCache>
                <c:formatCode>0%</c:formatCode>
                <c:ptCount val="32"/>
                <c:pt idx="0">
                  <c:v>1.211377697730334E-3</c:v>
                </c:pt>
                <c:pt idx="1">
                  <c:v>-6.0170099693912147E-4</c:v>
                </c:pt>
                <c:pt idx="2">
                  <c:v>3.2089070378849276E-4</c:v>
                </c:pt>
                <c:pt idx="3">
                  <c:v>4.3592765550174291E-4</c:v>
                </c:pt>
                <c:pt idx="4">
                  <c:v>4.7770075679396118E-3</c:v>
                </c:pt>
                <c:pt idx="5">
                  <c:v>3.1604493015538375E-3</c:v>
                </c:pt>
                <c:pt idx="6">
                  <c:v>6.6677738362717906E-3</c:v>
                </c:pt>
                <c:pt idx="7">
                  <c:v>2.9242666779535119E-3</c:v>
                </c:pt>
                <c:pt idx="8">
                  <c:v>1.8028302186433472E-3</c:v>
                </c:pt>
                <c:pt idx="9">
                  <c:v>-4.9437768080492399E-4</c:v>
                </c:pt>
                <c:pt idx="10">
                  <c:v>2.778778422912292E-3</c:v>
                </c:pt>
                <c:pt idx="11">
                  <c:v>2.9334466265512242E-3</c:v>
                </c:pt>
                <c:pt idx="12">
                  <c:v>1.9072309117476813E-3</c:v>
                </c:pt>
                <c:pt idx="13">
                  <c:v>2.8736283032080169E-3</c:v>
                </c:pt>
                <c:pt idx="14">
                  <c:v>1.5576145068585188E-3</c:v>
                </c:pt>
                <c:pt idx="15">
                  <c:v>1.5536200504578956E-3</c:v>
                </c:pt>
                <c:pt idx="16">
                  <c:v>1.3059549439417141E-3</c:v>
                </c:pt>
                <c:pt idx="17">
                  <c:v>3.5351161544399535E-3</c:v>
                </c:pt>
                <c:pt idx="18">
                  <c:v>6.2684153812089458E-3</c:v>
                </c:pt>
                <c:pt idx="19">
                  <c:v>2.2665517968483811E-4</c:v>
                </c:pt>
                <c:pt idx="20">
                  <c:v>-1.0683031132133808E-3</c:v>
                </c:pt>
                <c:pt idx="21">
                  <c:v>-2.4706030010759297E-3</c:v>
                </c:pt>
                <c:pt idx="22">
                  <c:v>-2.2014377026836492E-3</c:v>
                </c:pt>
                <c:pt idx="23">
                  <c:v>1.4085358476394264E-3</c:v>
                </c:pt>
                <c:pt idx="24">
                  <c:v>2.0034916976273869E-3</c:v>
                </c:pt>
                <c:pt idx="25">
                  <c:v>-9.5842965368782354E-3</c:v>
                </c:pt>
                <c:pt idx="26">
                  <c:v>5.4124836602934797E-3</c:v>
                </c:pt>
                <c:pt idx="27">
                  <c:v>7.2150426529269673E-3</c:v>
                </c:pt>
                <c:pt idx="28">
                  <c:v>3.3750301376936098E-3</c:v>
                </c:pt>
                <c:pt idx="29">
                  <c:v>2.0104537879162623E-3</c:v>
                </c:pt>
                <c:pt idx="30">
                  <c:v>4.1166744952780433E-3</c:v>
                </c:pt>
                <c:pt idx="31">
                  <c:v>7.4452176726900136E-3</c:v>
                </c:pt>
              </c:numCache>
            </c:numRef>
          </c:val>
          <c:smooth val="0"/>
          <c:extLst>
            <c:ext xmlns:c16="http://schemas.microsoft.com/office/drawing/2014/chart" uri="{C3380CC4-5D6E-409C-BE32-E72D297353CC}">
              <c16:uniqueId val="{00000001-0191-4D52-93BB-7586947FFB0C}"/>
            </c:ext>
          </c:extLst>
        </c:ser>
        <c:dLbls>
          <c:showLegendKey val="0"/>
          <c:showVal val="0"/>
          <c:showCatName val="0"/>
          <c:showSerName val="0"/>
          <c:showPercent val="0"/>
          <c:showBubbleSize val="0"/>
        </c:dLbls>
        <c:smooth val="0"/>
        <c:axId val="-2109464792"/>
        <c:axId val="-2109469112"/>
      </c:lineChart>
      <c:catAx>
        <c:axId val="-2109464792"/>
        <c:scaling>
          <c:orientation val="minMax"/>
        </c:scaling>
        <c:delete val="0"/>
        <c:axPos val="b"/>
        <c:numFmt formatCode="General" sourceLinked="1"/>
        <c:majorTickMark val="out"/>
        <c:minorTickMark val="none"/>
        <c:tickLblPos val="nextTo"/>
        <c:crossAx val="-2109469112"/>
        <c:crosses val="autoZero"/>
        <c:auto val="1"/>
        <c:lblAlgn val="ctr"/>
        <c:lblOffset val="100"/>
        <c:noMultiLvlLbl val="0"/>
      </c:catAx>
      <c:valAx>
        <c:axId val="-2109469112"/>
        <c:scaling>
          <c:orientation val="minMax"/>
        </c:scaling>
        <c:delete val="0"/>
        <c:axPos val="l"/>
        <c:majorGridlines/>
        <c:numFmt formatCode="0%" sourceLinked="1"/>
        <c:majorTickMark val="out"/>
        <c:minorTickMark val="none"/>
        <c:tickLblPos val="nextTo"/>
        <c:crossAx val="-2109464792"/>
        <c:crosses val="autoZero"/>
        <c:crossBetween val="between"/>
      </c:valAx>
    </c:plotArea>
    <c:legend>
      <c:legendPos val="r"/>
      <c:layout>
        <c:manualLayout>
          <c:xMode val="edge"/>
          <c:yMode val="edge"/>
          <c:x val="0.17959273840769899"/>
          <c:y val="0.58719524642752996"/>
          <c:w val="0.31207392825896801"/>
          <c:h val="0.29783172936716201"/>
        </c:manualLayout>
      </c:layout>
      <c:overlay val="0"/>
    </c:legend>
    <c:plotVisOnly val="1"/>
    <c:dispBlanksAs val="gap"/>
    <c:showDLblsOverMax val="0"/>
  </c:chart>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Taxable</a:t>
            </a:r>
            <a:r>
              <a:rPr lang="en-US" baseline="0"/>
              <a:t> profits / compensation of employees</a:t>
            </a:r>
            <a:endParaRPr lang="en-US"/>
          </a:p>
        </c:rich>
      </c:tx>
      <c:layout>
        <c:manualLayout>
          <c:xMode val="edge"/>
          <c:yMode val="edge"/>
          <c:x val="0.1845260279965"/>
          <c:y val="3.6253772122918797E-2"/>
        </c:manualLayout>
      </c:layout>
      <c:overlay val="0"/>
    </c:title>
    <c:autoTitleDeleted val="0"/>
    <c:plotArea>
      <c:layout>
        <c:manualLayout>
          <c:layoutTarget val="inner"/>
          <c:xMode val="edge"/>
          <c:yMode val="edge"/>
          <c:x val="0.10730358705161901"/>
          <c:y val="0.290936521286424"/>
          <c:w val="0.81932830271216095"/>
          <c:h val="0.55566506224694201"/>
        </c:manualLayout>
      </c:layout>
      <c:lineChart>
        <c:grouping val="standard"/>
        <c:varyColors val="0"/>
        <c:ser>
          <c:idx val="0"/>
          <c:order val="0"/>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DataF10!$AR$5:$AR$50</c:f>
              <c:numCache>
                <c:formatCode>0%</c:formatCode>
                <c:ptCount val="46"/>
                <c:pt idx="0">
                  <c:v>0.23080268935530338</c:v>
                </c:pt>
                <c:pt idx="1">
                  <c:v>0.21800852082615518</c:v>
                </c:pt>
                <c:pt idx="2">
                  <c:v>0.26780536894051832</c:v>
                </c:pt>
                <c:pt idx="3">
                  <c:v>0.31367849585788288</c:v>
                </c:pt>
                <c:pt idx="4">
                  <c:v>0.30890059144264659</c:v>
                </c:pt>
                <c:pt idx="5">
                  <c:v>0.25706526055324347</c:v>
                </c:pt>
                <c:pt idx="6">
                  <c:v>0.31288244054964898</c:v>
                </c:pt>
                <c:pt idx="7">
                  <c:v>0.36321140748266556</c:v>
                </c:pt>
                <c:pt idx="8">
                  <c:v>0.36863779566739352</c:v>
                </c:pt>
                <c:pt idx="9">
                  <c:v>0.34772114122128961</c:v>
                </c:pt>
                <c:pt idx="10">
                  <c:v>0.27206662611174393</c:v>
                </c:pt>
                <c:pt idx="11">
                  <c:v>0.3228397581806845</c:v>
                </c:pt>
                <c:pt idx="12">
                  <c:v>0.3170457041538296</c:v>
                </c:pt>
                <c:pt idx="13">
                  <c:v>0.34490192644404993</c:v>
                </c:pt>
                <c:pt idx="14">
                  <c:v>0.40440838245858607</c:v>
                </c:pt>
                <c:pt idx="15">
                  <c:v>0.45178988126401459</c:v>
                </c:pt>
                <c:pt idx="16">
                  <c:v>0.45687312648870043</c:v>
                </c:pt>
                <c:pt idx="17">
                  <c:v>0.48672108539503184</c:v>
                </c:pt>
                <c:pt idx="18">
                  <c:v>0.51039705952939074</c:v>
                </c:pt>
                <c:pt idx="19">
                  <c:v>0.55776501217785768</c:v>
                </c:pt>
                <c:pt idx="20">
                  <c:v>0.5419719997833512</c:v>
                </c:pt>
                <c:pt idx="21">
                  <c:v>0.5309399839743375</c:v>
                </c:pt>
                <c:pt idx="22">
                  <c:v>0.53900303591472831</c:v>
                </c:pt>
                <c:pt idx="23">
                  <c:v>0.59479000880371269</c:v>
                </c:pt>
                <c:pt idx="24">
                  <c:v>0.67311394042642403</c:v>
                </c:pt>
                <c:pt idx="25">
                  <c:v>0.83706523851693215</c:v>
                </c:pt>
                <c:pt idx="26">
                  <c:v>0.79075809323236679</c:v>
                </c:pt>
                <c:pt idx="27">
                  <c:v>0.94773791736619573</c:v>
                </c:pt>
                <c:pt idx="28">
                  <c:v>1.3521438475042165</c:v>
                </c:pt>
                <c:pt idx="29">
                  <c:v>1.3471810089020773</c:v>
                </c:pt>
                <c:pt idx="30">
                  <c:v>1.4607697635302266</c:v>
                </c:pt>
                <c:pt idx="31">
                  <c:v>1.4142301943198805</c:v>
                </c:pt>
                <c:pt idx="32">
                  <c:v>1.5262227292171682</c:v>
                </c:pt>
                <c:pt idx="33">
                  <c:v>1.4719970425919569</c:v>
                </c:pt>
                <c:pt idx="34">
                  <c:v>1.3738694933385198</c:v>
                </c:pt>
                <c:pt idx="35">
                  <c:v>1.2751442794836776</c:v>
                </c:pt>
                <c:pt idx="36">
                  <c:v>1.2763318219044004</c:v>
                </c:pt>
                <c:pt idx="37">
                  <c:v>1.3044905701674387</c:v>
                </c:pt>
                <c:pt idx="38">
                  <c:v>1.0291890527530378</c:v>
                </c:pt>
                <c:pt idx="39">
                  <c:v>0.98572477363569622</c:v>
                </c:pt>
                <c:pt idx="40">
                  <c:v>1.1990484089222577</c:v>
                </c:pt>
                <c:pt idx="41">
                  <c:v>1.2714945870305687</c:v>
                </c:pt>
                <c:pt idx="42">
                  <c:v>1.3053946182567271</c:v>
                </c:pt>
                <c:pt idx="43">
                  <c:v>1.3236804944436487</c:v>
                </c:pt>
                <c:pt idx="44">
                  <c:v>1.426319463295459</c:v>
                </c:pt>
                <c:pt idx="45">
                  <c:v>1.7658796262765264</c:v>
                </c:pt>
              </c:numCache>
            </c:numRef>
          </c:val>
          <c:smooth val="0"/>
          <c:extLst>
            <c:ext xmlns:c16="http://schemas.microsoft.com/office/drawing/2014/chart" uri="{C3380CC4-5D6E-409C-BE32-E72D297353CC}">
              <c16:uniqueId val="{00000000-429D-47FF-ADE6-C14A5810AB08}"/>
            </c:ext>
          </c:extLst>
        </c:ser>
        <c:dLbls>
          <c:showLegendKey val="0"/>
          <c:showVal val="0"/>
          <c:showCatName val="0"/>
          <c:showSerName val="0"/>
          <c:showPercent val="0"/>
          <c:showBubbleSize val="0"/>
        </c:dLbls>
        <c:marker val="1"/>
        <c:smooth val="0"/>
        <c:axId val="-2109493144"/>
        <c:axId val="-2109526456"/>
      </c:lineChart>
      <c:lineChart>
        <c:grouping val="standard"/>
        <c:varyColors val="0"/>
        <c:ser>
          <c:idx val="1"/>
          <c:order val="1"/>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DataF10!$BP$5:$BP$50</c:f>
              <c:numCache>
                <c:formatCode>General</c:formatCode>
                <c:ptCount val="46"/>
                <c:pt idx="0">
                  <c:v>50</c:v>
                </c:pt>
                <c:pt idx="1">
                  <c:v>50</c:v>
                </c:pt>
                <c:pt idx="2">
                  <c:v>50</c:v>
                </c:pt>
                <c:pt idx="3">
                  <c:v>50</c:v>
                </c:pt>
                <c:pt idx="4">
                  <c:v>50</c:v>
                </c:pt>
                <c:pt idx="5">
                  <c:v>50</c:v>
                </c:pt>
                <c:pt idx="6">
                  <c:v>50</c:v>
                </c:pt>
                <c:pt idx="7">
                  <c:v>45</c:v>
                </c:pt>
                <c:pt idx="8">
                  <c:v>45</c:v>
                </c:pt>
                <c:pt idx="9">
                  <c:v>45</c:v>
                </c:pt>
                <c:pt idx="10">
                  <c:v>45</c:v>
                </c:pt>
                <c:pt idx="11">
                  <c:v>45</c:v>
                </c:pt>
                <c:pt idx="12">
                  <c:v>50</c:v>
                </c:pt>
                <c:pt idx="13">
                  <c:v>50</c:v>
                </c:pt>
                <c:pt idx="14">
                  <c:v>50</c:v>
                </c:pt>
                <c:pt idx="15">
                  <c:v>50</c:v>
                </c:pt>
                <c:pt idx="16">
                  <c:v>50</c:v>
                </c:pt>
                <c:pt idx="17">
                  <c:v>50</c:v>
                </c:pt>
                <c:pt idx="18">
                  <c:v>47</c:v>
                </c:pt>
                <c:pt idx="19">
                  <c:v>43</c:v>
                </c:pt>
                <c:pt idx="20">
                  <c:v>43</c:v>
                </c:pt>
                <c:pt idx="21">
                  <c:v>40</c:v>
                </c:pt>
                <c:pt idx="22">
                  <c:v>40</c:v>
                </c:pt>
                <c:pt idx="23">
                  <c:v>40</c:v>
                </c:pt>
                <c:pt idx="24">
                  <c:v>40</c:v>
                </c:pt>
                <c:pt idx="25">
                  <c:v>38</c:v>
                </c:pt>
                <c:pt idx="26">
                  <c:v>36</c:v>
                </c:pt>
                <c:pt idx="27">
                  <c:v>36</c:v>
                </c:pt>
                <c:pt idx="28">
                  <c:v>32</c:v>
                </c:pt>
                <c:pt idx="29">
                  <c:v>28</c:v>
                </c:pt>
                <c:pt idx="30">
                  <c:v>24</c:v>
                </c:pt>
                <c:pt idx="31">
                  <c:v>20</c:v>
                </c:pt>
                <c:pt idx="32">
                  <c:v>16</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numCache>
            </c:numRef>
          </c:val>
          <c:smooth val="0"/>
          <c:extLst>
            <c:ext xmlns:c16="http://schemas.microsoft.com/office/drawing/2014/chart" uri="{C3380CC4-5D6E-409C-BE32-E72D297353CC}">
              <c16:uniqueId val="{00000001-429D-47FF-ADE6-C14A5810AB08}"/>
            </c:ext>
          </c:extLst>
        </c:ser>
        <c:dLbls>
          <c:showLegendKey val="0"/>
          <c:showVal val="0"/>
          <c:showCatName val="0"/>
          <c:showSerName val="0"/>
          <c:showPercent val="0"/>
          <c:showBubbleSize val="0"/>
        </c:dLbls>
        <c:marker val="1"/>
        <c:smooth val="0"/>
        <c:axId val="-2109579592"/>
        <c:axId val="-2109582888"/>
      </c:lineChart>
      <c:catAx>
        <c:axId val="-2109493144"/>
        <c:scaling>
          <c:orientation val="minMax"/>
        </c:scaling>
        <c:delete val="0"/>
        <c:axPos val="b"/>
        <c:numFmt formatCode="General" sourceLinked="1"/>
        <c:majorTickMark val="out"/>
        <c:minorTickMark val="none"/>
        <c:tickLblPos val="nextTo"/>
        <c:crossAx val="-2109526456"/>
        <c:crosses val="autoZero"/>
        <c:auto val="1"/>
        <c:lblAlgn val="ctr"/>
        <c:lblOffset val="100"/>
        <c:noMultiLvlLbl val="0"/>
      </c:catAx>
      <c:valAx>
        <c:axId val="-2109526456"/>
        <c:scaling>
          <c:orientation val="minMax"/>
        </c:scaling>
        <c:delete val="0"/>
        <c:axPos val="l"/>
        <c:majorGridlines/>
        <c:numFmt formatCode="0%" sourceLinked="1"/>
        <c:majorTickMark val="out"/>
        <c:minorTickMark val="none"/>
        <c:tickLblPos val="nextTo"/>
        <c:crossAx val="-2109493144"/>
        <c:crosses val="autoZero"/>
        <c:crossBetween val="between"/>
      </c:valAx>
      <c:valAx>
        <c:axId val="-2109582888"/>
        <c:scaling>
          <c:orientation val="minMax"/>
        </c:scaling>
        <c:delete val="0"/>
        <c:axPos val="r"/>
        <c:numFmt formatCode="General" sourceLinked="1"/>
        <c:majorTickMark val="out"/>
        <c:minorTickMark val="none"/>
        <c:tickLblPos val="nextTo"/>
        <c:crossAx val="-2109579592"/>
        <c:crosses val="max"/>
        <c:crossBetween val="between"/>
      </c:valAx>
      <c:catAx>
        <c:axId val="-2109579592"/>
        <c:scaling>
          <c:orientation val="minMax"/>
        </c:scaling>
        <c:delete val="1"/>
        <c:axPos val="b"/>
        <c:numFmt formatCode="General" sourceLinked="1"/>
        <c:majorTickMark val="out"/>
        <c:minorTickMark val="none"/>
        <c:tickLblPos val="nextTo"/>
        <c:crossAx val="-2109582888"/>
        <c:crosses val="autoZero"/>
        <c:auto val="1"/>
        <c:lblAlgn val="ctr"/>
        <c:lblOffset val="100"/>
        <c:noMultiLvlLbl val="0"/>
      </c:catAx>
    </c:plotArea>
    <c:plotVisOnly val="1"/>
    <c:dispBlanksAs val="gap"/>
    <c:showDLblsOverMax val="0"/>
  </c:chart>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latin typeface="Garamond" panose="02020404030301010803" pitchFamily="18" charset="0"/>
              </a:defRPr>
            </a:pPr>
            <a:r>
              <a:rPr lang="en-US" sz="2200" b="1">
                <a:latin typeface="Garamond" panose="02020404030301010803" pitchFamily="18" charset="0"/>
              </a:rPr>
              <a:t>Corporate income tax revenue                                                    </a:t>
            </a:r>
            <a:r>
              <a:rPr lang="en-US" sz="2200" b="0">
                <a:latin typeface="Garamond" panose="02020404030301010803" pitchFamily="18" charset="0"/>
              </a:rPr>
              <a:t>(% net national</a:t>
            </a:r>
            <a:r>
              <a:rPr lang="en-US" sz="2200" b="0" baseline="0">
                <a:latin typeface="Garamond" panose="02020404030301010803" pitchFamily="18" charset="0"/>
              </a:rPr>
              <a:t> income</a:t>
            </a:r>
            <a:r>
              <a:rPr lang="en-US" sz="2200" b="0">
                <a:latin typeface="Garamond" panose="02020404030301010803" pitchFamily="18" charset="0"/>
              </a:rPr>
              <a:t>)</a:t>
            </a:r>
          </a:p>
        </c:rich>
      </c:tx>
      <c:layout>
        <c:manualLayout>
          <c:xMode val="edge"/>
          <c:yMode val="edge"/>
          <c:x val="0.35152669019820798"/>
          <c:y val="2.23946271421955E-3"/>
        </c:manualLayout>
      </c:layout>
      <c:overlay val="0"/>
    </c:title>
    <c:autoTitleDeleted val="0"/>
    <c:plotArea>
      <c:layout>
        <c:manualLayout>
          <c:layoutTarget val="inner"/>
          <c:xMode val="edge"/>
          <c:yMode val="edge"/>
          <c:x val="7.2287753069129004E-2"/>
          <c:y val="0.13112238088882999"/>
          <c:w val="0.92165104534346998"/>
          <c:h val="0.772299319485517"/>
        </c:manualLayout>
      </c:layout>
      <c:lineChart>
        <c:grouping val="standard"/>
        <c:varyColors val="0"/>
        <c:ser>
          <c:idx val="1"/>
          <c:order val="0"/>
          <c:tx>
            <c:v>Ireland</c:v>
          </c:tx>
          <c:spPr>
            <a:ln w="15875">
              <a:solidFill>
                <a:schemeClr val="tx1"/>
              </a:solidFill>
            </a:ln>
          </c:spPr>
          <c:marker>
            <c:symbol val="circle"/>
            <c:size val="10"/>
            <c:spPr>
              <a:solidFill>
                <a:schemeClr val="accent2">
                  <a:lumMod val="60000"/>
                  <a:lumOff val="40000"/>
                </a:schemeClr>
              </a:solidFill>
              <a:ln>
                <a:solidFill>
                  <a:schemeClr val="tx1"/>
                </a:solidFill>
              </a:ln>
            </c:spPr>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DataF10!$BH$5:$BH$50</c:f>
              <c:numCache>
                <c:formatCode>0.0%</c:formatCode>
                <c:ptCount val="46"/>
                <c:pt idx="0">
                  <c:v>2.5905116829712312E-2</c:v>
                </c:pt>
                <c:pt idx="1">
                  <c:v>1.8762332223462796E-2</c:v>
                </c:pt>
                <c:pt idx="2">
                  <c:v>1.6414676321798938E-2</c:v>
                </c:pt>
                <c:pt idx="3">
                  <c:v>1.6420410633682499E-2</c:v>
                </c:pt>
                <c:pt idx="4">
                  <c:v>2.0513269174051656E-2</c:v>
                </c:pt>
                <c:pt idx="5">
                  <c:v>1.4233086927379665E-2</c:v>
                </c:pt>
                <c:pt idx="6">
                  <c:v>1.4456615915438413E-2</c:v>
                </c:pt>
                <c:pt idx="7">
                  <c:v>1.2915708368801609E-2</c:v>
                </c:pt>
                <c:pt idx="8">
                  <c:v>1.5156362606343628E-2</c:v>
                </c:pt>
                <c:pt idx="9">
                  <c:v>1.7034576859450295E-2</c:v>
                </c:pt>
                <c:pt idx="10">
                  <c:v>1.4947887586046111E-2</c:v>
                </c:pt>
                <c:pt idx="11">
                  <c:v>1.7275096253558723E-2</c:v>
                </c:pt>
                <c:pt idx="12">
                  <c:v>1.7240313421112045E-2</c:v>
                </c:pt>
                <c:pt idx="13">
                  <c:v>1.4686764899334162E-2</c:v>
                </c:pt>
                <c:pt idx="14">
                  <c:v>1.3079894077786723E-2</c:v>
                </c:pt>
                <c:pt idx="15">
                  <c:v>1.261177650808239E-2</c:v>
                </c:pt>
                <c:pt idx="16">
                  <c:v>1.3993201416185198E-2</c:v>
                </c:pt>
                <c:pt idx="17">
                  <c:v>1.3174457585123646E-2</c:v>
                </c:pt>
                <c:pt idx="18">
                  <c:v>1.6294321525058518E-2</c:v>
                </c:pt>
                <c:pt idx="19">
                  <c:v>1.3601766074380016E-2</c:v>
                </c:pt>
                <c:pt idx="20">
                  <c:v>1.9309402360900313E-2</c:v>
                </c:pt>
                <c:pt idx="21">
                  <c:v>2.3222522629056289E-2</c:v>
                </c:pt>
                <c:pt idx="22">
                  <c:v>2.7549230739559619E-2</c:v>
                </c:pt>
                <c:pt idx="23">
                  <c:v>3.2593190833083124E-2</c:v>
                </c:pt>
                <c:pt idx="24">
                  <c:v>3.6276108360581399E-2</c:v>
                </c:pt>
                <c:pt idx="25">
                  <c:v>3.3246875862972744E-2</c:v>
                </c:pt>
                <c:pt idx="26">
                  <c:v>3.7355231525618343E-2</c:v>
                </c:pt>
                <c:pt idx="27">
                  <c:v>3.9083939516942251E-2</c:v>
                </c:pt>
                <c:pt idx="28">
                  <c:v>4.1232805369133721E-2</c:v>
                </c:pt>
                <c:pt idx="29">
                  <c:v>4.8915669499474179E-2</c:v>
                </c:pt>
                <c:pt idx="30">
                  <c:v>4.7551645510968035E-2</c:v>
                </c:pt>
                <c:pt idx="31">
                  <c:v>4.6157143968093499E-2</c:v>
                </c:pt>
                <c:pt idx="32">
                  <c:v>4.9027696258253844E-2</c:v>
                </c:pt>
                <c:pt idx="33">
                  <c:v>4.795486136921133E-2</c:v>
                </c:pt>
                <c:pt idx="34">
                  <c:v>4.6551021831016608E-2</c:v>
                </c:pt>
                <c:pt idx="35">
                  <c:v>4.4506605617197215E-2</c:v>
                </c:pt>
                <c:pt idx="36">
                  <c:v>4.975112327788854E-2</c:v>
                </c:pt>
                <c:pt idx="37">
                  <c:v>4.497002067539628E-2</c:v>
                </c:pt>
                <c:pt idx="38">
                  <c:v>3.7413075692452877E-2</c:v>
                </c:pt>
                <c:pt idx="39">
                  <c:v>3.3372115557766022E-2</c:v>
                </c:pt>
                <c:pt idx="40">
                  <c:v>3.4352000696651716E-2</c:v>
                </c:pt>
                <c:pt idx="41">
                  <c:v>3.2520413203802723E-2</c:v>
                </c:pt>
                <c:pt idx="42">
                  <c:v>3.4006466774160346E-2</c:v>
                </c:pt>
                <c:pt idx="43">
                  <c:v>3.4283975675502218E-2</c:v>
                </c:pt>
                <c:pt idx="44">
                  <c:v>3.4566239268257998E-2</c:v>
                </c:pt>
                <c:pt idx="45">
                  <c:v>4.8288674207826877E-2</c:v>
                </c:pt>
              </c:numCache>
            </c:numRef>
          </c:val>
          <c:smooth val="0"/>
          <c:extLst>
            <c:ext xmlns:c16="http://schemas.microsoft.com/office/drawing/2014/chart" uri="{C3380CC4-5D6E-409C-BE32-E72D297353CC}">
              <c16:uniqueId val="{00000000-AA07-4362-B6F1-17AC27602DC4}"/>
            </c:ext>
          </c:extLst>
        </c:ser>
        <c:ser>
          <c:idx val="2"/>
          <c:order val="1"/>
          <c:tx>
            <c:v>US</c:v>
          </c:tx>
          <c:spPr>
            <a:ln w="15875">
              <a:solidFill>
                <a:schemeClr val="tx1"/>
              </a:solidFill>
            </a:ln>
          </c:spPr>
          <c:marker>
            <c:symbol val="circle"/>
            <c:size val="10"/>
            <c:spPr>
              <a:solidFill>
                <a:schemeClr val="tx2">
                  <a:lumMod val="60000"/>
                  <a:lumOff val="40000"/>
                </a:schemeClr>
              </a:solidFill>
              <a:ln>
                <a:solidFill>
                  <a:schemeClr val="tx1"/>
                </a:solidFill>
              </a:ln>
            </c:spPr>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DataF10!$BJ$5:$BJ$50</c:f>
              <c:numCache>
                <c:formatCode>0.0%</c:formatCode>
                <c:ptCount val="46"/>
                <c:pt idx="0">
                  <c:v>3.8896925858951173E-2</c:v>
                </c:pt>
                <c:pt idx="1">
                  <c:v>2.9728613569321535E-2</c:v>
                </c:pt>
                <c:pt idx="2">
                  <c:v>3.2625111308993766E-2</c:v>
                </c:pt>
                <c:pt idx="3">
                  <c:v>3.3138424821002391E-2</c:v>
                </c:pt>
                <c:pt idx="4">
                  <c:v>3.3095202842759845E-2</c:v>
                </c:pt>
                <c:pt idx="5">
                  <c:v>3.2591137757563234E-2</c:v>
                </c:pt>
                <c:pt idx="6">
                  <c:v>3.0185781520931387E-2</c:v>
                </c:pt>
                <c:pt idx="7">
                  <c:v>3.5662978818035249E-2</c:v>
                </c:pt>
                <c:pt idx="8">
                  <c:v>3.4869698014680525E-2</c:v>
                </c:pt>
                <c:pt idx="9">
                  <c:v>3.4911484743350235E-2</c:v>
                </c:pt>
                <c:pt idx="10">
                  <c:v>3.2398219878028676E-2</c:v>
                </c:pt>
                <c:pt idx="11">
                  <c:v>2.7910804158554056E-2</c:v>
                </c:pt>
                <c:pt idx="12">
                  <c:v>2.2629207153921981E-2</c:v>
                </c:pt>
                <c:pt idx="13">
                  <c:v>1.6759026302891684E-2</c:v>
                </c:pt>
                <c:pt idx="14">
                  <c:v>2.1409407665505229E-2</c:v>
                </c:pt>
                <c:pt idx="15">
                  <c:v>2.1873948211280605E-2</c:v>
                </c:pt>
                <c:pt idx="16">
                  <c:v>2.1653760199573827E-2</c:v>
                </c:pt>
                <c:pt idx="17">
                  <c:v>2.5894591182753935E-2</c:v>
                </c:pt>
                <c:pt idx="18">
                  <c:v>2.6280767347665466E-2</c:v>
                </c:pt>
                <c:pt idx="19">
                  <c:v>2.7106770942244156E-2</c:v>
                </c:pt>
                <c:pt idx="20">
                  <c:v>2.3231865927999838E-2</c:v>
                </c:pt>
                <c:pt idx="21">
                  <c:v>2.1750448313761783E-2</c:v>
                </c:pt>
                <c:pt idx="22">
                  <c:v>2.2978344273324E-2</c:v>
                </c:pt>
                <c:pt idx="23">
                  <c:v>2.5958851741155208E-2</c:v>
                </c:pt>
                <c:pt idx="24">
                  <c:v>2.7071268036871765E-2</c:v>
                </c:pt>
                <c:pt idx="25">
                  <c:v>2.8950844972605909E-2</c:v>
                </c:pt>
                <c:pt idx="26">
                  <c:v>2.9504304722149755E-2</c:v>
                </c:pt>
                <c:pt idx="27">
                  <c:v>2.9331879030946834E-2</c:v>
                </c:pt>
                <c:pt idx="28">
                  <c:v>2.705954971809655E-2</c:v>
                </c:pt>
                <c:pt idx="29">
                  <c:v>2.6831122963817212E-2</c:v>
                </c:pt>
                <c:pt idx="30">
                  <c:v>2.5746828337262825E-2</c:v>
                </c:pt>
                <c:pt idx="31">
                  <c:v>1.812098512727827E-2</c:v>
                </c:pt>
                <c:pt idx="32">
                  <c:v>1.6618663106137674E-2</c:v>
                </c:pt>
                <c:pt idx="33">
                  <c:v>2.1266803187283304E-2</c:v>
                </c:pt>
                <c:pt idx="34">
                  <c:v>2.5985636900074948E-2</c:v>
                </c:pt>
                <c:pt idx="35">
                  <c:v>3.3313137244434958E-2</c:v>
                </c:pt>
                <c:pt idx="36">
                  <c:v>3.541924896707984E-2</c:v>
                </c:pt>
                <c:pt idx="37">
                  <c:v>3.1337266869024626E-2</c:v>
                </c:pt>
                <c:pt idx="38">
                  <c:v>2.0067429472633937E-2</c:v>
                </c:pt>
                <c:pt idx="39">
                  <c:v>1.6374432010291848E-2</c:v>
                </c:pt>
                <c:pt idx="40">
                  <c:v>2.0962337611366223E-2</c:v>
                </c:pt>
                <c:pt idx="41">
                  <c:v>2.0532548699474996E-2</c:v>
                </c:pt>
                <c:pt idx="42">
                  <c:v>2.3267569816312162E-2</c:v>
                </c:pt>
                <c:pt idx="43">
                  <c:v>2.4583104646654856E-2</c:v>
                </c:pt>
                <c:pt idx="44">
                  <c:v>2.5029909132302575E-2</c:v>
                </c:pt>
                <c:pt idx="45">
                  <c:v>2.5271678167669946E-2</c:v>
                </c:pt>
              </c:numCache>
            </c:numRef>
          </c:val>
          <c:smooth val="0"/>
          <c:extLst>
            <c:ext xmlns:c16="http://schemas.microsoft.com/office/drawing/2014/chart" uri="{C3380CC4-5D6E-409C-BE32-E72D297353CC}">
              <c16:uniqueId val="{00000001-AA07-4362-B6F1-17AC27602DC4}"/>
            </c:ext>
          </c:extLst>
        </c:ser>
        <c:dLbls>
          <c:showLegendKey val="0"/>
          <c:showVal val="0"/>
          <c:showCatName val="0"/>
          <c:showSerName val="0"/>
          <c:showPercent val="0"/>
          <c:showBubbleSize val="0"/>
        </c:dLbls>
        <c:marker val="1"/>
        <c:smooth val="0"/>
        <c:axId val="-2080515704"/>
        <c:axId val="-2080541080"/>
      </c:lineChart>
      <c:catAx>
        <c:axId val="-2080515704"/>
        <c:scaling>
          <c:orientation val="minMax"/>
        </c:scaling>
        <c:delete val="0"/>
        <c:axPos val="b"/>
        <c:numFmt formatCode="General" sourceLinked="1"/>
        <c:majorTickMark val="none"/>
        <c:minorTickMark val="none"/>
        <c:tickLblPos val="nextTo"/>
        <c:txPr>
          <a:bodyPr/>
          <a:lstStyle/>
          <a:p>
            <a:pPr>
              <a:defRPr sz="1800">
                <a:latin typeface="Garamond" panose="02020404030301010803" pitchFamily="18" charset="0"/>
              </a:defRPr>
            </a:pPr>
            <a:endParaRPr lang="en-US"/>
          </a:p>
        </c:txPr>
        <c:crossAx val="-2080541080"/>
        <c:crosses val="autoZero"/>
        <c:auto val="1"/>
        <c:lblAlgn val="ctr"/>
        <c:lblOffset val="100"/>
        <c:tickLblSkip val="5"/>
        <c:tickMarkSkip val="5"/>
        <c:noMultiLvlLbl val="0"/>
      </c:catAx>
      <c:valAx>
        <c:axId val="-2080541080"/>
        <c:scaling>
          <c:orientation val="minMax"/>
          <c:max val="5.5E-2"/>
          <c:min val="0"/>
        </c:scaling>
        <c:delete val="0"/>
        <c:axPos val="l"/>
        <c:majorGridlines>
          <c:spPr>
            <a:ln>
              <a:noFill/>
            </a:ln>
          </c:spPr>
        </c:majorGridlines>
        <c:numFmt formatCode="0%" sourceLinked="0"/>
        <c:majorTickMark val="none"/>
        <c:minorTickMark val="none"/>
        <c:tickLblPos val="nextTo"/>
        <c:txPr>
          <a:bodyPr/>
          <a:lstStyle/>
          <a:p>
            <a:pPr>
              <a:defRPr sz="1800">
                <a:latin typeface="Garamond" panose="02020404030301010803" pitchFamily="18" charset="0"/>
              </a:defRPr>
            </a:pPr>
            <a:endParaRPr lang="en-US"/>
          </a:p>
        </c:txPr>
        <c:crossAx val="-2080515704"/>
        <c:crosses val="autoZero"/>
        <c:crossBetween val="between"/>
      </c:valAx>
    </c:plotArea>
    <c:plotVisOnly val="1"/>
    <c:dispBlanksAs val="gap"/>
    <c:showDLblsOverMax val="0"/>
  </c:chart>
  <c:spPr>
    <a:ln>
      <a:noFill/>
    </a:ln>
  </c:spPr>
  <c:txPr>
    <a:bodyPr/>
    <a:lstStyle/>
    <a:p>
      <a:pPr>
        <a:defRPr>
          <a:latin typeface="Arial"/>
          <a:cs typeface="Arial"/>
        </a:defRPr>
      </a:pPr>
      <a:endParaRPr lang="en-US"/>
    </a:p>
  </c:txPr>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a:latin typeface="Garamond"/>
                <a:cs typeface="Garamond"/>
              </a:rPr>
              <a:t>Corporate income tax revenue vs. tax rate in Ireland</a:t>
            </a:r>
          </a:p>
        </c:rich>
      </c:tx>
      <c:layout>
        <c:manualLayout>
          <c:xMode val="edge"/>
          <c:yMode val="edge"/>
          <c:x val="0.12792825896762899"/>
          <c:y val="0"/>
        </c:manualLayout>
      </c:layout>
      <c:overlay val="0"/>
    </c:title>
    <c:autoTitleDeleted val="0"/>
    <c:plotArea>
      <c:layout>
        <c:manualLayout>
          <c:layoutTarget val="inner"/>
          <c:xMode val="edge"/>
          <c:yMode val="edge"/>
          <c:x val="6.5210615339749201E-2"/>
          <c:y val="0.103722568645556"/>
          <c:w val="0.88417089530475401"/>
          <c:h val="0.78146516415746603"/>
        </c:manualLayout>
      </c:layout>
      <c:lineChart>
        <c:grouping val="standard"/>
        <c:varyColors val="0"/>
        <c:ser>
          <c:idx val="2"/>
          <c:order val="1"/>
          <c:tx>
            <c:v>Tax revenue, % of national income (left)</c:v>
          </c:tx>
          <c:spPr>
            <a:ln w="15875">
              <a:solidFill>
                <a:schemeClr val="tx1"/>
              </a:solidFill>
            </a:ln>
            <a:effectLst/>
          </c:spPr>
          <c:marker>
            <c:symbol val="circle"/>
            <c:size val="10"/>
            <c:spPr>
              <a:solidFill>
                <a:schemeClr val="accent2">
                  <a:lumMod val="60000"/>
                  <a:lumOff val="40000"/>
                </a:schemeClr>
              </a:solidFill>
              <a:ln>
                <a:solidFill>
                  <a:schemeClr val="tx1"/>
                </a:solidFill>
              </a:ln>
              <a:effectLst/>
            </c:spPr>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DataF10!$BH$5:$BH$50</c:f>
              <c:numCache>
                <c:formatCode>0.0%</c:formatCode>
                <c:ptCount val="46"/>
                <c:pt idx="0">
                  <c:v>2.5905116829712312E-2</c:v>
                </c:pt>
                <c:pt idx="1">
                  <c:v>1.8762332223462796E-2</c:v>
                </c:pt>
                <c:pt idx="2">
                  <c:v>1.6414676321798938E-2</c:v>
                </c:pt>
                <c:pt idx="3">
                  <c:v>1.6420410633682499E-2</c:v>
                </c:pt>
                <c:pt idx="4">
                  <c:v>2.0513269174051656E-2</c:v>
                </c:pt>
                <c:pt idx="5">
                  <c:v>1.4233086927379665E-2</c:v>
                </c:pt>
                <c:pt idx="6">
                  <c:v>1.4456615915438413E-2</c:v>
                </c:pt>
                <c:pt idx="7">
                  <c:v>1.2915708368801609E-2</c:v>
                </c:pt>
                <c:pt idx="8">
                  <c:v>1.5156362606343628E-2</c:v>
                </c:pt>
                <c:pt idx="9">
                  <c:v>1.7034576859450295E-2</c:v>
                </c:pt>
                <c:pt idx="10">
                  <c:v>1.4947887586046111E-2</c:v>
                </c:pt>
                <c:pt idx="11">
                  <c:v>1.7275096253558723E-2</c:v>
                </c:pt>
                <c:pt idx="12">
                  <c:v>1.7240313421112045E-2</c:v>
                </c:pt>
                <c:pt idx="13">
                  <c:v>1.4686764899334162E-2</c:v>
                </c:pt>
                <c:pt idx="14">
                  <c:v>1.3079894077786723E-2</c:v>
                </c:pt>
                <c:pt idx="15">
                  <c:v>1.261177650808239E-2</c:v>
                </c:pt>
                <c:pt idx="16">
                  <c:v>1.3993201416185198E-2</c:v>
                </c:pt>
                <c:pt idx="17">
                  <c:v>1.3174457585123646E-2</c:v>
                </c:pt>
                <c:pt idx="18">
                  <c:v>1.6294321525058518E-2</c:v>
                </c:pt>
                <c:pt idx="19">
                  <c:v>1.3601766074380016E-2</c:v>
                </c:pt>
                <c:pt idx="20">
                  <c:v>1.9309402360900313E-2</c:v>
                </c:pt>
                <c:pt idx="21">
                  <c:v>2.3222522629056289E-2</c:v>
                </c:pt>
                <c:pt idx="22">
                  <c:v>2.7549230739559619E-2</c:v>
                </c:pt>
                <c:pt idx="23">
                  <c:v>3.2593190833083124E-2</c:v>
                </c:pt>
                <c:pt idx="24">
                  <c:v>3.6276108360581399E-2</c:v>
                </c:pt>
                <c:pt idx="25">
                  <c:v>3.3246875862972744E-2</c:v>
                </c:pt>
                <c:pt idx="26">
                  <c:v>3.7355231525618343E-2</c:v>
                </c:pt>
                <c:pt idx="27">
                  <c:v>3.9083939516942251E-2</c:v>
                </c:pt>
                <c:pt idx="28">
                  <c:v>4.1232805369133721E-2</c:v>
                </c:pt>
                <c:pt idx="29">
                  <c:v>4.8915669499474179E-2</c:v>
                </c:pt>
                <c:pt idx="30">
                  <c:v>4.7551645510968035E-2</c:v>
                </c:pt>
                <c:pt idx="31">
                  <c:v>4.6157143968093499E-2</c:v>
                </c:pt>
                <c:pt idx="32">
                  <c:v>4.9027696258253844E-2</c:v>
                </c:pt>
                <c:pt idx="33">
                  <c:v>4.795486136921133E-2</c:v>
                </c:pt>
                <c:pt idx="34">
                  <c:v>4.6551021831016608E-2</c:v>
                </c:pt>
                <c:pt idx="35">
                  <c:v>4.4506605617197215E-2</c:v>
                </c:pt>
                <c:pt idx="36">
                  <c:v>4.975112327788854E-2</c:v>
                </c:pt>
                <c:pt idx="37">
                  <c:v>4.497002067539628E-2</c:v>
                </c:pt>
                <c:pt idx="38">
                  <c:v>3.7413075692452877E-2</c:v>
                </c:pt>
                <c:pt idx="39">
                  <c:v>3.3372115557766022E-2</c:v>
                </c:pt>
                <c:pt idx="40">
                  <c:v>3.4352000696651716E-2</c:v>
                </c:pt>
                <c:pt idx="41">
                  <c:v>3.2520413203802723E-2</c:v>
                </c:pt>
                <c:pt idx="42">
                  <c:v>3.4006466774160346E-2</c:v>
                </c:pt>
                <c:pt idx="43">
                  <c:v>3.4283975675502218E-2</c:v>
                </c:pt>
                <c:pt idx="44">
                  <c:v>3.4566239268257998E-2</c:v>
                </c:pt>
                <c:pt idx="45">
                  <c:v>4.8288674207826877E-2</c:v>
                </c:pt>
              </c:numCache>
            </c:numRef>
          </c:val>
          <c:smooth val="0"/>
          <c:extLst>
            <c:ext xmlns:c16="http://schemas.microsoft.com/office/drawing/2014/chart" uri="{C3380CC4-5D6E-409C-BE32-E72D297353CC}">
              <c16:uniqueId val="{00000000-2E25-4C81-9A62-F5165D9C617A}"/>
            </c:ext>
          </c:extLst>
        </c:ser>
        <c:dLbls>
          <c:showLegendKey val="0"/>
          <c:showVal val="0"/>
          <c:showCatName val="0"/>
          <c:showSerName val="0"/>
          <c:showPercent val="0"/>
          <c:showBubbleSize val="0"/>
        </c:dLbls>
        <c:marker val="1"/>
        <c:smooth val="0"/>
        <c:axId val="-2080754616"/>
        <c:axId val="-2080768536"/>
      </c:lineChart>
      <c:lineChart>
        <c:grouping val="standard"/>
        <c:varyColors val="0"/>
        <c:ser>
          <c:idx val="1"/>
          <c:order val="0"/>
          <c:tx>
            <c:v>Corporate tax rate (right)</c:v>
          </c:tx>
          <c:spPr>
            <a:ln w="25400">
              <a:solidFill>
                <a:schemeClr val="tx1"/>
              </a:solidFill>
            </a:ln>
          </c:spPr>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DataF10!$BP$5:$BP$50</c:f>
              <c:numCache>
                <c:formatCode>General</c:formatCode>
                <c:ptCount val="46"/>
                <c:pt idx="0">
                  <c:v>50</c:v>
                </c:pt>
                <c:pt idx="1">
                  <c:v>50</c:v>
                </c:pt>
                <c:pt idx="2">
                  <c:v>50</c:v>
                </c:pt>
                <c:pt idx="3">
                  <c:v>50</c:v>
                </c:pt>
                <c:pt idx="4">
                  <c:v>50</c:v>
                </c:pt>
                <c:pt idx="5">
                  <c:v>50</c:v>
                </c:pt>
                <c:pt idx="6">
                  <c:v>50</c:v>
                </c:pt>
                <c:pt idx="7">
                  <c:v>45</c:v>
                </c:pt>
                <c:pt idx="8">
                  <c:v>45</c:v>
                </c:pt>
                <c:pt idx="9">
                  <c:v>45</c:v>
                </c:pt>
                <c:pt idx="10">
                  <c:v>45</c:v>
                </c:pt>
                <c:pt idx="11">
                  <c:v>45</c:v>
                </c:pt>
                <c:pt idx="12">
                  <c:v>50</c:v>
                </c:pt>
                <c:pt idx="13">
                  <c:v>50</c:v>
                </c:pt>
                <c:pt idx="14">
                  <c:v>50</c:v>
                </c:pt>
                <c:pt idx="15">
                  <c:v>50</c:v>
                </c:pt>
                <c:pt idx="16">
                  <c:v>50</c:v>
                </c:pt>
                <c:pt idx="17">
                  <c:v>50</c:v>
                </c:pt>
                <c:pt idx="18">
                  <c:v>47</c:v>
                </c:pt>
                <c:pt idx="19">
                  <c:v>43</c:v>
                </c:pt>
                <c:pt idx="20">
                  <c:v>43</c:v>
                </c:pt>
                <c:pt idx="21">
                  <c:v>40</c:v>
                </c:pt>
                <c:pt idx="22">
                  <c:v>40</c:v>
                </c:pt>
                <c:pt idx="23">
                  <c:v>40</c:v>
                </c:pt>
                <c:pt idx="24">
                  <c:v>40</c:v>
                </c:pt>
                <c:pt idx="25">
                  <c:v>38</c:v>
                </c:pt>
                <c:pt idx="26">
                  <c:v>36</c:v>
                </c:pt>
                <c:pt idx="27">
                  <c:v>36</c:v>
                </c:pt>
                <c:pt idx="28">
                  <c:v>32</c:v>
                </c:pt>
                <c:pt idx="29">
                  <c:v>28</c:v>
                </c:pt>
                <c:pt idx="30">
                  <c:v>24</c:v>
                </c:pt>
                <c:pt idx="31">
                  <c:v>20</c:v>
                </c:pt>
                <c:pt idx="32">
                  <c:v>16</c:v>
                </c:pt>
                <c:pt idx="33">
                  <c:v>12.5</c:v>
                </c:pt>
                <c:pt idx="34">
                  <c:v>12.5</c:v>
                </c:pt>
                <c:pt idx="35">
                  <c:v>12.5</c:v>
                </c:pt>
                <c:pt idx="36">
                  <c:v>12.5</c:v>
                </c:pt>
                <c:pt idx="37">
                  <c:v>12.5</c:v>
                </c:pt>
                <c:pt idx="38">
                  <c:v>12.5</c:v>
                </c:pt>
                <c:pt idx="39">
                  <c:v>12.5</c:v>
                </c:pt>
                <c:pt idx="40">
                  <c:v>12.5</c:v>
                </c:pt>
                <c:pt idx="41">
                  <c:v>12.5</c:v>
                </c:pt>
                <c:pt idx="42">
                  <c:v>12.5</c:v>
                </c:pt>
                <c:pt idx="43">
                  <c:v>12.5</c:v>
                </c:pt>
                <c:pt idx="44">
                  <c:v>12.5</c:v>
                </c:pt>
                <c:pt idx="45">
                  <c:v>12.5</c:v>
                </c:pt>
              </c:numCache>
            </c:numRef>
          </c:val>
          <c:smooth val="0"/>
          <c:extLst>
            <c:ext xmlns:c16="http://schemas.microsoft.com/office/drawing/2014/chart" uri="{C3380CC4-5D6E-409C-BE32-E72D297353CC}">
              <c16:uniqueId val="{00000001-2E25-4C81-9A62-F5165D9C617A}"/>
            </c:ext>
          </c:extLst>
        </c:ser>
        <c:dLbls>
          <c:showLegendKey val="0"/>
          <c:showVal val="0"/>
          <c:showCatName val="0"/>
          <c:showSerName val="0"/>
          <c:showPercent val="0"/>
          <c:showBubbleSize val="0"/>
        </c:dLbls>
        <c:marker val="1"/>
        <c:smooth val="0"/>
        <c:axId val="-2080793096"/>
        <c:axId val="-2080780920"/>
      </c:lineChart>
      <c:catAx>
        <c:axId val="-2080754616"/>
        <c:scaling>
          <c:orientation val="minMax"/>
        </c:scaling>
        <c:delete val="0"/>
        <c:axPos val="b"/>
        <c:numFmt formatCode="General" sourceLinked="1"/>
        <c:majorTickMark val="none"/>
        <c:minorTickMark val="none"/>
        <c:tickLblPos val="nextTo"/>
        <c:txPr>
          <a:bodyPr/>
          <a:lstStyle/>
          <a:p>
            <a:pPr>
              <a:defRPr sz="1800">
                <a:latin typeface="Garamond"/>
                <a:cs typeface="Garamond"/>
              </a:defRPr>
            </a:pPr>
            <a:endParaRPr lang="en-US"/>
          </a:p>
        </c:txPr>
        <c:crossAx val="-2080768536"/>
        <c:crosses val="autoZero"/>
        <c:auto val="1"/>
        <c:lblAlgn val="ctr"/>
        <c:lblOffset val="100"/>
        <c:tickLblSkip val="5"/>
        <c:tickMarkSkip val="5"/>
        <c:noMultiLvlLbl val="0"/>
      </c:catAx>
      <c:valAx>
        <c:axId val="-2080768536"/>
        <c:scaling>
          <c:orientation val="minMax"/>
          <c:max val="5.5E-2"/>
          <c:min val="0"/>
        </c:scaling>
        <c:delete val="0"/>
        <c:axPos val="l"/>
        <c:numFmt formatCode="0%" sourceLinked="0"/>
        <c:majorTickMark val="none"/>
        <c:minorTickMark val="none"/>
        <c:tickLblPos val="nextTo"/>
        <c:txPr>
          <a:bodyPr/>
          <a:lstStyle/>
          <a:p>
            <a:pPr>
              <a:defRPr sz="1800">
                <a:latin typeface="Garamond"/>
                <a:cs typeface="Garamond"/>
              </a:defRPr>
            </a:pPr>
            <a:endParaRPr lang="en-US"/>
          </a:p>
        </c:txPr>
        <c:crossAx val="-2080754616"/>
        <c:crosses val="autoZero"/>
        <c:crossBetween val="between"/>
      </c:valAx>
      <c:valAx>
        <c:axId val="-2080780920"/>
        <c:scaling>
          <c:orientation val="minMax"/>
          <c:max val="55"/>
          <c:min val="0"/>
        </c:scaling>
        <c:delete val="0"/>
        <c:axPos val="r"/>
        <c:numFmt formatCode="General" sourceLinked="1"/>
        <c:majorTickMark val="none"/>
        <c:minorTickMark val="none"/>
        <c:tickLblPos val="nextTo"/>
        <c:txPr>
          <a:bodyPr/>
          <a:lstStyle/>
          <a:p>
            <a:pPr>
              <a:defRPr sz="1800">
                <a:latin typeface="Garamond"/>
                <a:cs typeface="Garamond"/>
              </a:defRPr>
            </a:pPr>
            <a:endParaRPr lang="en-US"/>
          </a:p>
        </c:txPr>
        <c:crossAx val="-2080793096"/>
        <c:crosses val="max"/>
        <c:crossBetween val="between"/>
        <c:majorUnit val="10"/>
      </c:valAx>
      <c:catAx>
        <c:axId val="-2080793096"/>
        <c:scaling>
          <c:orientation val="minMax"/>
        </c:scaling>
        <c:delete val="1"/>
        <c:axPos val="b"/>
        <c:numFmt formatCode="General" sourceLinked="1"/>
        <c:majorTickMark val="out"/>
        <c:minorTickMark val="none"/>
        <c:tickLblPos val="nextTo"/>
        <c:crossAx val="-2080780920"/>
        <c:crosses val="autoZero"/>
        <c:auto val="1"/>
        <c:lblAlgn val="ctr"/>
        <c:lblOffset val="100"/>
        <c:noMultiLvlLbl val="0"/>
      </c:catAx>
    </c:plotArea>
    <c:plotVisOnly val="1"/>
    <c:dispBlanksAs val="gap"/>
    <c:showDLblsOverMax val="0"/>
  </c:chart>
  <c:spPr>
    <a:ln>
      <a:noFill/>
    </a:ln>
  </c:spPr>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endParaRPr lang="en-US" sz="2200" b="0"/>
          </a:p>
        </c:rich>
      </c:tx>
      <c:layout>
        <c:manualLayout>
          <c:xMode val="edge"/>
          <c:yMode val="edge"/>
          <c:x val="0.324589011839232"/>
          <c:y val="1.46180238441982E-2"/>
        </c:manualLayout>
      </c:layout>
      <c:overlay val="1"/>
    </c:title>
    <c:autoTitleDeleted val="0"/>
    <c:plotArea>
      <c:layout>
        <c:manualLayout>
          <c:layoutTarget val="inner"/>
          <c:xMode val="edge"/>
          <c:yMode val="edge"/>
          <c:x val="7.8435200722860504E-2"/>
          <c:y val="9.0193426222897999E-2"/>
          <c:w val="0.92019867905856001"/>
          <c:h val="0.702746680723487"/>
        </c:manualLayout>
      </c:layout>
      <c:barChart>
        <c:barDir val="col"/>
        <c:grouping val="clustered"/>
        <c:varyColors val="0"/>
        <c:ser>
          <c:idx val="0"/>
          <c:order val="0"/>
          <c:tx>
            <c:v>All firms</c:v>
          </c:tx>
          <c:spPr>
            <a:solidFill>
              <a:schemeClr val="tx2">
                <a:lumMod val="60000"/>
                <a:lumOff val="40000"/>
              </a:schemeClr>
            </a:solidFill>
            <a:ln>
              <a:noFill/>
            </a:ln>
          </c:spPr>
          <c:invertIfNegative val="0"/>
          <c:val>
            <c:numRef>
              <c:f>DataF4supp!$L$2:$L$8</c:f>
              <c:numCache>
                <c:formatCode>0%</c:formatCode>
                <c:ptCount val="7"/>
                <c:pt idx="0">
                  <c:v>2.5760594544648772</c:v>
                </c:pt>
                <c:pt idx="1">
                  <c:v>2.4170053053193823</c:v>
                </c:pt>
                <c:pt idx="2">
                  <c:v>2.2852999866399926</c:v>
                </c:pt>
                <c:pt idx="3">
                  <c:v>0.97482127044710287</c:v>
                </c:pt>
                <c:pt idx="4">
                  <c:v>0.89230249376021953</c:v>
                </c:pt>
                <c:pt idx="5">
                  <c:v>0.61488639096018938</c:v>
                </c:pt>
                <c:pt idx="6">
                  <c:v>0.48185631506037491</c:v>
                </c:pt>
              </c:numCache>
            </c:numRef>
          </c:val>
          <c:extLst>
            <c:ext xmlns:c16="http://schemas.microsoft.com/office/drawing/2014/chart" uri="{C3380CC4-5D6E-409C-BE32-E72D297353CC}">
              <c16:uniqueId val="{00000000-D7A0-5C40-B263-8DFBFBEE2A9A}"/>
            </c:ext>
          </c:extLst>
        </c:ser>
        <c:ser>
          <c:idx val="2"/>
          <c:order val="2"/>
          <c:tx>
            <c:v>Local firms</c:v>
          </c:tx>
          <c:invertIfNegative val="0"/>
          <c:val>
            <c:numRef>
              <c:f>DataF4supp!$N$2:$N$8</c:f>
              <c:numCache>
                <c:formatCode>0%</c:formatCode>
                <c:ptCount val="7"/>
                <c:pt idx="0">
                  <c:v>0.40461450275815142</c:v>
                </c:pt>
                <c:pt idx="1">
                  <c:v>0.68416351867003244</c:v>
                </c:pt>
                <c:pt idx="2">
                  <c:v>0.47996308817683037</c:v>
                </c:pt>
                <c:pt idx="3">
                  <c:v>0.47996308817683037</c:v>
                </c:pt>
                <c:pt idx="4">
                  <c:v>0.47996308817683037</c:v>
                </c:pt>
                <c:pt idx="5">
                  <c:v>0.41153378760859277</c:v>
                </c:pt>
                <c:pt idx="6">
                  <c:v>0.4031489417707429</c:v>
                </c:pt>
              </c:numCache>
            </c:numRef>
          </c:val>
          <c:extLst>
            <c:ext xmlns:c16="http://schemas.microsoft.com/office/drawing/2014/chart" uri="{C3380CC4-5D6E-409C-BE32-E72D297353CC}">
              <c16:uniqueId val="{00000001-D7A0-5C40-B263-8DFBFBEE2A9A}"/>
            </c:ext>
          </c:extLst>
        </c:ser>
        <c:dLbls>
          <c:showLegendKey val="0"/>
          <c:showVal val="0"/>
          <c:showCatName val="0"/>
          <c:showSerName val="0"/>
          <c:showPercent val="0"/>
          <c:showBubbleSize val="0"/>
        </c:dLbls>
        <c:gapWidth val="150"/>
        <c:axId val="-2103598552"/>
        <c:axId val="-2103595480"/>
      </c:barChart>
      <c:lineChart>
        <c:grouping val="standard"/>
        <c:varyColors val="0"/>
        <c:ser>
          <c:idx val="1"/>
          <c:order val="1"/>
          <c:marker>
            <c:symbol val="none"/>
          </c:marker>
          <c:cat>
            <c:strRef>
              <c:f>DataF4supp!$K$2:$K$8</c:f>
              <c:strCache>
                <c:ptCount val="7"/>
                <c:pt idx="0">
                  <c:v>Luxembourg</c:v>
                </c:pt>
                <c:pt idx="1">
                  <c:v>Ireland</c:v>
                </c:pt>
                <c:pt idx="2">
                  <c:v>Puerto Rico</c:v>
                </c:pt>
                <c:pt idx="3">
                  <c:v>Singapore</c:v>
                </c:pt>
                <c:pt idx="4">
                  <c:v>Hong Kong</c:v>
                </c:pt>
                <c:pt idx="5">
                  <c:v>Netherlands</c:v>
                </c:pt>
                <c:pt idx="6">
                  <c:v>Belgium</c:v>
                </c:pt>
              </c:strCache>
            </c:strRef>
          </c:cat>
          <c:val>
            <c:numRef>
              <c:f>DataF3!$C$2:$C$8</c:f>
              <c:numCache>
                <c:formatCode>0%</c:formatCode>
                <c:ptCount val="7"/>
                <c:pt idx="0">
                  <c:v>0.36081676937669838</c:v>
                </c:pt>
                <c:pt idx="1">
                  <c:v>0.36081676937669838</c:v>
                </c:pt>
                <c:pt idx="2">
                  <c:v>0.36081676937669838</c:v>
                </c:pt>
                <c:pt idx="3">
                  <c:v>0.36081676937669838</c:v>
                </c:pt>
                <c:pt idx="4">
                  <c:v>0.36081676937669838</c:v>
                </c:pt>
                <c:pt idx="5">
                  <c:v>0.36081676937669838</c:v>
                </c:pt>
                <c:pt idx="6">
                  <c:v>0.36081676937669838</c:v>
                </c:pt>
              </c:numCache>
            </c:numRef>
          </c:val>
          <c:smooth val="0"/>
          <c:extLst>
            <c:ext xmlns:c16="http://schemas.microsoft.com/office/drawing/2014/chart" uri="{C3380CC4-5D6E-409C-BE32-E72D297353CC}">
              <c16:uniqueId val="{00000002-D7A0-5C40-B263-8DFBFBEE2A9A}"/>
            </c:ext>
          </c:extLst>
        </c:ser>
        <c:dLbls>
          <c:showLegendKey val="0"/>
          <c:showVal val="0"/>
          <c:showCatName val="0"/>
          <c:showSerName val="0"/>
          <c:showPercent val="0"/>
          <c:showBubbleSize val="0"/>
        </c:dLbls>
        <c:marker val="1"/>
        <c:smooth val="0"/>
        <c:axId val="-2103598552"/>
        <c:axId val="-2103595480"/>
      </c:lineChart>
      <c:catAx>
        <c:axId val="-2103598552"/>
        <c:scaling>
          <c:orientation val="minMax"/>
        </c:scaling>
        <c:delete val="0"/>
        <c:axPos val="b"/>
        <c:numFmt formatCode="General" sourceLinked="1"/>
        <c:majorTickMark val="none"/>
        <c:minorTickMark val="none"/>
        <c:tickLblPos val="nextTo"/>
        <c:txPr>
          <a:bodyPr rot="-2700000" vert="horz"/>
          <a:lstStyle/>
          <a:p>
            <a:pPr>
              <a:defRPr sz="1600"/>
            </a:pPr>
            <a:endParaRPr lang="en-US"/>
          </a:p>
        </c:txPr>
        <c:crossAx val="-2103595480"/>
        <c:crosses val="autoZero"/>
        <c:auto val="1"/>
        <c:lblAlgn val="ctr"/>
        <c:lblOffset val="100"/>
        <c:noMultiLvlLbl val="0"/>
      </c:catAx>
      <c:valAx>
        <c:axId val="-2103595480"/>
        <c:scaling>
          <c:orientation val="minMax"/>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03598552"/>
        <c:crosses val="autoZero"/>
        <c:crossBetween val="between"/>
      </c:valAx>
    </c:plotArea>
    <c:legend>
      <c:legendPos val="r"/>
      <c:layout>
        <c:manualLayout>
          <c:xMode val="edge"/>
          <c:yMode val="edge"/>
          <c:x val="0.691256830601093"/>
          <c:y val="0.29560916548611299"/>
          <c:w val="0.24863387978142101"/>
          <c:h val="7.8237571245016999E-2"/>
        </c:manualLayout>
      </c:layout>
      <c:overlay val="0"/>
      <c:txPr>
        <a:bodyPr/>
        <a:lstStyle/>
        <a:p>
          <a:pPr>
            <a:defRPr sz="16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endParaRPr lang="en-US" sz="2200" b="0"/>
          </a:p>
        </c:rich>
      </c:tx>
      <c:layout>
        <c:manualLayout>
          <c:xMode val="edge"/>
          <c:yMode val="edge"/>
          <c:x val="0.324589011839232"/>
          <c:y val="1.46180238441982E-2"/>
        </c:manualLayout>
      </c:layout>
      <c:overlay val="1"/>
    </c:title>
    <c:autoTitleDeleted val="0"/>
    <c:plotArea>
      <c:layout>
        <c:manualLayout>
          <c:layoutTarget val="inner"/>
          <c:xMode val="edge"/>
          <c:yMode val="edge"/>
          <c:x val="7.8435200722860504E-2"/>
          <c:y val="9.0193426222897999E-2"/>
          <c:w val="0.92019867905856001"/>
          <c:h val="0.70145389253121604"/>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cat>
            <c:strRef>
              <c:f>DataF4supp!$A$2:$A$9</c:f>
              <c:strCache>
                <c:ptCount val="8"/>
                <c:pt idx="0">
                  <c:v>Germany</c:v>
                </c:pt>
                <c:pt idx="1">
                  <c:v>Italy</c:v>
                </c:pt>
                <c:pt idx="2">
                  <c:v>United Kingdom</c:v>
                </c:pt>
                <c:pt idx="3">
                  <c:v>Spain</c:v>
                </c:pt>
                <c:pt idx="4">
                  <c:v>Japan</c:v>
                </c:pt>
                <c:pt idx="5">
                  <c:v>Australia</c:v>
                </c:pt>
                <c:pt idx="6">
                  <c:v>United States</c:v>
                </c:pt>
                <c:pt idx="7">
                  <c:v>France</c:v>
                </c:pt>
              </c:strCache>
            </c:strRef>
          </c:cat>
          <c:val>
            <c:numRef>
              <c:f>DataF4supp!$G$2:$G$9</c:f>
              <c:numCache>
                <c:formatCode>0%</c:formatCode>
                <c:ptCount val="8"/>
                <c:pt idx="0">
                  <c:v>0.18304850872360104</c:v>
                </c:pt>
                <c:pt idx="1">
                  <c:v>0.16233602672515596</c:v>
                </c:pt>
                <c:pt idx="2">
                  <c:v>0.25723407405999843</c:v>
                </c:pt>
                <c:pt idx="3">
                  <c:v>0.24643753940062663</c:v>
                </c:pt>
                <c:pt idx="4">
                  <c:v>0.23732566147384185</c:v>
                </c:pt>
                <c:pt idx="5">
                  <c:v>0.27383940346897767</c:v>
                </c:pt>
                <c:pt idx="6">
                  <c:v>0.28343272646330486</c:v>
                </c:pt>
                <c:pt idx="7">
                  <c:v>0.2071972615008727</c:v>
                </c:pt>
              </c:numCache>
            </c:numRef>
          </c:val>
          <c:extLst>
            <c:ext xmlns:c16="http://schemas.microsoft.com/office/drawing/2014/chart" uri="{C3380CC4-5D6E-409C-BE32-E72D297353CC}">
              <c16:uniqueId val="{00000000-66BC-D142-AEFE-C8468F9DC4AB}"/>
            </c:ext>
          </c:extLst>
        </c:ser>
        <c:ser>
          <c:idx val="2"/>
          <c:order val="1"/>
          <c:tx>
            <c:v>Local firms</c:v>
          </c:tx>
          <c:spPr>
            <a:solidFill>
              <a:schemeClr val="tx1"/>
            </a:solidFill>
          </c:spPr>
          <c:invertIfNegative val="0"/>
          <c:cat>
            <c:strRef>
              <c:f>DataF4supp!$A$2:$A$9</c:f>
              <c:strCache>
                <c:ptCount val="8"/>
                <c:pt idx="0">
                  <c:v>Germany</c:v>
                </c:pt>
                <c:pt idx="1">
                  <c:v>Italy</c:v>
                </c:pt>
                <c:pt idx="2">
                  <c:v>United Kingdom</c:v>
                </c:pt>
                <c:pt idx="3">
                  <c:v>Spain</c:v>
                </c:pt>
                <c:pt idx="4">
                  <c:v>Japan</c:v>
                </c:pt>
                <c:pt idx="5">
                  <c:v>Australia</c:v>
                </c:pt>
                <c:pt idx="6">
                  <c:v>United States</c:v>
                </c:pt>
                <c:pt idx="7">
                  <c:v>France</c:v>
                </c:pt>
              </c:strCache>
            </c:strRef>
          </c:cat>
          <c:val>
            <c:numRef>
              <c:f>DataF4supp!$F$2:$F$9</c:f>
              <c:numCache>
                <c:formatCode>0%</c:formatCode>
                <c:ptCount val="8"/>
                <c:pt idx="0">
                  <c:v>0.51589201053413136</c:v>
                </c:pt>
                <c:pt idx="1">
                  <c:v>0.48415758018996907</c:v>
                </c:pt>
                <c:pt idx="2">
                  <c:v>0.48210280844721259</c:v>
                </c:pt>
                <c:pt idx="3">
                  <c:v>0.44755015816737814</c:v>
                </c:pt>
                <c:pt idx="4">
                  <c:v>0.43664443770241151</c:v>
                </c:pt>
                <c:pt idx="5">
                  <c:v>0.38244922547378107</c:v>
                </c:pt>
                <c:pt idx="6">
                  <c:v>0.3159171001923794</c:v>
                </c:pt>
                <c:pt idx="7">
                  <c:v>0.2171009289647885</c:v>
                </c:pt>
              </c:numCache>
            </c:numRef>
          </c:val>
          <c:extLst>
            <c:ext xmlns:c16="http://schemas.microsoft.com/office/drawing/2014/chart" uri="{C3380CC4-5D6E-409C-BE32-E72D297353CC}">
              <c16:uniqueId val="{00000001-66BC-D142-AEFE-C8468F9DC4AB}"/>
            </c:ext>
          </c:extLst>
        </c:ser>
        <c:dLbls>
          <c:showLegendKey val="0"/>
          <c:showVal val="0"/>
          <c:showCatName val="0"/>
          <c:showSerName val="0"/>
          <c:showPercent val="0"/>
          <c:showBubbleSize val="0"/>
        </c:dLbls>
        <c:gapWidth val="150"/>
        <c:axId val="-2108219432"/>
        <c:axId val="-2107939800"/>
      </c:barChart>
      <c:lineChart>
        <c:grouping val="standard"/>
        <c:varyColors val="0"/>
        <c:ser>
          <c:idx val="1"/>
          <c:order val="2"/>
          <c:spPr>
            <a:ln>
              <a:solidFill>
                <a:schemeClr val="bg1">
                  <a:lumMod val="65000"/>
                </a:schemeClr>
              </a:solidFill>
            </a:ln>
          </c:spPr>
          <c:marker>
            <c:symbol val="none"/>
          </c:marker>
          <c:cat>
            <c:strRef>
              <c:f>DataF4supp!$K$2:$K$10</c:f>
              <c:strCache>
                <c:ptCount val="9"/>
                <c:pt idx="0">
                  <c:v>Luxembourg</c:v>
                </c:pt>
                <c:pt idx="1">
                  <c:v>Ireland</c:v>
                </c:pt>
                <c:pt idx="2">
                  <c:v>Puerto Rico</c:v>
                </c:pt>
                <c:pt idx="3">
                  <c:v>Singapore</c:v>
                </c:pt>
                <c:pt idx="4">
                  <c:v>Hong Kong</c:v>
                </c:pt>
                <c:pt idx="5">
                  <c:v>Netherlands</c:v>
                </c:pt>
                <c:pt idx="6">
                  <c:v>Belgium</c:v>
                </c:pt>
                <c:pt idx="7">
                  <c:v>Germany</c:v>
                </c:pt>
                <c:pt idx="8">
                  <c:v>Switzerland</c:v>
                </c:pt>
              </c:strCache>
            </c:strRef>
          </c:cat>
          <c:val>
            <c:numRef>
              <c:f>DataF3!$C$2:$C$9</c:f>
              <c:numCache>
                <c:formatCode>0%</c:formatCode>
                <c:ptCount val="8"/>
                <c:pt idx="0">
                  <c:v>0.36081676937669838</c:v>
                </c:pt>
                <c:pt idx="1">
                  <c:v>0.36081676937669838</c:v>
                </c:pt>
                <c:pt idx="2">
                  <c:v>0.36081676937669838</c:v>
                </c:pt>
                <c:pt idx="3">
                  <c:v>0.36081676937669838</c:v>
                </c:pt>
                <c:pt idx="4">
                  <c:v>0.36081676937669838</c:v>
                </c:pt>
                <c:pt idx="5">
                  <c:v>0.36081676937669838</c:v>
                </c:pt>
                <c:pt idx="6">
                  <c:v>0.36081676937669838</c:v>
                </c:pt>
                <c:pt idx="7">
                  <c:v>0.36081676937669838</c:v>
                </c:pt>
              </c:numCache>
            </c:numRef>
          </c:val>
          <c:smooth val="0"/>
          <c:extLst>
            <c:ext xmlns:c16="http://schemas.microsoft.com/office/drawing/2014/chart" uri="{C3380CC4-5D6E-409C-BE32-E72D297353CC}">
              <c16:uniqueId val="{00000002-66BC-D142-AEFE-C8468F9DC4AB}"/>
            </c:ext>
          </c:extLst>
        </c:ser>
        <c:dLbls>
          <c:showLegendKey val="0"/>
          <c:showVal val="0"/>
          <c:showCatName val="0"/>
          <c:showSerName val="0"/>
          <c:showPercent val="0"/>
          <c:showBubbleSize val="0"/>
        </c:dLbls>
        <c:marker val="1"/>
        <c:smooth val="0"/>
        <c:axId val="-2108219432"/>
        <c:axId val="-2107939800"/>
      </c:lineChart>
      <c:catAx>
        <c:axId val="-2108219432"/>
        <c:scaling>
          <c:orientation val="minMax"/>
        </c:scaling>
        <c:delete val="0"/>
        <c:axPos val="b"/>
        <c:numFmt formatCode="General" sourceLinked="1"/>
        <c:majorTickMark val="none"/>
        <c:minorTickMark val="none"/>
        <c:tickLblPos val="nextTo"/>
        <c:txPr>
          <a:bodyPr rot="-2700000" vert="horz"/>
          <a:lstStyle/>
          <a:p>
            <a:pPr>
              <a:defRPr sz="1600"/>
            </a:pPr>
            <a:endParaRPr lang="en-US"/>
          </a:p>
        </c:txPr>
        <c:crossAx val="-2107939800"/>
        <c:crosses val="autoZero"/>
        <c:auto val="1"/>
        <c:lblAlgn val="ctr"/>
        <c:lblOffset val="100"/>
        <c:noMultiLvlLbl val="0"/>
      </c:catAx>
      <c:valAx>
        <c:axId val="-2107939800"/>
        <c:scaling>
          <c:orientation val="minMax"/>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08219432"/>
        <c:crosses val="autoZero"/>
        <c:crossBetween val="between"/>
      </c:valAx>
    </c:plotArea>
    <c:legend>
      <c:legendPos val="r"/>
      <c:layout>
        <c:manualLayout>
          <c:xMode val="edge"/>
          <c:yMode val="edge"/>
          <c:x val="0.62295081967213095"/>
          <c:y val="0.16799410272460699"/>
          <c:w val="0.16120218579234999"/>
          <c:h val="7.6145521035811903E-2"/>
        </c:manualLayout>
      </c:layout>
      <c:overlay val="0"/>
      <c:txPr>
        <a:bodyPr/>
        <a:lstStyle/>
        <a:p>
          <a:pPr>
            <a:defRPr sz="16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000" b="0"/>
            </a:pPr>
            <a:r>
              <a:rPr lang="en-US" sz="3000" b="1"/>
              <a:t>Pre-tax</a:t>
            </a:r>
            <a:r>
              <a:rPr lang="en-US" sz="3000" b="1" baseline="0"/>
              <a:t> </a:t>
            </a:r>
            <a:r>
              <a:rPr lang="en-US" sz="3000" b="1"/>
              <a:t>corporate</a:t>
            </a:r>
            <a:r>
              <a:rPr lang="en-US" sz="3000" b="1" baseline="0"/>
              <a:t> profits                                                             </a:t>
            </a:r>
            <a:r>
              <a:rPr lang="en-US" sz="3000" b="0" baseline="0"/>
              <a:t>(% of compensation of employees)</a:t>
            </a:r>
            <a:endParaRPr lang="en-US" sz="3000" b="0"/>
          </a:p>
        </c:rich>
      </c:tx>
      <c:layout>
        <c:manualLayout>
          <c:xMode val="edge"/>
          <c:yMode val="edge"/>
          <c:x val="0.23852340691020199"/>
          <c:y val="4.15774388034132E-3"/>
        </c:manualLayout>
      </c:layout>
      <c:overlay val="1"/>
    </c:title>
    <c:autoTitleDeleted val="0"/>
    <c:plotArea>
      <c:layout>
        <c:manualLayout>
          <c:layoutTarget val="inner"/>
          <c:xMode val="edge"/>
          <c:yMode val="edge"/>
          <c:x val="0.102983885032014"/>
          <c:y val="9.0193435851866496E-2"/>
          <c:w val="0.89564993372055801"/>
          <c:h val="0.70145389253121604"/>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dLbls>
            <c:dLbl>
              <c:idx val="0"/>
              <c:layout>
                <c:manualLayout>
                  <c:x val="-7.2966127467867598E-2"/>
                  <c:y val="4.0860709499779303E-2"/>
                </c:manualLayout>
              </c:layout>
              <c:spPr/>
              <c:txPr>
                <a:bodyPr/>
                <a:lstStyle/>
                <a:p>
                  <a:pPr>
                    <a:defRPr sz="1800"/>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5A-4168-AE27-0BCB5698E1D2}"/>
                </c:ext>
              </c:extLst>
            </c:dLbl>
            <c:dLbl>
              <c:idx val="1"/>
              <c:delete val="1"/>
              <c:extLst>
                <c:ext xmlns:c15="http://schemas.microsoft.com/office/drawing/2012/chart" uri="{CE6537A1-D6FC-4f65-9D91-7224C49458BB}"/>
                <c:ext xmlns:c16="http://schemas.microsoft.com/office/drawing/2014/chart" uri="{C3380CC4-5D6E-409C-BE32-E72D297353CC}">
                  <c16:uniqueId val="{00000001-BA5A-4168-AE27-0BCB5698E1D2}"/>
                </c:ext>
              </c:extLst>
            </c:dLbl>
            <c:dLbl>
              <c:idx val="2"/>
              <c:delete val="1"/>
              <c:extLst>
                <c:ext xmlns:c15="http://schemas.microsoft.com/office/drawing/2012/chart" uri="{CE6537A1-D6FC-4f65-9D91-7224C49458BB}"/>
                <c:ext xmlns:c16="http://schemas.microsoft.com/office/drawing/2014/chart" uri="{C3380CC4-5D6E-409C-BE32-E72D297353CC}">
                  <c16:uniqueId val="{00000002-BA5A-4168-AE27-0BCB5698E1D2}"/>
                </c:ext>
              </c:extLst>
            </c:dLbl>
            <c:dLbl>
              <c:idx val="3"/>
              <c:delete val="1"/>
              <c:extLst>
                <c:ext xmlns:c15="http://schemas.microsoft.com/office/drawing/2012/chart" uri="{CE6537A1-D6FC-4f65-9D91-7224C49458BB}"/>
                <c:ext xmlns:c16="http://schemas.microsoft.com/office/drawing/2014/chart" uri="{C3380CC4-5D6E-409C-BE32-E72D297353CC}">
                  <c16:uniqueId val="{00000003-BA5A-4168-AE27-0BCB5698E1D2}"/>
                </c:ext>
              </c:extLst>
            </c:dLbl>
            <c:dLbl>
              <c:idx val="4"/>
              <c:delete val="1"/>
              <c:extLst>
                <c:ext xmlns:c15="http://schemas.microsoft.com/office/drawing/2012/chart" uri="{CE6537A1-D6FC-4f65-9D91-7224C49458BB}"/>
                <c:ext xmlns:c16="http://schemas.microsoft.com/office/drawing/2014/chart" uri="{C3380CC4-5D6E-409C-BE32-E72D297353CC}">
                  <c16:uniqueId val="{00000004-BA5A-4168-AE27-0BCB5698E1D2}"/>
                </c:ext>
              </c:extLst>
            </c:dLbl>
            <c:dLbl>
              <c:idx val="5"/>
              <c:delete val="1"/>
              <c:extLst>
                <c:ext xmlns:c15="http://schemas.microsoft.com/office/drawing/2012/chart" uri="{CE6537A1-D6FC-4f65-9D91-7224C49458BB}"/>
                <c:ext xmlns:c16="http://schemas.microsoft.com/office/drawing/2014/chart" uri="{C3380CC4-5D6E-409C-BE32-E72D297353CC}">
                  <c16:uniqueId val="{00000005-BA5A-4168-AE27-0BCB5698E1D2}"/>
                </c:ext>
              </c:extLst>
            </c:dLbl>
            <c:dLbl>
              <c:idx val="6"/>
              <c:delete val="1"/>
              <c:extLst>
                <c:ext xmlns:c15="http://schemas.microsoft.com/office/drawing/2012/chart" uri="{CE6537A1-D6FC-4f65-9D91-7224C49458BB}"/>
                <c:ext xmlns:c16="http://schemas.microsoft.com/office/drawing/2014/chart" uri="{C3380CC4-5D6E-409C-BE32-E72D297353CC}">
                  <c16:uniqueId val="{00000006-BA5A-4168-AE27-0BCB5698E1D2}"/>
                </c:ext>
              </c:extLst>
            </c:dLbl>
            <c:dLbl>
              <c:idx val="7"/>
              <c:delete val="1"/>
              <c:extLst>
                <c:ext xmlns:c15="http://schemas.microsoft.com/office/drawing/2012/chart" uri="{CE6537A1-D6FC-4f65-9D91-7224C49458BB}"/>
                <c:ext xmlns:c16="http://schemas.microsoft.com/office/drawing/2014/chart" uri="{C3380CC4-5D6E-409C-BE32-E72D297353CC}">
                  <c16:uniqueId val="{00000007-BA5A-4168-AE27-0BCB5698E1D2}"/>
                </c:ext>
              </c:extLst>
            </c:dLbl>
            <c:dLbl>
              <c:idx val="8"/>
              <c:delete val="1"/>
              <c:extLst>
                <c:ext xmlns:c15="http://schemas.microsoft.com/office/drawing/2012/chart" uri="{CE6537A1-D6FC-4f65-9D91-7224C49458BB}"/>
                <c:ext xmlns:c16="http://schemas.microsoft.com/office/drawing/2014/chart" uri="{C3380CC4-5D6E-409C-BE32-E72D297353CC}">
                  <c16:uniqueId val="{00000008-BA5A-4168-AE27-0BCB5698E1D2}"/>
                </c:ext>
              </c:extLst>
            </c:dLbl>
            <c:dLbl>
              <c:idx val="9"/>
              <c:delete val="1"/>
              <c:extLst>
                <c:ext xmlns:c15="http://schemas.microsoft.com/office/drawing/2012/chart" uri="{CE6537A1-D6FC-4f65-9D91-7224C49458BB}"/>
                <c:ext xmlns:c16="http://schemas.microsoft.com/office/drawing/2014/chart" uri="{C3380CC4-5D6E-409C-BE32-E72D297353CC}">
                  <c16:uniqueId val="{00000009-BA5A-4168-AE27-0BCB5698E1D2}"/>
                </c:ext>
              </c:extLst>
            </c:dLbl>
            <c:dLbl>
              <c:idx val="10"/>
              <c:delete val="1"/>
              <c:extLst>
                <c:ext xmlns:c15="http://schemas.microsoft.com/office/drawing/2012/chart" uri="{CE6537A1-D6FC-4f65-9D91-7224C49458BB}"/>
                <c:ext xmlns:c16="http://schemas.microsoft.com/office/drawing/2014/chart" uri="{C3380CC4-5D6E-409C-BE32-E72D297353CC}">
                  <c16:uniqueId val="{0000000A-BA5A-4168-AE27-0BCB5698E1D2}"/>
                </c:ext>
              </c:extLst>
            </c:dLbl>
            <c:dLbl>
              <c:idx val="11"/>
              <c:delete val="1"/>
              <c:extLst>
                <c:ext xmlns:c15="http://schemas.microsoft.com/office/drawing/2012/chart" uri="{CE6537A1-D6FC-4f65-9D91-7224C49458BB}"/>
                <c:ext xmlns:c16="http://schemas.microsoft.com/office/drawing/2014/chart" uri="{C3380CC4-5D6E-409C-BE32-E72D297353CC}">
                  <c16:uniqueId val="{0000000B-BA5A-4168-AE27-0BCB5698E1D2}"/>
                </c:ext>
              </c:extLst>
            </c:dLbl>
            <c:dLbl>
              <c:idx val="12"/>
              <c:delete val="1"/>
              <c:extLst>
                <c:ext xmlns:c15="http://schemas.microsoft.com/office/drawing/2012/chart" uri="{CE6537A1-D6FC-4f65-9D91-7224C49458BB}"/>
                <c:ext xmlns:c16="http://schemas.microsoft.com/office/drawing/2014/chart" uri="{C3380CC4-5D6E-409C-BE32-E72D297353CC}">
                  <c16:uniqueId val="{0000000C-BA5A-4168-AE27-0BCB5698E1D2}"/>
                </c:ext>
              </c:extLst>
            </c:dLbl>
            <c:dLbl>
              <c:idx val="13"/>
              <c:delete val="1"/>
              <c:extLst>
                <c:ext xmlns:c15="http://schemas.microsoft.com/office/drawing/2012/chart" uri="{CE6537A1-D6FC-4f65-9D91-7224C49458BB}"/>
                <c:ext xmlns:c16="http://schemas.microsoft.com/office/drawing/2014/chart" uri="{C3380CC4-5D6E-409C-BE32-E72D297353CC}">
                  <c16:uniqueId val="{0000000D-BA5A-4168-AE27-0BCB5698E1D2}"/>
                </c:ext>
              </c:extLst>
            </c:dLbl>
            <c:dLbl>
              <c:idx val="14"/>
              <c:delete val="1"/>
              <c:extLst>
                <c:ext xmlns:c15="http://schemas.microsoft.com/office/drawing/2012/chart" uri="{CE6537A1-D6FC-4f65-9D91-7224C49458BB}"/>
                <c:ext xmlns:c16="http://schemas.microsoft.com/office/drawing/2014/chart" uri="{C3380CC4-5D6E-409C-BE32-E72D297353CC}">
                  <c16:uniqueId val="{0000000E-BA5A-4168-AE27-0BCB5698E1D2}"/>
                </c:ext>
              </c:extLst>
            </c:dLbl>
            <c:dLbl>
              <c:idx val="15"/>
              <c:delete val="1"/>
              <c:extLst>
                <c:ext xmlns:c15="http://schemas.microsoft.com/office/drawing/2012/chart" uri="{CE6537A1-D6FC-4f65-9D91-7224C49458BB}"/>
                <c:ext xmlns:c16="http://schemas.microsoft.com/office/drawing/2014/chart" uri="{C3380CC4-5D6E-409C-BE32-E72D297353CC}">
                  <c16:uniqueId val="{00000000-6E36-4384-B847-AE6C0D92DFEA}"/>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DataF4!$A$2:$A$17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DataF4!$F$2:$F$17</c:f>
              <c:numCache>
                <c:formatCode>0%</c:formatCode>
                <c:ptCount val="16"/>
                <c:pt idx="0">
                  <c:v>16.745534629218685</c:v>
                </c:pt>
                <c:pt idx="1">
                  <c:v>7.9996490577609283</c:v>
                </c:pt>
                <c:pt idx="2">
                  <c:v>4.6076539817790847</c:v>
                </c:pt>
                <c:pt idx="3">
                  <c:v>3.1934639833073937</c:v>
                </c:pt>
                <c:pt idx="4">
                  <c:v>2.1814755318098822</c:v>
                </c:pt>
                <c:pt idx="5">
                  <c:v>2.1348906384735855</c:v>
                </c:pt>
                <c:pt idx="6">
                  <c:v>1.1495705968665206</c:v>
                </c:pt>
                <c:pt idx="7">
                  <c:v>0.67980103327038299</c:v>
                </c:pt>
                <c:pt idx="8">
                  <c:v>0.28343272646330486</c:v>
                </c:pt>
                <c:pt idx="9">
                  <c:v>0.27383940346897767</c:v>
                </c:pt>
                <c:pt idx="10">
                  <c:v>0.25723407405999843</c:v>
                </c:pt>
                <c:pt idx="11">
                  <c:v>0.24643753940062663</c:v>
                </c:pt>
                <c:pt idx="12">
                  <c:v>0.23732566147384185</c:v>
                </c:pt>
                <c:pt idx="13">
                  <c:v>0.2071972615008727</c:v>
                </c:pt>
                <c:pt idx="14">
                  <c:v>0.18304850872360104</c:v>
                </c:pt>
                <c:pt idx="15">
                  <c:v>0.16233602672515596</c:v>
                </c:pt>
              </c:numCache>
            </c:numRef>
          </c:val>
          <c:extLst>
            <c:ext xmlns:c16="http://schemas.microsoft.com/office/drawing/2014/chart" uri="{C3380CC4-5D6E-409C-BE32-E72D297353CC}">
              <c16:uniqueId val="{00000000-2C5B-419C-A742-51C7373EDC83}"/>
            </c:ext>
          </c:extLst>
        </c:ser>
        <c:ser>
          <c:idx val="2"/>
          <c:order val="1"/>
          <c:tx>
            <c:v>Local firms</c:v>
          </c:tx>
          <c:spPr>
            <a:solidFill>
              <a:schemeClr val="tx1"/>
            </a:solidFill>
          </c:spPr>
          <c:invertIfNegative val="0"/>
          <c:cat>
            <c:strRef>
              <c:f>DataF4!$A$2:$A$17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DataF4!$D$2:$D$17</c:f>
              <c:numCache>
                <c:formatCode>0%</c:formatCode>
                <c:ptCount val="16"/>
                <c:pt idx="0">
                  <c:v>0.47996308817683037</c:v>
                </c:pt>
                <c:pt idx="1">
                  <c:v>0.68416351867003244</c:v>
                </c:pt>
                <c:pt idx="2">
                  <c:v>0.40461450275815142</c:v>
                </c:pt>
                <c:pt idx="3">
                  <c:v>0.11438915202699569</c:v>
                </c:pt>
                <c:pt idx="4">
                  <c:v>0.47996308817683037</c:v>
                </c:pt>
                <c:pt idx="5">
                  <c:v>0.47996308817683037</c:v>
                </c:pt>
                <c:pt idx="6">
                  <c:v>0.41153378760859277</c:v>
                </c:pt>
                <c:pt idx="7">
                  <c:v>0.4031489417707429</c:v>
                </c:pt>
                <c:pt idx="8">
                  <c:v>0.3159171001923794</c:v>
                </c:pt>
                <c:pt idx="9">
                  <c:v>0.38244922547378107</c:v>
                </c:pt>
                <c:pt idx="10">
                  <c:v>0.48210280844721259</c:v>
                </c:pt>
                <c:pt idx="11">
                  <c:v>0.44755015816737814</c:v>
                </c:pt>
                <c:pt idx="12">
                  <c:v>0.43664443770241151</c:v>
                </c:pt>
                <c:pt idx="13">
                  <c:v>0.2171009289647885</c:v>
                </c:pt>
                <c:pt idx="14">
                  <c:v>0.51589201053413136</c:v>
                </c:pt>
                <c:pt idx="15">
                  <c:v>0.48415758018996907</c:v>
                </c:pt>
              </c:numCache>
            </c:numRef>
          </c:val>
          <c:extLst>
            <c:ext xmlns:c16="http://schemas.microsoft.com/office/drawing/2014/chart" uri="{C3380CC4-5D6E-409C-BE32-E72D297353CC}">
              <c16:uniqueId val="{00000001-2C5B-419C-A742-51C7373EDC83}"/>
            </c:ext>
          </c:extLst>
        </c:ser>
        <c:dLbls>
          <c:showLegendKey val="0"/>
          <c:showVal val="0"/>
          <c:showCatName val="0"/>
          <c:showSerName val="0"/>
          <c:showPercent val="0"/>
          <c:showBubbleSize val="0"/>
        </c:dLbls>
        <c:gapWidth val="150"/>
        <c:axId val="-2102879608"/>
        <c:axId val="-2102882264"/>
      </c:barChart>
      <c:catAx>
        <c:axId val="-2102879608"/>
        <c:scaling>
          <c:orientation val="minMax"/>
        </c:scaling>
        <c:delete val="0"/>
        <c:axPos val="b"/>
        <c:numFmt formatCode="General" sourceLinked="1"/>
        <c:majorTickMark val="none"/>
        <c:minorTickMark val="none"/>
        <c:tickLblPos val="nextTo"/>
        <c:txPr>
          <a:bodyPr rot="-2700000" vert="horz"/>
          <a:lstStyle/>
          <a:p>
            <a:pPr>
              <a:defRPr sz="2400"/>
            </a:pPr>
            <a:endParaRPr lang="en-US"/>
          </a:p>
        </c:txPr>
        <c:crossAx val="-2102882264"/>
        <c:crosses val="autoZero"/>
        <c:auto val="1"/>
        <c:lblAlgn val="ctr"/>
        <c:lblOffset val="100"/>
        <c:noMultiLvlLbl val="0"/>
      </c:catAx>
      <c:valAx>
        <c:axId val="-2102882264"/>
        <c:scaling>
          <c:orientation val="minMax"/>
          <c:max val="9"/>
          <c:min val="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02879608"/>
        <c:crosses val="autoZero"/>
        <c:crossBetween val="between"/>
        <c:majorUnit val="2"/>
        <c:minorUnit val="0.2"/>
      </c:valAx>
    </c:plotArea>
    <c:legend>
      <c:legendPos val="r"/>
      <c:layout>
        <c:manualLayout>
          <c:xMode val="edge"/>
          <c:yMode val="edge"/>
          <c:x val="0.59426229508196704"/>
          <c:y val="0.358370671762264"/>
          <c:w val="0.29900918635170598"/>
          <c:h val="0.224668566533786"/>
        </c:manualLayout>
      </c:layout>
      <c:overlay val="0"/>
      <c:txPr>
        <a:bodyPr/>
        <a:lstStyle/>
        <a:p>
          <a:pPr>
            <a:defRPr sz="30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 corporate profits </a:t>
            </a:r>
          </a:p>
          <a:p>
            <a:pPr>
              <a:defRPr sz="2200" b="1"/>
            </a:pPr>
            <a:r>
              <a:rPr lang="en-US" sz="2200" b="0"/>
              <a:t>(%</a:t>
            </a:r>
            <a:r>
              <a:rPr lang="en-US" sz="2200" b="0" baseline="0"/>
              <a:t> of</a:t>
            </a:r>
            <a:r>
              <a:rPr lang="en-US" sz="2200" b="0"/>
              <a:t> compensation of employees)</a:t>
            </a:r>
          </a:p>
        </c:rich>
      </c:tx>
      <c:layout>
        <c:manualLayout>
          <c:xMode val="edge"/>
          <c:yMode val="edge"/>
          <c:x val="0.31068737442302502"/>
          <c:y val="4.4865856700039199E-3"/>
        </c:manualLayout>
      </c:layout>
      <c:overlay val="0"/>
    </c:title>
    <c:autoTitleDeleted val="0"/>
    <c:plotArea>
      <c:layout>
        <c:manualLayout>
          <c:layoutTarget val="inner"/>
          <c:xMode val="edge"/>
          <c:yMode val="edge"/>
          <c:x val="7.0089434270561093E-2"/>
          <c:y val="0.156224743093554"/>
          <c:w val="0.92413140187879805"/>
          <c:h val="0.74039912807509201"/>
        </c:manualLayout>
      </c:layout>
      <c:lineChart>
        <c:grouping val="standard"/>
        <c:varyColors val="0"/>
        <c:ser>
          <c:idx val="1"/>
          <c:order val="0"/>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DataF5!$A$9:$A$54</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DataF5!$E$9:$E$54</c:f>
              <c:numCache>
                <c:formatCode>0%</c:formatCode>
                <c:ptCount val="46"/>
                <c:pt idx="0">
                  <c:v>0.2082585864676767</c:v>
                </c:pt>
                <c:pt idx="1">
                  <c:v>0.22816316850468396</c:v>
                </c:pt>
                <c:pt idx="2">
                  <c:v>0.23830446205438197</c:v>
                </c:pt>
                <c:pt idx="3">
                  <c:v>0.23437452477265122</c:v>
                </c:pt>
                <c:pt idx="4">
                  <c:v>0.19836070684990348</c:v>
                </c:pt>
                <c:pt idx="5">
                  <c:v>0.21795211387638055</c:v>
                </c:pt>
                <c:pt idx="6">
                  <c:v>0.24220473179004845</c:v>
                </c:pt>
                <c:pt idx="7">
                  <c:v>0.24967862992681059</c:v>
                </c:pt>
                <c:pt idx="8">
                  <c:v>0.25274726516845297</c:v>
                </c:pt>
                <c:pt idx="9">
                  <c:v>0.22419634403613548</c:v>
                </c:pt>
                <c:pt idx="10">
                  <c:v>0.18160749108668492</c:v>
                </c:pt>
                <c:pt idx="11">
                  <c:v>0.19014621085627487</c:v>
                </c:pt>
                <c:pt idx="12">
                  <c:v>0.16775127557222333</c:v>
                </c:pt>
                <c:pt idx="13">
                  <c:v>0.19527044006563291</c:v>
                </c:pt>
                <c:pt idx="14">
                  <c:v>0.21865506784484687</c:v>
                </c:pt>
                <c:pt idx="15">
                  <c:v>0.21490274027789552</c:v>
                </c:pt>
                <c:pt idx="16">
                  <c:v>0.18231029858653452</c:v>
                </c:pt>
                <c:pt idx="17">
                  <c:v>0.18558160680652072</c:v>
                </c:pt>
                <c:pt idx="18">
                  <c:v>0.19190095035281771</c:v>
                </c:pt>
                <c:pt idx="19">
                  <c:v>0.17965047477223955</c:v>
                </c:pt>
                <c:pt idx="20">
                  <c:v>0.16781584714661693</c:v>
                </c:pt>
                <c:pt idx="21">
                  <c:v>0.17934296827668558</c:v>
                </c:pt>
                <c:pt idx="22">
                  <c:v>0.18018559939714487</c:v>
                </c:pt>
                <c:pt idx="23">
                  <c:v>0.18953404527816489</c:v>
                </c:pt>
                <c:pt idx="24">
                  <c:v>0.21749526427568897</c:v>
                </c:pt>
                <c:pt idx="25">
                  <c:v>0.23206331670187846</c:v>
                </c:pt>
                <c:pt idx="26">
                  <c:v>0.24641288527563932</c:v>
                </c:pt>
                <c:pt idx="27">
                  <c:v>0.2495081184847342</c:v>
                </c:pt>
                <c:pt idx="28">
                  <c:v>0.21876697797609326</c:v>
                </c:pt>
                <c:pt idx="29">
                  <c:v>0.20684594572880904</c:v>
                </c:pt>
                <c:pt idx="30">
                  <c:v>0.1764586883223366</c:v>
                </c:pt>
                <c:pt idx="31">
                  <c:v>0.16654651096479925</c:v>
                </c:pt>
                <c:pt idx="32">
                  <c:v>0.20391489173238503</c:v>
                </c:pt>
                <c:pt idx="33">
                  <c:v>0.23274812538919093</c:v>
                </c:pt>
                <c:pt idx="34">
                  <c:v>0.26708848463815243</c:v>
                </c:pt>
                <c:pt idx="35">
                  <c:v>0.29214590679432006</c:v>
                </c:pt>
                <c:pt idx="36">
                  <c:v>0.30717164524094992</c:v>
                </c:pt>
                <c:pt idx="37">
                  <c:v>0.25434633770491133</c:v>
                </c:pt>
                <c:pt idx="38">
                  <c:v>0.19718266519613323</c:v>
                </c:pt>
                <c:pt idx="39">
                  <c:v>0.24653510492083217</c:v>
                </c:pt>
                <c:pt idx="40">
                  <c:v>0.30828673363313225</c:v>
                </c:pt>
                <c:pt idx="41">
                  <c:v>0.30459445622641695</c:v>
                </c:pt>
                <c:pt idx="42">
                  <c:v>0.3186913851945774</c:v>
                </c:pt>
                <c:pt idx="43">
                  <c:v>0.31649327580411218</c:v>
                </c:pt>
                <c:pt idx="44">
                  <c:v>0.32635651051223613</c:v>
                </c:pt>
                <c:pt idx="45">
                  <c:v>0.31375766594357318</c:v>
                </c:pt>
              </c:numCache>
            </c:numRef>
          </c:val>
          <c:smooth val="0"/>
          <c:extLst>
            <c:ext xmlns:c16="http://schemas.microsoft.com/office/drawing/2014/chart" uri="{C3380CC4-5D6E-409C-BE32-E72D297353CC}">
              <c16:uniqueId val="{00000001-031C-4692-A13B-43C6E9AFA7F4}"/>
            </c:ext>
          </c:extLst>
        </c:ser>
        <c:dLbls>
          <c:showLegendKey val="0"/>
          <c:showVal val="0"/>
          <c:showCatName val="0"/>
          <c:showSerName val="0"/>
          <c:showPercent val="0"/>
          <c:showBubbleSize val="0"/>
        </c:dLbls>
        <c:marker val="1"/>
        <c:smooth val="0"/>
        <c:axId val="-2106936280"/>
        <c:axId val="-2125037784"/>
      </c:lineChart>
      <c:catAx>
        <c:axId val="-2106936280"/>
        <c:scaling>
          <c:orientation val="minMax"/>
        </c:scaling>
        <c:delete val="0"/>
        <c:axPos val="b"/>
        <c:numFmt formatCode="General" sourceLinked="1"/>
        <c:majorTickMark val="none"/>
        <c:minorTickMark val="none"/>
        <c:tickLblPos val="nextTo"/>
        <c:txPr>
          <a:bodyPr/>
          <a:lstStyle/>
          <a:p>
            <a:pPr>
              <a:defRPr sz="1800"/>
            </a:pPr>
            <a:endParaRPr lang="en-US"/>
          </a:p>
        </c:txPr>
        <c:crossAx val="-2125037784"/>
        <c:crosses val="autoZero"/>
        <c:auto val="1"/>
        <c:lblAlgn val="ctr"/>
        <c:lblOffset val="100"/>
        <c:tickLblSkip val="5"/>
        <c:noMultiLvlLbl val="0"/>
      </c:catAx>
      <c:valAx>
        <c:axId val="-2125037784"/>
        <c:scaling>
          <c:orientation val="minMax"/>
          <c:max val="2.5"/>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06936280"/>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a:t>
            </a:r>
            <a:r>
              <a:rPr lang="en-US" sz="2200" b="1" baseline="0"/>
              <a:t> </a:t>
            </a:r>
            <a:r>
              <a:rPr lang="en-US" sz="2200" b="1"/>
              <a:t>profits of affiliates</a:t>
            </a:r>
            <a:r>
              <a:rPr lang="en-US" sz="2200" b="1" baseline="0"/>
              <a:t> of U.S. multinationals</a:t>
            </a:r>
            <a:r>
              <a:rPr lang="en-US" sz="2200" b="1"/>
              <a:t> </a:t>
            </a:r>
          </a:p>
          <a:p>
            <a:pPr>
              <a:defRPr sz="2200" b="1"/>
            </a:pPr>
            <a:r>
              <a:rPr lang="en-US" sz="2200" b="0"/>
              <a:t>(%</a:t>
            </a:r>
            <a:r>
              <a:rPr lang="en-US" sz="2200" b="0" baseline="0"/>
              <a:t> of</a:t>
            </a:r>
            <a:r>
              <a:rPr lang="en-US" sz="2200" b="0"/>
              <a:t> compensation of employees)</a:t>
            </a:r>
          </a:p>
        </c:rich>
      </c:tx>
      <c:layout>
        <c:manualLayout>
          <c:xMode val="edge"/>
          <c:yMode val="edge"/>
          <c:x val="0.223790822698887"/>
          <c:y val="6.7490291089179399E-3"/>
        </c:manualLayout>
      </c:layout>
      <c:overlay val="0"/>
    </c:title>
    <c:autoTitleDeleted val="0"/>
    <c:plotArea>
      <c:layout>
        <c:manualLayout>
          <c:layoutTarget val="inner"/>
          <c:xMode val="edge"/>
          <c:yMode val="edge"/>
          <c:x val="7.0089434270561093E-2"/>
          <c:y val="0.156224743093554"/>
          <c:w val="0.92413140187879805"/>
          <c:h val="0.74039912807509201"/>
        </c:manualLayout>
      </c:layout>
      <c:lineChart>
        <c:grouping val="standard"/>
        <c:varyColors val="0"/>
        <c:ser>
          <c:idx val="0"/>
          <c:order val="0"/>
          <c:spPr>
            <a:ln w="12700">
              <a:solidFill>
                <a:sysClr val="windowText" lastClr="000000"/>
              </a:solidFill>
            </a:ln>
            <a:effectLst/>
          </c:spPr>
          <c:marker>
            <c:symbol val="circle"/>
            <c:size val="10"/>
            <c:spPr>
              <a:solidFill>
                <a:schemeClr val="accent2">
                  <a:lumMod val="60000"/>
                  <a:lumOff val="40000"/>
                </a:schemeClr>
              </a:solidFill>
              <a:ln>
                <a:solidFill>
                  <a:sysClr val="windowText" lastClr="000000"/>
                </a:solidFill>
              </a:ln>
              <a:effectLst/>
            </c:spPr>
          </c:marker>
          <c:cat>
            <c:numRef>
              <c:f>DataF5!$A$5:$A$55</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DataF5!$B$5:$B$55</c:f>
              <c:numCache>
                <c:formatCode>0%</c:formatCode>
                <c:ptCount val="51"/>
                <c:pt idx="0">
                  <c:v>0.49508107208624114</c:v>
                </c:pt>
                <c:pt idx="1">
                  <c:v>0.53200743198181777</c:v>
                </c:pt>
                <c:pt idx="2">
                  <c:v>0.52756150735356955</c:v>
                </c:pt>
                <c:pt idx="3">
                  <c:v>0.55569623825721859</c:v>
                </c:pt>
                <c:pt idx="4">
                  <c:v>0.70531986712938965</c:v>
                </c:pt>
                <c:pt idx="5">
                  <c:v>0.82854223650412195</c:v>
                </c:pt>
                <c:pt idx="6">
                  <c:v>0.82830841553670187</c:v>
                </c:pt>
                <c:pt idx="7">
                  <c:v>0.87708090175180697</c:v>
                </c:pt>
                <c:pt idx="8">
                  <c:v>0.87868433595720852</c:v>
                </c:pt>
                <c:pt idx="9">
                  <c:v>0.84854753193002774</c:v>
                </c:pt>
                <c:pt idx="10">
                  <c:v>0.90233023375604315</c:v>
                </c:pt>
                <c:pt idx="11">
                  <c:v>0.86798182350929043</c:v>
                </c:pt>
                <c:pt idx="12">
                  <c:v>1.073396363296081</c:v>
                </c:pt>
                <c:pt idx="13">
                  <c:v>1.3794073215162261</c:v>
                </c:pt>
                <c:pt idx="14">
                  <c:v>1.4867445331852969</c:v>
                </c:pt>
                <c:pt idx="15">
                  <c:v>1.2739406493878762</c:v>
                </c:pt>
                <c:pt idx="16">
                  <c:v>1.3347086801894943</c:v>
                </c:pt>
                <c:pt idx="17">
                  <c:v>1.4214327671020155</c:v>
                </c:pt>
                <c:pt idx="18">
                  <c:v>1.5513943546635445</c:v>
                </c:pt>
                <c:pt idx="19">
                  <c:v>1.6782389912274449</c:v>
                </c:pt>
                <c:pt idx="20">
                  <c:v>1.3720380659129294</c:v>
                </c:pt>
                <c:pt idx="21">
                  <c:v>1.6814539936788921</c:v>
                </c:pt>
                <c:pt idx="22">
                  <c:v>1.4250738801717022</c:v>
                </c:pt>
                <c:pt idx="23">
                  <c:v>1.5841551947528685</c:v>
                </c:pt>
                <c:pt idx="24">
                  <c:v>1.5498461696368608</c:v>
                </c:pt>
                <c:pt idx="25">
                  <c:v>1.29708616778208</c:v>
                </c:pt>
                <c:pt idx="26">
                  <c:v>1.116893961874085</c:v>
                </c:pt>
                <c:pt idx="27">
                  <c:v>1.104922858194326</c:v>
                </c:pt>
                <c:pt idx="28">
                  <c:v>1.0924972908357244</c:v>
                </c:pt>
                <c:pt idx="29">
                  <c:v>1.4603994778673741</c:v>
                </c:pt>
                <c:pt idx="30">
                  <c:v>1.4501501602936302</c:v>
                </c:pt>
                <c:pt idx="31">
                  <c:v>1.8366143664068701</c:v>
                </c:pt>
                <c:pt idx="32">
                  <c:v>1.8547309433154595</c:v>
                </c:pt>
                <c:pt idx="33">
                  <c:v>1.6942931697459387</c:v>
                </c:pt>
                <c:pt idx="34">
                  <c:v>2.0017305979613447</c:v>
                </c:pt>
                <c:pt idx="35">
                  <c:v>1.8170098366567757</c:v>
                </c:pt>
                <c:pt idx="36">
                  <c:v>1.926045446185717</c:v>
                </c:pt>
                <c:pt idx="37">
                  <c:v>2.2647648604148487</c:v>
                </c:pt>
                <c:pt idx="38">
                  <c:v>2.6033701272042853</c:v>
                </c:pt>
                <c:pt idx="39">
                  <c:v>2.5511742314267636</c:v>
                </c:pt>
                <c:pt idx="40">
                  <c:v>2.7757529765112872</c:v>
                </c:pt>
                <c:pt idx="41">
                  <c:v>2.9525414882701009</c:v>
                </c:pt>
                <c:pt idx="42">
                  <c:v>2.4753177086014273</c:v>
                </c:pt>
                <c:pt idx="43">
                  <c:v>2.7315573181759549</c:v>
                </c:pt>
                <c:pt idx="44">
                  <c:v>2.6849565214175408</c:v>
                </c:pt>
                <c:pt idx="45">
                  <c:v>3.1120076713938816</c:v>
                </c:pt>
                <c:pt idx="46">
                  <c:v>3.1692348522042195</c:v>
                </c:pt>
                <c:pt idx="47">
                  <c:v>2.8163143739421144</c:v>
                </c:pt>
                <c:pt idx="48">
                  <c:v>3.0151255442461316</c:v>
                </c:pt>
                <c:pt idx="49">
                  <c:v>3.5718069375336432</c:v>
                </c:pt>
              </c:numCache>
            </c:numRef>
          </c:val>
          <c:smooth val="0"/>
          <c:extLs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DataF5!$A$5:$A$55</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DataF5!$C$5:$C$55</c:f>
              <c:numCache>
                <c:formatCode>0%</c:formatCode>
                <c:ptCount val="51"/>
                <c:pt idx="0">
                  <c:v>0.46805143163842577</c:v>
                </c:pt>
                <c:pt idx="1">
                  <c:v>0.42827520463822283</c:v>
                </c:pt>
                <c:pt idx="2">
                  <c:v>0.41835536094219122</c:v>
                </c:pt>
                <c:pt idx="3">
                  <c:v>0.42954218923887788</c:v>
                </c:pt>
                <c:pt idx="4">
                  <c:v>0.41652808858302864</c:v>
                </c:pt>
                <c:pt idx="5">
                  <c:v>0.46447188052526978</c:v>
                </c:pt>
                <c:pt idx="6">
                  <c:v>0.46609399049882427</c:v>
                </c:pt>
                <c:pt idx="7">
                  <c:v>0.48640453645927767</c:v>
                </c:pt>
                <c:pt idx="8">
                  <c:v>0.41821092668379206</c:v>
                </c:pt>
                <c:pt idx="9">
                  <c:v>0.41190561487176824</c:v>
                </c:pt>
                <c:pt idx="10">
                  <c:v>0.43673327051951683</c:v>
                </c:pt>
                <c:pt idx="11">
                  <c:v>0.36275276616030661</c:v>
                </c:pt>
                <c:pt idx="12">
                  <c:v>0.40671731368300224</c:v>
                </c:pt>
                <c:pt idx="13">
                  <c:v>0.42404441231649603</c:v>
                </c:pt>
                <c:pt idx="14">
                  <c:v>0.4005053411707698</c:v>
                </c:pt>
                <c:pt idx="15">
                  <c:v>0.31643750555456895</c:v>
                </c:pt>
                <c:pt idx="16">
                  <c:v>0.24426920698491125</c:v>
                </c:pt>
                <c:pt idx="17">
                  <c:v>0.31338656244658269</c:v>
                </c:pt>
                <c:pt idx="18">
                  <c:v>0.37819235253477734</c:v>
                </c:pt>
                <c:pt idx="19">
                  <c:v>0.37158685153177656</c:v>
                </c:pt>
                <c:pt idx="20">
                  <c:v>0.42063117756785584</c:v>
                </c:pt>
                <c:pt idx="21">
                  <c:v>0.48041606055249653</c:v>
                </c:pt>
                <c:pt idx="22">
                  <c:v>0.55628659647632994</c:v>
                </c:pt>
                <c:pt idx="23">
                  <c:v>0.5035577174540995</c:v>
                </c:pt>
                <c:pt idx="24">
                  <c:v>0.38203994792573576</c:v>
                </c:pt>
                <c:pt idx="25">
                  <c:v>0.30559101624148571</c:v>
                </c:pt>
                <c:pt idx="26">
                  <c:v>0.28024512588145323</c:v>
                </c:pt>
                <c:pt idx="27">
                  <c:v>0.2964638275267511</c:v>
                </c:pt>
                <c:pt idx="28">
                  <c:v>0.33784847978767402</c:v>
                </c:pt>
                <c:pt idx="29">
                  <c:v>0.42068293367425685</c:v>
                </c:pt>
                <c:pt idx="30">
                  <c:v>0.43264872251840186</c:v>
                </c:pt>
                <c:pt idx="31">
                  <c:v>0.4512265875465663</c:v>
                </c:pt>
                <c:pt idx="32">
                  <c:v>0.39636756204057283</c:v>
                </c:pt>
                <c:pt idx="33">
                  <c:v>0.38880811113413788</c:v>
                </c:pt>
                <c:pt idx="34">
                  <c:v>0.37695017482887427</c:v>
                </c:pt>
                <c:pt idx="35">
                  <c:v>0.28687115643328076</c:v>
                </c:pt>
                <c:pt idx="36">
                  <c:v>0.33155824331457912</c:v>
                </c:pt>
                <c:pt idx="37">
                  <c:v>0.41668479248409379</c:v>
                </c:pt>
                <c:pt idx="38">
                  <c:v>0.41536229639067146</c:v>
                </c:pt>
                <c:pt idx="39">
                  <c:v>0.49857345738278214</c:v>
                </c:pt>
                <c:pt idx="40">
                  <c:v>0.49107193265476268</c:v>
                </c:pt>
                <c:pt idx="41">
                  <c:v>0.51694809451208679</c:v>
                </c:pt>
                <c:pt idx="42">
                  <c:v>0.48498421933828328</c:v>
                </c:pt>
                <c:pt idx="43">
                  <c:v>0.45040499156605945</c:v>
                </c:pt>
                <c:pt idx="44">
                  <c:v>0.52029668940503371</c:v>
                </c:pt>
                <c:pt idx="45">
                  <c:v>0.54760134794718585</c:v>
                </c:pt>
                <c:pt idx="46">
                  <c:v>0.5015743131552044</c:v>
                </c:pt>
                <c:pt idx="47">
                  <c:v>0.47613402676788741</c:v>
                </c:pt>
                <c:pt idx="48">
                  <c:v>0.48632670013550233</c:v>
                </c:pt>
                <c:pt idx="49">
                  <c:v>0.44655582020645129</c:v>
                </c:pt>
              </c:numCache>
            </c:numRef>
          </c:val>
          <c:smooth val="0"/>
          <c:extLst>
            <c:ext xmlns:c16="http://schemas.microsoft.com/office/drawing/2014/chart" uri="{C3380CC4-5D6E-409C-BE32-E72D297353CC}">
              <c16:uniqueId val="{00000001-031C-4692-A13B-43C6E9AFA7F4}"/>
            </c:ext>
          </c:extLst>
        </c:ser>
        <c:ser>
          <c:idx val="2"/>
          <c:order val="2"/>
          <c:spPr>
            <a:ln w="12700">
              <a:solidFill>
                <a:schemeClr val="tx1"/>
              </a:solidFill>
            </a:ln>
            <a:effectLst/>
          </c:spPr>
          <c:marker>
            <c:symbol val="circle"/>
            <c:size val="10"/>
            <c:spPr>
              <a:solidFill>
                <a:schemeClr val="bg1">
                  <a:lumMod val="85000"/>
                </a:schemeClr>
              </a:solidFill>
              <a:ln>
                <a:solidFill>
                  <a:schemeClr val="tx1"/>
                </a:solidFill>
              </a:ln>
              <a:effectLst/>
            </c:spPr>
          </c:marker>
          <c:val>
            <c:numRef>
              <c:f>DataF5!$D$5:$D$55</c:f>
              <c:numCache>
                <c:formatCode>0%</c:formatCode>
                <c:ptCount val="51"/>
                <c:pt idx="11">
                  <c:v>0.35535913955593418</c:v>
                </c:pt>
                <c:pt idx="12">
                  <c:v>0.31558307533539731</c:v>
                </c:pt>
                <c:pt idx="13">
                  <c:v>0.34750362936312568</c:v>
                </c:pt>
                <c:pt idx="14">
                  <c:v>0.33797787599570506</c:v>
                </c:pt>
                <c:pt idx="15">
                  <c:v>0.27296616664841783</c:v>
                </c:pt>
                <c:pt idx="16">
                  <c:v>0.10862458731113894</c:v>
                </c:pt>
                <c:pt idx="17">
                  <c:v>0.14576316853024385</c:v>
                </c:pt>
                <c:pt idx="18">
                  <c:v>0.21569270726539538</c:v>
                </c:pt>
                <c:pt idx="19">
                  <c:v>0.16157281723443384</c:v>
                </c:pt>
                <c:pt idx="20">
                  <c:v>0.12353743698839199</c:v>
                </c:pt>
                <c:pt idx="21">
                  <c:v>0.14474684664979326</c:v>
                </c:pt>
                <c:pt idx="22">
                  <c:v>0.15055887599907275</c:v>
                </c:pt>
                <c:pt idx="23">
                  <c:v>8.6896795833403567E-2</c:v>
                </c:pt>
                <c:pt idx="24">
                  <c:v>-1.5220793192821166E-3</c:v>
                </c:pt>
                <c:pt idx="25">
                  <c:v>-3.098272991265507E-2</c:v>
                </c:pt>
                <c:pt idx="26">
                  <c:v>1.6004042201462003E-2</c:v>
                </c:pt>
                <c:pt idx="27">
                  <c:v>4.5585492227979273E-2</c:v>
                </c:pt>
                <c:pt idx="28">
                  <c:v>0.11272836029210179</c:v>
                </c:pt>
                <c:pt idx="29">
                  <c:v>0.13494771121470869</c:v>
                </c:pt>
                <c:pt idx="30">
                  <c:v>0.194921975915191</c:v>
                </c:pt>
                <c:pt idx="31">
                  <c:v>0.20341602194113553</c:v>
                </c:pt>
                <c:pt idx="32">
                  <c:v>0.17559939815350648</c:v>
                </c:pt>
                <c:pt idx="33">
                  <c:v>0.15163206613128821</c:v>
                </c:pt>
                <c:pt idx="34">
                  <c:v>0.12337134385056332</c:v>
                </c:pt>
                <c:pt idx="35">
                  <c:v>-3.1727497056594035E-2</c:v>
                </c:pt>
                <c:pt idx="36">
                  <c:v>6.9760813733655502E-2</c:v>
                </c:pt>
                <c:pt idx="37">
                  <c:v>0.14082289984164062</c:v>
                </c:pt>
                <c:pt idx="38">
                  <c:v>0.22882829462032842</c:v>
                </c:pt>
                <c:pt idx="39">
                  <c:v>0.27957456303458533</c:v>
                </c:pt>
                <c:pt idx="40">
                  <c:v>0.32496196079077611</c:v>
                </c:pt>
                <c:pt idx="41">
                  <c:v>0.30737031349121791</c:v>
                </c:pt>
                <c:pt idx="42">
                  <c:v>0.22234341255311482</c:v>
                </c:pt>
                <c:pt idx="43">
                  <c:v>0.11201013723848147</c:v>
                </c:pt>
                <c:pt idx="44">
                  <c:v>0.26509685958368429</c:v>
                </c:pt>
                <c:pt idx="45">
                  <c:v>0.32687946298455262</c:v>
                </c:pt>
                <c:pt idx="46">
                  <c:v>0.32403355449182741</c:v>
                </c:pt>
                <c:pt idx="47">
                  <c:v>0.32777705377360028</c:v>
                </c:pt>
                <c:pt idx="48">
                  <c:v>0.31659562544740616</c:v>
                </c:pt>
                <c:pt idx="49">
                  <c:v>0.28343272646330492</c:v>
                </c:pt>
              </c:numCache>
            </c:numRef>
          </c:val>
          <c:smooth val="0"/>
          <c:extLst>
            <c:ext xmlns:c16="http://schemas.microsoft.com/office/drawing/2014/chart" uri="{C3380CC4-5D6E-409C-BE32-E72D297353CC}">
              <c16:uniqueId val="{00000000-CD23-4437-90ED-E8A80F695C62}"/>
            </c:ext>
          </c:extLst>
        </c:ser>
        <c:dLbls>
          <c:showLegendKey val="0"/>
          <c:showVal val="0"/>
          <c:showCatName val="0"/>
          <c:showSerName val="0"/>
          <c:showPercent val="0"/>
          <c:showBubbleSize val="0"/>
        </c:dLbls>
        <c:marker val="1"/>
        <c:smooth val="0"/>
        <c:axId val="-2068345224"/>
        <c:axId val="-2068761544"/>
      </c:lineChart>
      <c:catAx>
        <c:axId val="-2068345224"/>
        <c:scaling>
          <c:orientation val="minMax"/>
        </c:scaling>
        <c:delete val="0"/>
        <c:axPos val="b"/>
        <c:numFmt formatCode="General" sourceLinked="1"/>
        <c:majorTickMark val="none"/>
        <c:minorTickMark val="none"/>
        <c:tickLblPos val="nextTo"/>
        <c:txPr>
          <a:bodyPr/>
          <a:lstStyle/>
          <a:p>
            <a:pPr>
              <a:defRPr sz="1800"/>
            </a:pPr>
            <a:endParaRPr lang="en-US"/>
          </a:p>
        </c:txPr>
        <c:crossAx val="-2068761544"/>
        <c:crosses val="autoZero"/>
        <c:auto val="1"/>
        <c:lblAlgn val="ctr"/>
        <c:lblOffset val="100"/>
        <c:tickLblSkip val="5"/>
        <c:noMultiLvlLbl val="0"/>
      </c:catAx>
      <c:valAx>
        <c:axId val="-2068761544"/>
        <c:scaling>
          <c:orientation val="minMax"/>
          <c:max val="3.6"/>
          <c:min val="-0.5"/>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068345224"/>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latin typeface="Garamond"/>
                <a:cs typeface="Garamond"/>
              </a:rPr>
              <a:t>The profitability </a:t>
            </a:r>
            <a:r>
              <a:rPr lang="en-US" sz="2200" b="1">
                <a:latin typeface="Garamond"/>
                <a:ea typeface="Lucida Grande"/>
                <a:cs typeface="Garamond"/>
              </a:rPr>
              <a:t>π</a:t>
            </a:r>
            <a:r>
              <a:rPr lang="en-US" sz="2200" b="1" baseline="0">
                <a:latin typeface="Garamond"/>
                <a:cs typeface="Garamond"/>
              </a:rPr>
              <a:t> of the affiliates of US multinationals</a:t>
            </a:r>
          </a:p>
          <a:p>
            <a:pPr>
              <a:defRPr sz="2200" b="1"/>
            </a:pPr>
            <a:r>
              <a:rPr lang="en-US" sz="2200" b="1" baseline="0"/>
              <a:t> </a:t>
            </a:r>
            <a:r>
              <a:rPr lang="en-US" sz="2200" b="0"/>
              <a:t>(ratio of Haven affiliates</a:t>
            </a:r>
            <a:r>
              <a:rPr lang="en-US" sz="2200" b="0" baseline="0"/>
              <a:t> / Non-haven affiliates</a:t>
            </a:r>
            <a:r>
              <a:rPr lang="en-US" sz="2200" b="0"/>
              <a:t>)</a:t>
            </a:r>
          </a:p>
        </c:rich>
      </c:tx>
      <c:layout>
        <c:manualLayout>
          <c:xMode val="edge"/>
          <c:yMode val="edge"/>
          <c:x val="0.18912049959272301"/>
          <c:y val="2.22414223108989E-3"/>
        </c:manualLayout>
      </c:layout>
      <c:overlay val="0"/>
    </c:title>
    <c:autoTitleDeleted val="0"/>
    <c:plotArea>
      <c:layout>
        <c:manualLayout>
          <c:layoutTarget val="inner"/>
          <c:xMode val="edge"/>
          <c:yMode val="edge"/>
          <c:x val="7.9192506109150101E-2"/>
          <c:y val="2.50030284675954E-2"/>
          <c:w val="0.89630105891935896"/>
          <c:h val="0.86483343428225301"/>
        </c:manualLayout>
      </c:layout>
      <c:lineChart>
        <c:grouping val="standard"/>
        <c:varyColors val="0"/>
        <c:ser>
          <c:idx val="0"/>
          <c:order val="0"/>
          <c:spPr>
            <a:ln w="12700">
              <a:solidFill>
                <a:sysClr val="windowText" lastClr="000000"/>
              </a:solidFill>
            </a:ln>
            <a:effectLst/>
          </c:spPr>
          <c:marker>
            <c:symbol val="circle"/>
            <c:size val="10"/>
            <c:spPr>
              <a:solidFill>
                <a:srgbClr val="17375E"/>
              </a:solidFill>
              <a:ln>
                <a:solidFill>
                  <a:sysClr val="windowText" lastClr="000000"/>
                </a:solidFill>
              </a:ln>
              <a:effectLst/>
            </c:spPr>
          </c:marker>
          <c:cat>
            <c:numRef>
              <c:f>DataF7!$A$3:$A$53</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DataF7!$C$3:$C$53</c:f>
              <c:numCache>
                <c:formatCode>0%</c:formatCode>
                <c:ptCount val="51"/>
                <c:pt idx="0">
                  <c:v>0.73942345259071973</c:v>
                </c:pt>
                <c:pt idx="1">
                  <c:v>0.82253901165923637</c:v>
                </c:pt>
                <c:pt idx="2">
                  <c:v>0.78096736876872019</c:v>
                </c:pt>
                <c:pt idx="3">
                  <c:v>0.81496380199561025</c:v>
                </c:pt>
                <c:pt idx="4">
                  <c:v>1.1390175593303749</c:v>
                </c:pt>
                <c:pt idx="5">
                  <c:v>1.1211685825607955</c:v>
                </c:pt>
                <c:pt idx="6">
                  <c:v>1.0382409455831434</c:v>
                </c:pt>
                <c:pt idx="7">
                  <c:v>1.1694207292239178</c:v>
                </c:pt>
                <c:pt idx="8">
                  <c:v>0.93613987497286599</c:v>
                </c:pt>
                <c:pt idx="9">
                  <c:v>0.82691031863411435</c:v>
                </c:pt>
                <c:pt idx="10">
                  <c:v>0.64860566974647116</c:v>
                </c:pt>
                <c:pt idx="11">
                  <c:v>0.736207844478726</c:v>
                </c:pt>
                <c:pt idx="12">
                  <c:v>0.95727007956366628</c:v>
                </c:pt>
                <c:pt idx="13">
                  <c:v>1.1606897653348913</c:v>
                </c:pt>
                <c:pt idx="14">
                  <c:v>1.5767103539441485</c:v>
                </c:pt>
                <c:pt idx="15">
                  <c:v>1.3243073255081621</c:v>
                </c:pt>
                <c:pt idx="16">
                  <c:v>1.4245337410024721</c:v>
                </c:pt>
                <c:pt idx="17">
                  <c:v>1.2605681762521248</c:v>
                </c:pt>
                <c:pt idx="18">
                  <c:v>1.2329975218626088</c:v>
                </c:pt>
                <c:pt idx="19">
                  <c:v>1.3150856313944439</c:v>
                </c:pt>
                <c:pt idx="20">
                  <c:v>1.2028821899607929</c:v>
                </c:pt>
                <c:pt idx="21">
                  <c:v>1.7726362611875819</c:v>
                </c:pt>
                <c:pt idx="22">
                  <c:v>1.4550189358883827</c:v>
                </c:pt>
                <c:pt idx="23">
                  <c:v>1.9843572361815078</c:v>
                </c:pt>
                <c:pt idx="24">
                  <c:v>2.4259274427031579</c:v>
                </c:pt>
                <c:pt idx="25">
                  <c:v>2.6017207769561908</c:v>
                </c:pt>
                <c:pt idx="26">
                  <c:v>2.1772320382369874</c:v>
                </c:pt>
                <c:pt idx="27">
                  <c:v>2.1397447277579245</c:v>
                </c:pt>
                <c:pt idx="28">
                  <c:v>2.252803488514147</c:v>
                </c:pt>
                <c:pt idx="29">
                  <c:v>2.4273983463109987</c:v>
                </c:pt>
                <c:pt idx="30">
                  <c:v>2.3288881286676926</c:v>
                </c:pt>
                <c:pt idx="31">
                  <c:v>2.7791178675161397</c:v>
                </c:pt>
                <c:pt idx="32">
                  <c:v>3.5372977269833639</c:v>
                </c:pt>
                <c:pt idx="33">
                  <c:v>2.7644656500056035</c:v>
                </c:pt>
                <c:pt idx="34">
                  <c:v>3.0734766461997385</c:v>
                </c:pt>
                <c:pt idx="35">
                  <c:v>3.1494522802448159</c:v>
                </c:pt>
                <c:pt idx="36">
                  <c:v>3.2128660053232458</c:v>
                </c:pt>
                <c:pt idx="37">
                  <c:v>3.2199544781285478</c:v>
                </c:pt>
                <c:pt idx="38">
                  <c:v>3.6612745886546136</c:v>
                </c:pt>
                <c:pt idx="39">
                  <c:v>2.6293574123137233</c:v>
                </c:pt>
                <c:pt idx="40">
                  <c:v>3.0158999719317361</c:v>
                </c:pt>
                <c:pt idx="41">
                  <c:v>2.9782228185268802</c:v>
                </c:pt>
                <c:pt idx="42">
                  <c:v>2.1158339636123102</c:v>
                </c:pt>
                <c:pt idx="43">
                  <c:v>3.0003194663757657</c:v>
                </c:pt>
                <c:pt idx="44">
                  <c:v>2.6328533399101919</c:v>
                </c:pt>
                <c:pt idx="45">
                  <c:v>2.581973084361699</c:v>
                </c:pt>
                <c:pt idx="46">
                  <c:v>2.9248705043670822</c:v>
                </c:pt>
                <c:pt idx="47">
                  <c:v>2.9090120647922739</c:v>
                </c:pt>
                <c:pt idx="48">
                  <c:v>3.0619364209693511</c:v>
                </c:pt>
                <c:pt idx="49">
                  <c:v>4.5527581908588139</c:v>
                </c:pt>
              </c:numCache>
            </c:numRef>
          </c:val>
          <c:smooth val="0"/>
          <c:extLs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DataF7!$A$3:$A$53</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DataF7!$B$3:$B$53</c:f>
              <c:numCache>
                <c:formatCode>0%</c:formatCode>
                <c:ptCount val="51"/>
                <c:pt idx="0">
                  <c:v>1.0755128012839048</c:v>
                </c:pt>
                <c:pt idx="1">
                  <c:v>1.0757712510324493</c:v>
                </c:pt>
                <c:pt idx="2">
                  <c:v>1.0760272227169689</c:v>
                </c:pt>
                <c:pt idx="3">
                  <c:v>1.0759760604500295</c:v>
                </c:pt>
                <c:pt idx="4">
                  <c:v>1.075443824788507</c:v>
                </c:pt>
                <c:pt idx="5">
                  <c:v>1.0743456474315702</c:v>
                </c:pt>
                <c:pt idx="6">
                  <c:v>1.0770634997751705</c:v>
                </c:pt>
                <c:pt idx="7">
                  <c:v>1.0773070811395677</c:v>
                </c:pt>
                <c:pt idx="8">
                  <c:v>1.0757202491153326</c:v>
                </c:pt>
                <c:pt idx="9">
                  <c:v>1.0727826464808938</c:v>
                </c:pt>
                <c:pt idx="10">
                  <c:v>1.0688547606468872</c:v>
                </c:pt>
                <c:pt idx="11">
                  <c:v>1.09065276149317</c:v>
                </c:pt>
                <c:pt idx="12">
                  <c:v>1.0785249879615557</c:v>
                </c:pt>
                <c:pt idx="13">
                  <c:v>1.0677860889941555</c:v>
                </c:pt>
                <c:pt idx="14">
                  <c:v>1.0580946333087002</c:v>
                </c:pt>
                <c:pt idx="15">
                  <c:v>1.0492153314768544</c:v>
                </c:pt>
                <c:pt idx="16">
                  <c:v>1.040980712116836</c:v>
                </c:pt>
                <c:pt idx="17">
                  <c:v>1.0338078587348372</c:v>
                </c:pt>
                <c:pt idx="18">
                  <c:v>1.0383165600619084</c:v>
                </c:pt>
                <c:pt idx="19">
                  <c:v>1.1001144067644026</c:v>
                </c:pt>
                <c:pt idx="20">
                  <c:v>1.130919241231368</c:v>
                </c:pt>
                <c:pt idx="21">
                  <c:v>1.0777895310217094</c:v>
                </c:pt>
                <c:pt idx="22">
                  <c:v>1.0124831219228367</c:v>
                </c:pt>
                <c:pt idx="23">
                  <c:v>0.99243558617268024</c:v>
                </c:pt>
                <c:pt idx="24">
                  <c:v>1.0356477689154622</c:v>
                </c:pt>
                <c:pt idx="25">
                  <c:v>0.99993038505768783</c:v>
                </c:pt>
                <c:pt idx="26">
                  <c:v>1.109907136283778</c:v>
                </c:pt>
                <c:pt idx="27">
                  <c:v>1.0716952884387094</c:v>
                </c:pt>
                <c:pt idx="28">
                  <c:v>1.0015553232650494</c:v>
                </c:pt>
                <c:pt idx="29">
                  <c:v>1.0123491024230655</c:v>
                </c:pt>
                <c:pt idx="30">
                  <c:v>0.9659975759812558</c:v>
                </c:pt>
                <c:pt idx="31">
                  <c:v>0.9864957823520194</c:v>
                </c:pt>
                <c:pt idx="32">
                  <c:v>0.98075245219637219</c:v>
                </c:pt>
                <c:pt idx="33">
                  <c:v>1.1094543217462636</c:v>
                </c:pt>
                <c:pt idx="34">
                  <c:v>1.2118946156647856</c:v>
                </c:pt>
                <c:pt idx="35">
                  <c:v>1.3103966499534057</c:v>
                </c:pt>
                <c:pt idx="36">
                  <c:v>1.3445764122350639</c:v>
                </c:pt>
                <c:pt idx="37">
                  <c:v>1.2421898614022129</c:v>
                </c:pt>
                <c:pt idx="38">
                  <c:v>1.1050556283310922</c:v>
                </c:pt>
                <c:pt idx="39">
                  <c:v>1.2112157932060261</c:v>
                </c:pt>
                <c:pt idx="40">
                  <c:v>1.209188666317347</c:v>
                </c:pt>
                <c:pt idx="41">
                  <c:v>1.1581205052979289</c:v>
                </c:pt>
                <c:pt idx="42">
                  <c:v>1.2560549986701406</c:v>
                </c:pt>
                <c:pt idx="43">
                  <c:v>1.2767723952369345</c:v>
                </c:pt>
                <c:pt idx="44">
                  <c:v>1.3018530509088719</c:v>
                </c:pt>
                <c:pt idx="45">
                  <c:v>1.3275612524974592</c:v>
                </c:pt>
                <c:pt idx="46">
                  <c:v>1.302207992755873</c:v>
                </c:pt>
                <c:pt idx="47">
                  <c:v>1.2579404013396074</c:v>
                </c:pt>
                <c:pt idx="48">
                  <c:v>1.3420195485010997</c:v>
                </c:pt>
                <c:pt idx="49">
                  <c:v>1.4299784577733792</c:v>
                </c:pt>
              </c:numCache>
            </c:numRef>
          </c:val>
          <c:smooth val="0"/>
          <c:extLst>
            <c:ext xmlns:c16="http://schemas.microsoft.com/office/drawing/2014/chart" uri="{C3380CC4-5D6E-409C-BE32-E72D297353CC}">
              <c16:uniqueId val="{00000001-031C-4692-A13B-43C6E9AFA7F4}"/>
            </c:ext>
          </c:extLst>
        </c:ser>
        <c:ser>
          <c:idx val="2"/>
          <c:order val="2"/>
          <c:spPr>
            <a:ln w="12700">
              <a:solidFill>
                <a:schemeClr val="tx1"/>
              </a:solidFill>
            </a:ln>
            <a:effectLst/>
          </c:spPr>
          <c:marker>
            <c:symbol val="circle"/>
            <c:size val="9"/>
            <c:spPr>
              <a:solidFill>
                <a:schemeClr val="accent6">
                  <a:lumMod val="60000"/>
                  <a:lumOff val="40000"/>
                </a:schemeClr>
              </a:solidFill>
              <a:ln>
                <a:solidFill>
                  <a:schemeClr val="tx1"/>
                </a:solidFill>
              </a:ln>
              <a:effectLst/>
            </c:spPr>
          </c:marker>
          <c:cat>
            <c:numRef>
              <c:f>DataF7!$A$3:$A$53</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DataF7!$F$3:$F$53</c:f>
              <c:numCache>
                <c:formatCode>0%</c:formatCode>
                <c:ptCount val="51"/>
                <c:pt idx="0">
                  <c:v>1.0430360026950636</c:v>
                </c:pt>
                <c:pt idx="1">
                  <c:v>1.0326238487206336</c:v>
                </c:pt>
                <c:pt idx="2">
                  <c:v>1.0690886539928546</c:v>
                </c:pt>
                <c:pt idx="3">
                  <c:v>1.0732700489347395</c:v>
                </c:pt>
                <c:pt idx="4">
                  <c:v>1.0014970097437761</c:v>
                </c:pt>
                <c:pt idx="5">
                  <c:v>1.0193516988635622</c:v>
                </c:pt>
                <c:pt idx="6">
                  <c:v>1.0457892850338484</c:v>
                </c:pt>
                <c:pt idx="7">
                  <c:v>1.093768217092365</c:v>
                </c:pt>
                <c:pt idx="8">
                  <c:v>1.0888712012599995</c:v>
                </c:pt>
                <c:pt idx="9">
                  <c:v>1.1335325849057618</c:v>
                </c:pt>
                <c:pt idx="10">
                  <c:v>1.1486460241144083</c:v>
                </c:pt>
                <c:pt idx="11">
                  <c:v>1.1732258721442548</c:v>
                </c:pt>
                <c:pt idx="12">
                  <c:v>1.2696336152136911</c:v>
                </c:pt>
                <c:pt idx="13">
                  <c:v>1.2439158839349096</c:v>
                </c:pt>
                <c:pt idx="14">
                  <c:v>1.3766773234717331</c:v>
                </c:pt>
                <c:pt idx="15">
                  <c:v>1.6042648674481825</c:v>
                </c:pt>
                <c:pt idx="16">
                  <c:v>1.8291652175493847</c:v>
                </c:pt>
                <c:pt idx="17">
                  <c:v>1.8177830852341381</c:v>
                </c:pt>
                <c:pt idx="18">
                  <c:v>1.7547085900926089</c:v>
                </c:pt>
                <c:pt idx="19">
                  <c:v>1.7452734019883598</c:v>
                </c:pt>
                <c:pt idx="20">
                  <c:v>1.8486118888027818</c:v>
                </c:pt>
                <c:pt idx="21">
                  <c:v>1.4845174851116389</c:v>
                </c:pt>
                <c:pt idx="22">
                  <c:v>1.5349357699331236</c:v>
                </c:pt>
                <c:pt idx="23">
                  <c:v>1.3860353580173206</c:v>
                </c:pt>
                <c:pt idx="24">
                  <c:v>1.2989490943939284</c:v>
                </c:pt>
                <c:pt idx="25">
                  <c:v>1.3035675586558328</c:v>
                </c:pt>
                <c:pt idx="26">
                  <c:v>1.3245987083574597</c:v>
                </c:pt>
                <c:pt idx="27">
                  <c:v>1.2735908697760683</c:v>
                </c:pt>
                <c:pt idx="28">
                  <c:v>1.2097620257642239</c:v>
                </c:pt>
                <c:pt idx="29">
                  <c:v>1.2100059551534226</c:v>
                </c:pt>
                <c:pt idx="30">
                  <c:v>1.2203388591435091</c:v>
                </c:pt>
                <c:pt idx="31">
                  <c:v>1.2224264049723796</c:v>
                </c:pt>
                <c:pt idx="32">
                  <c:v>1.2001221067353178</c:v>
                </c:pt>
                <c:pt idx="33">
                  <c:v>1.2232937677913098</c:v>
                </c:pt>
                <c:pt idx="34">
                  <c:v>1.0397011958081805</c:v>
                </c:pt>
                <c:pt idx="35">
                  <c:v>1.0776113550386213</c:v>
                </c:pt>
                <c:pt idx="36">
                  <c:v>1.0174061091258835</c:v>
                </c:pt>
                <c:pt idx="37">
                  <c:v>1.0221800461795196</c:v>
                </c:pt>
                <c:pt idx="38">
                  <c:v>1.0780703033098094</c:v>
                </c:pt>
                <c:pt idx="39">
                  <c:v>1.1189779700935587</c:v>
                </c:pt>
                <c:pt idx="40">
                  <c:v>1.0455327298769437</c:v>
                </c:pt>
                <c:pt idx="41">
                  <c:v>1.1198576312959605</c:v>
                </c:pt>
                <c:pt idx="42">
                  <c:v>1.1352650789633258</c:v>
                </c:pt>
                <c:pt idx="43">
                  <c:v>1.1495918427145468</c:v>
                </c:pt>
                <c:pt idx="44">
                  <c:v>1.0730935808105446</c:v>
                </c:pt>
                <c:pt idx="45">
                  <c:v>1.1302770966431184</c:v>
                </c:pt>
                <c:pt idx="46">
                  <c:v>1.1376201510413544</c:v>
                </c:pt>
                <c:pt idx="47">
                  <c:v>1.1245150518649265</c:v>
                </c:pt>
                <c:pt idx="48">
                  <c:v>1.1598250555123719</c:v>
                </c:pt>
                <c:pt idx="49">
                  <c:v>1.1194723669291773</c:v>
                </c:pt>
              </c:numCache>
            </c:numRef>
          </c:val>
          <c:smooth val="0"/>
          <c:extLst>
            <c:ext xmlns:c16="http://schemas.microsoft.com/office/drawing/2014/chart" uri="{C3380CC4-5D6E-409C-BE32-E72D297353CC}">
              <c16:uniqueId val="{00000000-78B2-4675-B9A3-7BD0BBE196EA}"/>
            </c:ext>
          </c:extLst>
        </c:ser>
        <c:dLbls>
          <c:showLegendKey val="0"/>
          <c:showVal val="0"/>
          <c:showCatName val="0"/>
          <c:showSerName val="0"/>
          <c:showPercent val="0"/>
          <c:showBubbleSize val="0"/>
        </c:dLbls>
        <c:marker val="1"/>
        <c:smooth val="0"/>
        <c:axId val="-2107008312"/>
        <c:axId val="-2106980120"/>
      </c:lineChart>
      <c:catAx>
        <c:axId val="-2107008312"/>
        <c:scaling>
          <c:orientation val="minMax"/>
        </c:scaling>
        <c:delete val="0"/>
        <c:axPos val="b"/>
        <c:numFmt formatCode="General" sourceLinked="1"/>
        <c:majorTickMark val="none"/>
        <c:minorTickMark val="none"/>
        <c:tickLblPos val="nextTo"/>
        <c:txPr>
          <a:bodyPr/>
          <a:lstStyle/>
          <a:p>
            <a:pPr>
              <a:defRPr sz="1800"/>
            </a:pPr>
            <a:endParaRPr lang="en-US"/>
          </a:p>
        </c:txPr>
        <c:crossAx val="-2106980120"/>
        <c:crosses val="autoZero"/>
        <c:auto val="1"/>
        <c:lblAlgn val="ctr"/>
        <c:lblOffset val="100"/>
        <c:tickLblSkip val="5"/>
        <c:noMultiLvlLbl val="0"/>
      </c:catAx>
      <c:valAx>
        <c:axId val="-2106980120"/>
        <c:scaling>
          <c:orientation val="minMax"/>
          <c:max val="5.5"/>
          <c:min val="0"/>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07008312"/>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200" b="1"/>
              <a:t>Pre-tax</a:t>
            </a:r>
            <a:r>
              <a:rPr lang="en-US" sz="2200" b="1" baseline="0"/>
              <a:t> </a:t>
            </a:r>
            <a:r>
              <a:rPr lang="en-US" sz="2200" b="1"/>
              <a:t>profits of affiliates</a:t>
            </a:r>
            <a:r>
              <a:rPr lang="en-US" sz="2200" b="1" baseline="0"/>
              <a:t> of U.S. multinationals</a:t>
            </a:r>
            <a:r>
              <a:rPr lang="en-US" sz="2200" b="1"/>
              <a:t> </a:t>
            </a:r>
          </a:p>
          <a:p>
            <a:pPr>
              <a:defRPr sz="2200" b="1"/>
            </a:pPr>
            <a:r>
              <a:rPr lang="en-US" sz="2200" b="0"/>
              <a:t>(%</a:t>
            </a:r>
            <a:r>
              <a:rPr lang="en-US" sz="2200" b="0" baseline="0"/>
              <a:t> of</a:t>
            </a:r>
            <a:r>
              <a:rPr lang="en-US" sz="2200" b="0"/>
              <a:t> compensation of employees)</a:t>
            </a:r>
          </a:p>
        </c:rich>
      </c:tx>
      <c:layout>
        <c:manualLayout>
          <c:xMode val="edge"/>
          <c:yMode val="edge"/>
          <c:x val="0.223790822698887"/>
          <c:y val="6.7490291089179399E-3"/>
        </c:manualLayout>
      </c:layout>
      <c:overlay val="0"/>
    </c:title>
    <c:autoTitleDeleted val="0"/>
    <c:plotArea>
      <c:layout>
        <c:manualLayout>
          <c:layoutTarget val="inner"/>
          <c:xMode val="edge"/>
          <c:yMode val="edge"/>
          <c:x val="7.0089434270561093E-2"/>
          <c:y val="0.156224743093554"/>
          <c:w val="0.92413140187879805"/>
          <c:h val="0.74039912807509201"/>
        </c:manualLayout>
      </c:layout>
      <c:lineChart>
        <c:grouping val="standard"/>
        <c:varyColors val="0"/>
        <c:ser>
          <c:idx val="0"/>
          <c:order val="0"/>
          <c:spPr>
            <a:ln w="12700">
              <a:solidFill>
                <a:sysClr val="windowText" lastClr="000000"/>
              </a:solidFill>
            </a:ln>
            <a:effectLst/>
          </c:spPr>
          <c:marker>
            <c:symbol val="circle"/>
            <c:size val="10"/>
            <c:spPr>
              <a:solidFill>
                <a:schemeClr val="accent2">
                  <a:lumMod val="60000"/>
                  <a:lumOff val="40000"/>
                </a:schemeClr>
              </a:solidFill>
              <a:ln>
                <a:solidFill>
                  <a:sysClr val="windowText" lastClr="000000"/>
                </a:solidFill>
              </a:ln>
              <a:effectLst/>
            </c:spPr>
          </c:marker>
          <c:cat>
            <c:numRef>
              <c:f>DataF5!$A$5:$A$55</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DataF5!$B$5:$B$55</c:f>
              <c:numCache>
                <c:formatCode>0%</c:formatCode>
                <c:ptCount val="51"/>
                <c:pt idx="0">
                  <c:v>0.49508107208624114</c:v>
                </c:pt>
                <c:pt idx="1">
                  <c:v>0.53200743198181777</c:v>
                </c:pt>
                <c:pt idx="2">
                  <c:v>0.52756150735356955</c:v>
                </c:pt>
                <c:pt idx="3">
                  <c:v>0.55569623825721859</c:v>
                </c:pt>
                <c:pt idx="4">
                  <c:v>0.70531986712938965</c:v>
                </c:pt>
                <c:pt idx="5">
                  <c:v>0.82854223650412195</c:v>
                </c:pt>
                <c:pt idx="6">
                  <c:v>0.82830841553670187</c:v>
                </c:pt>
                <c:pt idx="7">
                  <c:v>0.87708090175180697</c:v>
                </c:pt>
                <c:pt idx="8">
                  <c:v>0.87868433595720852</c:v>
                </c:pt>
                <c:pt idx="9">
                  <c:v>0.84854753193002774</c:v>
                </c:pt>
                <c:pt idx="10">
                  <c:v>0.90233023375604315</c:v>
                </c:pt>
                <c:pt idx="11">
                  <c:v>0.86798182350929043</c:v>
                </c:pt>
                <c:pt idx="12">
                  <c:v>1.073396363296081</c:v>
                </c:pt>
                <c:pt idx="13">
                  <c:v>1.3794073215162261</c:v>
                </c:pt>
                <c:pt idx="14">
                  <c:v>1.4867445331852969</c:v>
                </c:pt>
                <c:pt idx="15">
                  <c:v>1.2739406493878762</c:v>
                </c:pt>
                <c:pt idx="16">
                  <c:v>1.3347086801894943</c:v>
                </c:pt>
                <c:pt idx="17">
                  <c:v>1.4214327671020155</c:v>
                </c:pt>
                <c:pt idx="18">
                  <c:v>1.5513943546635445</c:v>
                </c:pt>
                <c:pt idx="19">
                  <c:v>1.6782389912274449</c:v>
                </c:pt>
                <c:pt idx="20">
                  <c:v>1.3720380659129294</c:v>
                </c:pt>
                <c:pt idx="21">
                  <c:v>1.6814539936788921</c:v>
                </c:pt>
                <c:pt idx="22">
                  <c:v>1.4250738801717022</c:v>
                </c:pt>
                <c:pt idx="23">
                  <c:v>1.5841551947528685</c:v>
                </c:pt>
                <c:pt idx="24">
                  <c:v>1.5498461696368608</c:v>
                </c:pt>
                <c:pt idx="25">
                  <c:v>1.29708616778208</c:v>
                </c:pt>
                <c:pt idx="26">
                  <c:v>1.116893961874085</c:v>
                </c:pt>
                <c:pt idx="27">
                  <c:v>1.104922858194326</c:v>
                </c:pt>
                <c:pt idx="28">
                  <c:v>1.0924972908357244</c:v>
                </c:pt>
                <c:pt idx="29">
                  <c:v>1.4603994778673741</c:v>
                </c:pt>
                <c:pt idx="30">
                  <c:v>1.4501501602936302</c:v>
                </c:pt>
                <c:pt idx="31">
                  <c:v>1.8366143664068701</c:v>
                </c:pt>
                <c:pt idx="32">
                  <c:v>1.8547309433154595</c:v>
                </c:pt>
                <c:pt idx="33">
                  <c:v>1.6942931697459387</c:v>
                </c:pt>
                <c:pt idx="34">
                  <c:v>2.0017305979613447</c:v>
                </c:pt>
                <c:pt idx="35">
                  <c:v>1.8170098366567757</c:v>
                </c:pt>
                <c:pt idx="36">
                  <c:v>1.926045446185717</c:v>
                </c:pt>
                <c:pt idx="37">
                  <c:v>2.2647648604148487</c:v>
                </c:pt>
                <c:pt idx="38">
                  <c:v>2.6033701272042853</c:v>
                </c:pt>
                <c:pt idx="39">
                  <c:v>2.5511742314267636</c:v>
                </c:pt>
                <c:pt idx="40">
                  <c:v>2.7757529765112872</c:v>
                </c:pt>
                <c:pt idx="41">
                  <c:v>2.9525414882701009</c:v>
                </c:pt>
                <c:pt idx="42">
                  <c:v>2.4753177086014273</c:v>
                </c:pt>
                <c:pt idx="43">
                  <c:v>2.7315573181759549</c:v>
                </c:pt>
                <c:pt idx="44">
                  <c:v>2.6849565214175408</c:v>
                </c:pt>
                <c:pt idx="45">
                  <c:v>3.1120076713938816</c:v>
                </c:pt>
                <c:pt idx="46">
                  <c:v>3.1692348522042195</c:v>
                </c:pt>
                <c:pt idx="47">
                  <c:v>2.8163143739421144</c:v>
                </c:pt>
                <c:pt idx="48">
                  <c:v>3.0151255442461316</c:v>
                </c:pt>
                <c:pt idx="49">
                  <c:v>3.5718069375336432</c:v>
                </c:pt>
              </c:numCache>
            </c:numRef>
          </c:val>
          <c:smooth val="0"/>
          <c:extLs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DataF5!$A$5:$A$55</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DataF5!$C$5:$C$55</c:f>
              <c:numCache>
                <c:formatCode>0%</c:formatCode>
                <c:ptCount val="51"/>
                <c:pt idx="0">
                  <c:v>0.46805143163842577</c:v>
                </c:pt>
                <c:pt idx="1">
                  <c:v>0.42827520463822283</c:v>
                </c:pt>
                <c:pt idx="2">
                  <c:v>0.41835536094219122</c:v>
                </c:pt>
                <c:pt idx="3">
                  <c:v>0.42954218923887788</c:v>
                </c:pt>
                <c:pt idx="4">
                  <c:v>0.41652808858302864</c:v>
                </c:pt>
                <c:pt idx="5">
                  <c:v>0.46447188052526978</c:v>
                </c:pt>
                <c:pt idx="6">
                  <c:v>0.46609399049882427</c:v>
                </c:pt>
                <c:pt idx="7">
                  <c:v>0.48640453645927767</c:v>
                </c:pt>
                <c:pt idx="8">
                  <c:v>0.41821092668379206</c:v>
                </c:pt>
                <c:pt idx="9">
                  <c:v>0.41190561487176824</c:v>
                </c:pt>
                <c:pt idx="10">
                  <c:v>0.43673327051951683</c:v>
                </c:pt>
                <c:pt idx="11">
                  <c:v>0.36275276616030661</c:v>
                </c:pt>
                <c:pt idx="12">
                  <c:v>0.40671731368300224</c:v>
                </c:pt>
                <c:pt idx="13">
                  <c:v>0.42404441231649603</c:v>
                </c:pt>
                <c:pt idx="14">
                  <c:v>0.4005053411707698</c:v>
                </c:pt>
                <c:pt idx="15">
                  <c:v>0.31643750555456895</c:v>
                </c:pt>
                <c:pt idx="16">
                  <c:v>0.24426920698491125</c:v>
                </c:pt>
                <c:pt idx="17">
                  <c:v>0.31338656244658269</c:v>
                </c:pt>
                <c:pt idx="18">
                  <c:v>0.37819235253477734</c:v>
                </c:pt>
                <c:pt idx="19">
                  <c:v>0.37158685153177656</c:v>
                </c:pt>
                <c:pt idx="20">
                  <c:v>0.42063117756785584</c:v>
                </c:pt>
                <c:pt idx="21">
                  <c:v>0.48041606055249653</c:v>
                </c:pt>
                <c:pt idx="22">
                  <c:v>0.55628659647632994</c:v>
                </c:pt>
                <c:pt idx="23">
                  <c:v>0.5035577174540995</c:v>
                </c:pt>
                <c:pt idx="24">
                  <c:v>0.38203994792573576</c:v>
                </c:pt>
                <c:pt idx="25">
                  <c:v>0.30559101624148571</c:v>
                </c:pt>
                <c:pt idx="26">
                  <c:v>0.28024512588145323</c:v>
                </c:pt>
                <c:pt idx="27">
                  <c:v>0.2964638275267511</c:v>
                </c:pt>
                <c:pt idx="28">
                  <c:v>0.33784847978767402</c:v>
                </c:pt>
                <c:pt idx="29">
                  <c:v>0.42068293367425685</c:v>
                </c:pt>
                <c:pt idx="30">
                  <c:v>0.43264872251840186</c:v>
                </c:pt>
                <c:pt idx="31">
                  <c:v>0.4512265875465663</c:v>
                </c:pt>
                <c:pt idx="32">
                  <c:v>0.39636756204057283</c:v>
                </c:pt>
                <c:pt idx="33">
                  <c:v>0.38880811113413788</c:v>
                </c:pt>
                <c:pt idx="34">
                  <c:v>0.37695017482887427</c:v>
                </c:pt>
                <c:pt idx="35">
                  <c:v>0.28687115643328076</c:v>
                </c:pt>
                <c:pt idx="36">
                  <c:v>0.33155824331457912</c:v>
                </c:pt>
                <c:pt idx="37">
                  <c:v>0.41668479248409379</c:v>
                </c:pt>
                <c:pt idx="38">
                  <c:v>0.41536229639067146</c:v>
                </c:pt>
                <c:pt idx="39">
                  <c:v>0.49857345738278214</c:v>
                </c:pt>
                <c:pt idx="40">
                  <c:v>0.49107193265476268</c:v>
                </c:pt>
                <c:pt idx="41">
                  <c:v>0.51694809451208679</c:v>
                </c:pt>
                <c:pt idx="42">
                  <c:v>0.48498421933828328</c:v>
                </c:pt>
                <c:pt idx="43">
                  <c:v>0.45040499156605945</c:v>
                </c:pt>
                <c:pt idx="44">
                  <c:v>0.52029668940503371</c:v>
                </c:pt>
                <c:pt idx="45">
                  <c:v>0.54760134794718585</c:v>
                </c:pt>
                <c:pt idx="46">
                  <c:v>0.5015743131552044</c:v>
                </c:pt>
                <c:pt idx="47">
                  <c:v>0.47613402676788741</c:v>
                </c:pt>
                <c:pt idx="48">
                  <c:v>0.48632670013550233</c:v>
                </c:pt>
                <c:pt idx="49">
                  <c:v>0.44655582020645129</c:v>
                </c:pt>
              </c:numCache>
            </c:numRef>
          </c:val>
          <c:smooth val="0"/>
          <c:extLst>
            <c:ext xmlns:c16="http://schemas.microsoft.com/office/drawing/2014/chart" uri="{C3380CC4-5D6E-409C-BE32-E72D297353CC}">
              <c16:uniqueId val="{00000001-031C-4692-A13B-43C6E9AFA7F4}"/>
            </c:ext>
          </c:extLst>
        </c:ser>
        <c:dLbls>
          <c:showLegendKey val="0"/>
          <c:showVal val="0"/>
          <c:showCatName val="0"/>
          <c:showSerName val="0"/>
          <c:showPercent val="0"/>
          <c:showBubbleSize val="0"/>
        </c:dLbls>
        <c:marker val="1"/>
        <c:smooth val="0"/>
        <c:axId val="-2102996440"/>
        <c:axId val="-2103001064"/>
      </c:lineChart>
      <c:catAx>
        <c:axId val="-2102996440"/>
        <c:scaling>
          <c:orientation val="minMax"/>
        </c:scaling>
        <c:delete val="0"/>
        <c:axPos val="b"/>
        <c:numFmt formatCode="General" sourceLinked="1"/>
        <c:majorTickMark val="none"/>
        <c:minorTickMark val="none"/>
        <c:tickLblPos val="nextTo"/>
        <c:txPr>
          <a:bodyPr/>
          <a:lstStyle/>
          <a:p>
            <a:pPr>
              <a:defRPr sz="1800"/>
            </a:pPr>
            <a:endParaRPr lang="en-US"/>
          </a:p>
        </c:txPr>
        <c:crossAx val="-2103001064"/>
        <c:crosses val="autoZero"/>
        <c:auto val="1"/>
        <c:lblAlgn val="ctr"/>
        <c:lblOffset val="100"/>
        <c:tickLblSkip val="5"/>
        <c:noMultiLvlLbl val="0"/>
      </c:catAx>
      <c:valAx>
        <c:axId val="-2103001064"/>
        <c:scaling>
          <c:orientation val="minMax"/>
          <c:max val="3.6"/>
          <c:min val="0"/>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02996440"/>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Where do the shifted profits come from?</a:t>
            </a:r>
          </a:p>
        </c:rich>
      </c:tx>
      <c:layout>
        <c:manualLayout>
          <c:xMode val="edge"/>
          <c:yMode val="edge"/>
          <c:x val="0.27431521879437198"/>
          <c:y val="8.3986755839620397E-3"/>
        </c:manualLayout>
      </c:layout>
      <c:overlay val="1"/>
    </c:title>
    <c:autoTitleDeleted val="0"/>
    <c:plotArea>
      <c:layout>
        <c:manualLayout>
          <c:layoutTarget val="inner"/>
          <c:xMode val="edge"/>
          <c:yMode val="edge"/>
          <c:x val="0.123268701928075"/>
          <c:y val="0.11541081217117199"/>
          <c:w val="0.87599290298803001"/>
          <c:h val="0.76341959608605403"/>
        </c:manualLayout>
      </c:layout>
      <c:barChart>
        <c:barDir val="col"/>
        <c:grouping val="clustered"/>
        <c:varyColors val="0"/>
        <c:ser>
          <c:idx val="0"/>
          <c:order val="0"/>
          <c:tx>
            <c:strRef>
              <c:f>DataF8!$C$2</c:f>
              <c:strCache>
                <c:ptCount val="1"/>
                <c:pt idx="0">
                  <c:v>Where the shifted profits come from</c:v>
                </c:pt>
              </c:strCache>
            </c:strRef>
          </c:tx>
          <c:spPr>
            <a:solidFill>
              <a:schemeClr val="accent2">
                <a:lumMod val="60000"/>
                <a:lumOff val="40000"/>
              </a:schemeClr>
            </a:solidFill>
          </c:spPr>
          <c:invertIfNegative val="0"/>
          <c:cat>
            <c:strRef>
              <c:f>DataF8!$B$3:$B$6</c:f>
              <c:strCache>
                <c:ptCount val="4"/>
                <c:pt idx="0">
                  <c:v>EU</c:v>
                </c:pt>
                <c:pt idx="1">
                  <c:v>US</c:v>
                </c:pt>
                <c:pt idx="2">
                  <c:v>Developing countries</c:v>
                </c:pt>
                <c:pt idx="3">
                  <c:v>Rest of OECD</c:v>
                </c:pt>
              </c:strCache>
            </c:strRef>
          </c:cat>
          <c:val>
            <c:numRef>
              <c:f>DataF8!$C$3:$C$6</c:f>
              <c:numCache>
                <c:formatCode>0%</c:formatCode>
                <c:ptCount val="4"/>
                <c:pt idx="0">
                  <c:v>0.35039159347449211</c:v>
                </c:pt>
                <c:pt idx="1">
                  <c:v>0.23126388034635956</c:v>
                </c:pt>
                <c:pt idx="2">
                  <c:v>0.29412597845123534</c:v>
                </c:pt>
                <c:pt idx="3">
                  <c:v>0.12421854772791288</c:v>
                </c:pt>
              </c:numCache>
            </c:numRef>
          </c:val>
          <c:extLst>
            <c:ext xmlns:c16="http://schemas.microsoft.com/office/drawing/2014/chart" uri="{C3380CC4-5D6E-409C-BE32-E72D297353CC}">
              <c16:uniqueId val="{00000000-9F4E-4DBA-A8C3-50BB71E91B97}"/>
            </c:ext>
          </c:extLst>
        </c:ser>
        <c:dLbls>
          <c:showLegendKey val="0"/>
          <c:showVal val="0"/>
          <c:showCatName val="0"/>
          <c:showSerName val="0"/>
          <c:showPercent val="0"/>
          <c:showBubbleSize val="0"/>
        </c:dLbls>
        <c:gapWidth val="150"/>
        <c:axId val="-2103542232"/>
        <c:axId val="-2103539128"/>
      </c:barChart>
      <c:catAx>
        <c:axId val="-2103542232"/>
        <c:scaling>
          <c:orientation val="minMax"/>
        </c:scaling>
        <c:delete val="0"/>
        <c:axPos val="b"/>
        <c:numFmt formatCode="General" sourceLinked="0"/>
        <c:majorTickMark val="none"/>
        <c:minorTickMark val="none"/>
        <c:tickLblPos val="nextTo"/>
        <c:txPr>
          <a:bodyPr/>
          <a:lstStyle/>
          <a:p>
            <a:pPr>
              <a:defRPr sz="1800"/>
            </a:pPr>
            <a:endParaRPr lang="en-US"/>
          </a:p>
        </c:txPr>
        <c:crossAx val="-2103539128"/>
        <c:crosses val="autoZero"/>
        <c:auto val="1"/>
        <c:lblAlgn val="ctr"/>
        <c:lblOffset val="100"/>
        <c:noMultiLvlLbl val="0"/>
      </c:catAx>
      <c:valAx>
        <c:axId val="-2103539128"/>
        <c:scaling>
          <c:orientation val="minMax"/>
        </c:scaling>
        <c:delete val="0"/>
        <c:axPos val="l"/>
        <c:majorGridlines>
          <c:spPr>
            <a:ln>
              <a:noFill/>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Garamond" panose="02020404030301010803" pitchFamily="18" charset="0"/>
                    <a:ea typeface="+mn-ea"/>
                    <a:cs typeface="+mn-cs"/>
                  </a:defRPr>
                </a:pPr>
                <a:r>
                  <a:rPr lang="en-US" sz="1800" b="0" i="0" baseline="0">
                    <a:effectLst/>
                  </a:rPr>
                  <a:t>% of total profits shifted to tax havens</a:t>
                </a:r>
                <a:endParaRPr lang="en-GB">
                  <a:effectLst/>
                </a:endParaRPr>
              </a:p>
            </c:rich>
          </c:tx>
          <c:layout>
            <c:manualLayout>
              <c:xMode val="edge"/>
              <c:yMode val="edge"/>
              <c:x val="4.9594466675272099E-3"/>
              <c:y val="0.18031314861792899"/>
            </c:manualLayout>
          </c:layout>
          <c:overlay val="0"/>
        </c:title>
        <c:numFmt formatCode="0%" sourceLinked="1"/>
        <c:majorTickMark val="none"/>
        <c:minorTickMark val="none"/>
        <c:tickLblPos val="nextTo"/>
        <c:txPr>
          <a:bodyPr/>
          <a:lstStyle/>
          <a:p>
            <a:pPr>
              <a:defRPr sz="1800"/>
            </a:pPr>
            <a:endParaRPr lang="en-US"/>
          </a:p>
        </c:txPr>
        <c:crossAx val="-2103542232"/>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Tax revenue lost due</a:t>
            </a:r>
            <a:r>
              <a:rPr lang="en-US" sz="2200" b="1" baseline="0"/>
              <a:t> to profit shifting: </a:t>
            </a:r>
          </a:p>
          <a:p>
            <a:pPr>
              <a:defRPr sz="2200" b="1"/>
            </a:pPr>
            <a:r>
              <a:rPr lang="en-US" sz="2200" b="1" baseline="0"/>
              <a:t>more open countries lose more</a:t>
            </a:r>
            <a:r>
              <a:rPr lang="en-US" sz="2200" b="1"/>
              <a:t> </a:t>
            </a:r>
          </a:p>
        </c:rich>
      </c:tx>
      <c:layout>
        <c:manualLayout>
          <c:xMode val="edge"/>
          <c:yMode val="edge"/>
          <c:x val="0.30027150294737698"/>
          <c:y val="3.0474747141963101E-5"/>
        </c:manualLayout>
      </c:layout>
      <c:overlay val="1"/>
    </c:title>
    <c:autoTitleDeleted val="0"/>
    <c:plotArea>
      <c:layout>
        <c:manualLayout>
          <c:layoutTarget val="inner"/>
          <c:xMode val="edge"/>
          <c:yMode val="edge"/>
          <c:x val="7.5483843208123597E-2"/>
          <c:y val="0.11541081217117199"/>
          <c:w val="0.92377769889419603"/>
          <c:h val="0.76551164629525903"/>
        </c:manualLayout>
      </c:layout>
      <c:barChart>
        <c:barDir val="col"/>
        <c:grouping val="clustered"/>
        <c:varyColors val="0"/>
        <c:ser>
          <c:idx val="0"/>
          <c:order val="0"/>
          <c:tx>
            <c:v>Lost revenue, % revenue collected</c:v>
          </c:tx>
          <c:spPr>
            <a:solidFill>
              <a:schemeClr val="accent2">
                <a:lumMod val="60000"/>
                <a:lumOff val="40000"/>
              </a:schemeClr>
            </a:solidFill>
          </c:spPr>
          <c:invertIfNegative val="0"/>
          <c:cat>
            <c:strRef>
              <c:f>DataF8!$B$3:$B$7</c:f>
              <c:strCache>
                <c:ptCount val="5"/>
                <c:pt idx="0">
                  <c:v>EU</c:v>
                </c:pt>
                <c:pt idx="1">
                  <c:v>US</c:v>
                </c:pt>
                <c:pt idx="2">
                  <c:v>Developing countries</c:v>
                </c:pt>
                <c:pt idx="3">
                  <c:v>Rest of OECD</c:v>
                </c:pt>
                <c:pt idx="4">
                  <c:v>World</c:v>
                </c:pt>
              </c:strCache>
            </c:strRef>
          </c:cat>
          <c:val>
            <c:numRef>
              <c:f>DataF8!$E$3:$E$6</c:f>
              <c:numCache>
                <c:formatCode>0%</c:formatCode>
                <c:ptCount val="4"/>
                <c:pt idx="0">
                  <c:v>0.18191577941372741</c:v>
                </c:pt>
                <c:pt idx="1">
                  <c:v>0.14080811485538131</c:v>
                </c:pt>
                <c:pt idx="2">
                  <c:v>7.5421508520074912E-2</c:v>
                </c:pt>
                <c:pt idx="3">
                  <c:v>5.1967895414787642E-2</c:v>
                </c:pt>
              </c:numCache>
            </c:numRef>
          </c:val>
          <c:extLst>
            <c:ext xmlns:c16="http://schemas.microsoft.com/office/drawing/2014/chart" uri="{C3380CC4-5D6E-409C-BE32-E72D297353CC}">
              <c16:uniqueId val="{00000000-1428-4467-BF01-042C8B4FC459}"/>
            </c:ext>
          </c:extLst>
        </c:ser>
        <c:ser>
          <c:idx val="1"/>
          <c:order val="1"/>
          <c:tx>
            <c:v>Compensation paid in foreign-controlled firms, % total compensation paid</c:v>
          </c:tx>
          <c:invertIfNegative val="0"/>
          <c:cat>
            <c:strRef>
              <c:f>DataF8!$B$3:$B$7</c:f>
              <c:strCache>
                <c:ptCount val="5"/>
                <c:pt idx="0">
                  <c:v>EU</c:v>
                </c:pt>
                <c:pt idx="1">
                  <c:v>US</c:v>
                </c:pt>
                <c:pt idx="2">
                  <c:v>Developing countries</c:v>
                </c:pt>
                <c:pt idx="3">
                  <c:v>Rest of OECD</c:v>
                </c:pt>
                <c:pt idx="4">
                  <c:v>World</c:v>
                </c:pt>
              </c:strCache>
            </c:strRef>
          </c:cat>
          <c:val>
            <c:numRef>
              <c:f>DataF8!$G$3:$G$6</c:f>
              <c:numCache>
                <c:formatCode>0%</c:formatCode>
                <c:ptCount val="4"/>
                <c:pt idx="0">
                  <c:v>0.22281020911382729</c:v>
                </c:pt>
                <c:pt idx="1">
                  <c:v>8.9313361895562174E-2</c:v>
                </c:pt>
                <c:pt idx="2">
                  <c:v>9.0554586439847928E-2</c:v>
                </c:pt>
                <c:pt idx="3">
                  <c:v>0.12882912213221742</c:v>
                </c:pt>
              </c:numCache>
            </c:numRef>
          </c:val>
          <c:extLst>
            <c:ext xmlns:c16="http://schemas.microsoft.com/office/drawing/2014/chart" uri="{C3380CC4-5D6E-409C-BE32-E72D297353CC}">
              <c16:uniqueId val="{00000000-4C51-41BF-A5BE-8D8C1D1F18BD}"/>
            </c:ext>
          </c:extLst>
        </c:ser>
        <c:dLbls>
          <c:showLegendKey val="0"/>
          <c:showVal val="0"/>
          <c:showCatName val="0"/>
          <c:showSerName val="0"/>
          <c:showPercent val="0"/>
          <c:showBubbleSize val="0"/>
        </c:dLbls>
        <c:gapWidth val="150"/>
        <c:axId val="-2104443928"/>
        <c:axId val="-2104450184"/>
      </c:barChart>
      <c:catAx>
        <c:axId val="-2104443928"/>
        <c:scaling>
          <c:orientation val="minMax"/>
        </c:scaling>
        <c:delete val="0"/>
        <c:axPos val="b"/>
        <c:numFmt formatCode="General" sourceLinked="0"/>
        <c:majorTickMark val="none"/>
        <c:minorTickMark val="none"/>
        <c:tickLblPos val="nextTo"/>
        <c:txPr>
          <a:bodyPr/>
          <a:lstStyle/>
          <a:p>
            <a:pPr>
              <a:defRPr sz="1800"/>
            </a:pPr>
            <a:endParaRPr lang="en-US"/>
          </a:p>
        </c:txPr>
        <c:crossAx val="-2104450184"/>
        <c:crosses val="autoZero"/>
        <c:auto val="1"/>
        <c:lblAlgn val="ctr"/>
        <c:lblOffset val="100"/>
        <c:noMultiLvlLbl val="0"/>
      </c:catAx>
      <c:valAx>
        <c:axId val="-2104450184"/>
        <c:scaling>
          <c:orientation val="minMax"/>
          <c:max val="0.2"/>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04443928"/>
        <c:crosses val="autoZero"/>
        <c:crossBetween val="between"/>
      </c:valAx>
    </c:plotArea>
    <c:legend>
      <c:legendPos val="r"/>
      <c:layout>
        <c:manualLayout>
          <c:xMode val="edge"/>
          <c:yMode val="edge"/>
          <c:x val="0.51204778193709399"/>
          <c:y val="0.18773004315883099"/>
          <c:w val="0.47019265522137599"/>
          <c:h val="0.156674134352453"/>
        </c:manualLayout>
      </c:layout>
      <c:overlay val="0"/>
      <c:txPr>
        <a:bodyPr/>
        <a:lstStyle/>
        <a:p>
          <a:pPr>
            <a:defRPr sz="16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2200" b="1" i="0" u="none" strike="noStrike" kern="1200" baseline="0">
                <a:solidFill>
                  <a:sysClr val="windowText" lastClr="000000"/>
                </a:solidFill>
                <a:latin typeface="Garamond" panose="02020404030301010803" pitchFamily="18" charset="0"/>
                <a:ea typeface="+mn-ea"/>
                <a:cs typeface="+mn-cs"/>
              </a:defRPr>
            </a:pPr>
            <a:r>
              <a:rPr lang="en-US" sz="2200" b="0" i="0" baseline="0">
                <a:effectLst/>
              </a:rPr>
              <a:t>Corporate tax revenue collected &amp; tax rate on shifted profits</a:t>
            </a:r>
            <a:endParaRPr lang="en-US" sz="2200" b="0"/>
          </a:p>
        </c:rich>
      </c:tx>
      <c:layout>
        <c:manualLayout>
          <c:xMode val="edge"/>
          <c:yMode val="edge"/>
          <c:x val="0.19845940364011899"/>
          <c:y val="6.2573715942410898E-3"/>
        </c:manualLayout>
      </c:layout>
      <c:overlay val="1"/>
    </c:title>
    <c:autoTitleDeleted val="0"/>
    <c:plotArea>
      <c:layout>
        <c:manualLayout>
          <c:layoutTarget val="inner"/>
          <c:xMode val="edge"/>
          <c:yMode val="edge"/>
          <c:x val="7.5416790915465201E-2"/>
          <c:y val="0.15070931964225501"/>
          <c:w val="0.88741781764984295"/>
          <c:h val="0.66938118628588394"/>
        </c:manualLayout>
      </c:layout>
      <c:barChart>
        <c:barDir val="col"/>
        <c:grouping val="clustered"/>
        <c:varyColors val="0"/>
        <c:ser>
          <c:idx val="0"/>
          <c:order val="0"/>
          <c:tx>
            <c:strRef>
              <c:f>DataF9c!$I$2</c:f>
              <c:strCache>
                <c:ptCount val="1"/>
                <c:pt idx="0">
                  <c:v>Revenue collected on shifted profits, % of national income</c:v>
                </c:pt>
              </c:strCache>
            </c:strRef>
          </c:tx>
          <c:spPr>
            <a:solidFill>
              <a:schemeClr val="accent2">
                <a:lumMod val="60000"/>
                <a:lumOff val="40000"/>
              </a:schemeClr>
            </a:solidFill>
          </c:spPr>
          <c:invertIfNegative val="0"/>
          <c:cat>
            <c:strRef>
              <c:f>DataF9c!$A$3:$A$11</c:f>
              <c:strCache>
                <c:ptCount val="9"/>
                <c:pt idx="0">
                  <c:v>Malta</c:v>
                </c:pt>
                <c:pt idx="1">
                  <c:v>Luxembourg</c:v>
                </c:pt>
                <c:pt idx="2">
                  <c:v>Cyprus</c:v>
                </c:pt>
                <c:pt idx="3">
                  <c:v>Hong Kong</c:v>
                </c:pt>
                <c:pt idx="4">
                  <c:v>Ireland</c:v>
                </c:pt>
                <c:pt idx="5">
                  <c:v>Puerto Rico</c:v>
                </c:pt>
                <c:pt idx="6">
                  <c:v>Singapore</c:v>
                </c:pt>
                <c:pt idx="7">
                  <c:v>Netherlands</c:v>
                </c:pt>
                <c:pt idx="8">
                  <c:v>Switzerland</c:v>
                </c:pt>
              </c:strCache>
            </c:strRef>
          </c:cat>
          <c:val>
            <c:numRef>
              <c:f>DataF9c!$I$3:$I$11</c:f>
              <c:numCache>
                <c:formatCode>0%</c:formatCode>
                <c:ptCount val="9"/>
                <c:pt idx="0">
                  <c:v>7.3122610668178975E-2</c:v>
                </c:pt>
                <c:pt idx="1">
                  <c:v>3.643142478554702E-2</c:v>
                </c:pt>
                <c:pt idx="2">
                  <c:v>3.0471047086220594E-2</c:v>
                </c:pt>
                <c:pt idx="3">
                  <c:v>2.0179757573205941E-2</c:v>
                </c:pt>
                <c:pt idx="4">
                  <c:v>2.8037633506402284E-2</c:v>
                </c:pt>
                <c:pt idx="5">
                  <c:v>2.2693780325144582E-2</c:v>
                </c:pt>
                <c:pt idx="6">
                  <c:v>1.4968769670532055E-2</c:v>
                </c:pt>
                <c:pt idx="7">
                  <c:v>9.4382731542146502E-3</c:v>
                </c:pt>
                <c:pt idx="8">
                  <c:v>8.3439324017871765E-3</c:v>
                </c:pt>
              </c:numCache>
            </c:numRef>
          </c:val>
          <c:extLst>
            <c:ext xmlns:c16="http://schemas.microsoft.com/office/drawing/2014/chart" uri="{C3380CC4-5D6E-409C-BE32-E72D297353CC}">
              <c16:uniqueId val="{00000000-5309-45C5-BA86-9B8DD1007DF5}"/>
            </c:ext>
          </c:extLst>
        </c:ser>
        <c:dLbls>
          <c:showLegendKey val="0"/>
          <c:showVal val="0"/>
          <c:showCatName val="0"/>
          <c:showSerName val="0"/>
          <c:showPercent val="0"/>
          <c:showBubbleSize val="0"/>
        </c:dLbls>
        <c:gapWidth val="150"/>
        <c:axId val="-2070419912"/>
        <c:axId val="-2070431144"/>
      </c:barChart>
      <c:lineChart>
        <c:grouping val="standard"/>
        <c:varyColors val="0"/>
        <c:ser>
          <c:idx val="1"/>
          <c:order val="1"/>
          <c:tx>
            <c:strRef>
              <c:f>DataF9c!$B$2</c:f>
              <c:strCache>
                <c:ptCount val="1"/>
                <c:pt idx="0">
                  <c:v>Tax rate on shifted profits</c:v>
                </c:pt>
              </c:strCache>
            </c:strRef>
          </c:tx>
          <c:spPr>
            <a:ln>
              <a:solidFill>
                <a:schemeClr val="tx1"/>
              </a:solidFill>
            </a:ln>
          </c:spPr>
          <c:marker>
            <c:symbol val="circle"/>
            <c:size val="10"/>
            <c:spPr>
              <a:solidFill>
                <a:schemeClr val="tx1"/>
              </a:solidFill>
              <a:ln>
                <a:solidFill>
                  <a:schemeClr val="tx1"/>
                </a:solidFill>
              </a:ln>
            </c:spPr>
          </c:marker>
          <c:dPt>
            <c:idx val="2"/>
            <c:marker>
              <c:spPr>
                <a:solidFill>
                  <a:srgbClr val="000000"/>
                </a:solidFill>
                <a:ln>
                  <a:solidFill>
                    <a:schemeClr val="tx1"/>
                  </a:solidFill>
                </a:ln>
              </c:spPr>
            </c:marker>
            <c:bubble3D val="0"/>
            <c:extLst>
              <c:ext xmlns:c16="http://schemas.microsoft.com/office/drawing/2014/chart" uri="{C3380CC4-5D6E-409C-BE32-E72D297353CC}">
                <c16:uniqueId val="{00000000-698A-4157-BB5A-EDD737B03346}"/>
              </c:ext>
            </c:extLst>
          </c:dPt>
          <c:val>
            <c:numRef>
              <c:f>DataF9c!$B$3:$B$11</c:f>
              <c:numCache>
                <c:formatCode>0.0%</c:formatCode>
                <c:ptCount val="9"/>
                <c:pt idx="0">
                  <c:v>4.7649291571561309E-2</c:v>
                </c:pt>
                <c:pt idx="1">
                  <c:v>2.7963025736591773E-2</c:v>
                </c:pt>
                <c:pt idx="2">
                  <c:v>0.125</c:v>
                </c:pt>
                <c:pt idx="3">
                  <c:v>0.14233199310740954</c:v>
                </c:pt>
                <c:pt idx="4">
                  <c:v>4.3730990037364761E-2</c:v>
                </c:pt>
                <c:pt idx="5">
                  <c:v>3.2938604318924807E-2</c:v>
                </c:pt>
                <c:pt idx="6">
                  <c:v>5.7823358747722826E-2</c:v>
                </c:pt>
                <c:pt idx="7">
                  <c:v>0.10484903843270543</c:v>
                </c:pt>
                <c:pt idx="8">
                  <c:v>7.974176427058613E-2</c:v>
                </c:pt>
              </c:numCache>
            </c:numRef>
          </c:val>
          <c:smooth val="0"/>
          <c:extLst>
            <c:ext xmlns:c16="http://schemas.microsoft.com/office/drawing/2014/chart" uri="{C3380CC4-5D6E-409C-BE32-E72D297353CC}">
              <c16:uniqueId val="{00000001-5309-45C5-BA86-9B8DD1007DF5}"/>
            </c:ext>
          </c:extLst>
        </c:ser>
        <c:dLbls>
          <c:showLegendKey val="0"/>
          <c:showVal val="0"/>
          <c:showCatName val="0"/>
          <c:showSerName val="0"/>
          <c:showPercent val="0"/>
          <c:showBubbleSize val="0"/>
        </c:dLbls>
        <c:marker val="1"/>
        <c:smooth val="0"/>
        <c:axId val="-2070448872"/>
        <c:axId val="-2070441464"/>
      </c:lineChart>
      <c:catAx>
        <c:axId val="-2070419912"/>
        <c:scaling>
          <c:orientation val="minMax"/>
        </c:scaling>
        <c:delete val="0"/>
        <c:axPos val="b"/>
        <c:numFmt formatCode="General" sourceLinked="0"/>
        <c:majorTickMark val="none"/>
        <c:minorTickMark val="none"/>
        <c:tickLblPos val="nextTo"/>
        <c:txPr>
          <a:bodyPr/>
          <a:lstStyle/>
          <a:p>
            <a:pPr>
              <a:defRPr sz="1800"/>
            </a:pPr>
            <a:endParaRPr lang="en-US"/>
          </a:p>
        </c:txPr>
        <c:crossAx val="-2070431144"/>
        <c:crosses val="autoZero"/>
        <c:auto val="1"/>
        <c:lblAlgn val="ctr"/>
        <c:lblOffset val="100"/>
        <c:noMultiLvlLbl val="0"/>
      </c:catAx>
      <c:valAx>
        <c:axId val="-2070431144"/>
        <c:scaling>
          <c:orientation val="minMax"/>
          <c:max val="0.08"/>
          <c:min val="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070419912"/>
        <c:crosses val="autoZero"/>
        <c:crossBetween val="between"/>
        <c:majorUnit val="0.01"/>
      </c:valAx>
      <c:valAx>
        <c:axId val="-2070441464"/>
        <c:scaling>
          <c:orientation val="minMax"/>
          <c:max val="0.24"/>
        </c:scaling>
        <c:delete val="0"/>
        <c:axPos val="r"/>
        <c:numFmt formatCode="0%" sourceLinked="0"/>
        <c:majorTickMark val="none"/>
        <c:minorTickMark val="none"/>
        <c:tickLblPos val="nextTo"/>
        <c:txPr>
          <a:bodyPr/>
          <a:lstStyle/>
          <a:p>
            <a:pPr>
              <a:defRPr sz="1800"/>
            </a:pPr>
            <a:endParaRPr lang="en-US"/>
          </a:p>
        </c:txPr>
        <c:crossAx val="-2070448872"/>
        <c:crosses val="max"/>
        <c:crossBetween val="between"/>
        <c:majorUnit val="0.04"/>
      </c:valAx>
      <c:catAx>
        <c:axId val="-2070448872"/>
        <c:scaling>
          <c:orientation val="minMax"/>
        </c:scaling>
        <c:delete val="1"/>
        <c:axPos val="b"/>
        <c:majorTickMark val="out"/>
        <c:minorTickMark val="none"/>
        <c:tickLblPos val="nextTo"/>
        <c:crossAx val="-2070441464"/>
        <c:crosses val="autoZero"/>
        <c:auto val="1"/>
        <c:lblAlgn val="ctr"/>
        <c:lblOffset val="100"/>
        <c:noMultiLvlLbl val="0"/>
      </c:catAx>
    </c:plotArea>
    <c:legend>
      <c:legendPos val="r"/>
      <c:layout>
        <c:manualLayout>
          <c:xMode val="edge"/>
          <c:yMode val="edge"/>
          <c:x val="0.277297556043199"/>
          <c:y val="0.14437370276414199"/>
          <c:w val="0.605866894711931"/>
          <c:h val="0.178234606134484"/>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sz="2400" b="1">
                <a:latin typeface="Garamond"/>
                <a:cs typeface="Garamond"/>
              </a:rPr>
              <a:t>Corporate income tax revenue vs. tax rate in Ireland</a:t>
            </a:r>
          </a:p>
        </c:rich>
      </c:tx>
      <c:layout>
        <c:manualLayout>
          <c:xMode val="edge"/>
          <c:yMode val="edge"/>
          <c:x val="0.12792825896762899"/>
          <c:y val="0"/>
        </c:manualLayout>
      </c:layout>
      <c:overlay val="0"/>
    </c:title>
    <c:autoTitleDeleted val="0"/>
    <c:plotArea>
      <c:layout>
        <c:manualLayout>
          <c:layoutTarget val="inner"/>
          <c:xMode val="edge"/>
          <c:yMode val="edge"/>
          <c:x val="6.5210615339749201E-2"/>
          <c:y val="0.103722568645556"/>
          <c:w val="0.88417089530475401"/>
          <c:h val="0.78146516415746603"/>
        </c:manualLayout>
      </c:layout>
      <c:lineChart>
        <c:grouping val="standard"/>
        <c:varyColors val="0"/>
        <c:ser>
          <c:idx val="2"/>
          <c:order val="1"/>
          <c:tx>
            <c:v>Tax revenue, % of national income (left)</c:v>
          </c:tx>
          <c:spPr>
            <a:ln w="15875">
              <a:solidFill>
                <a:schemeClr val="tx1"/>
              </a:solidFill>
            </a:ln>
            <a:effectLst/>
          </c:spPr>
          <c:marker>
            <c:symbol val="circle"/>
            <c:size val="10"/>
            <c:spPr>
              <a:solidFill>
                <a:schemeClr val="accent2">
                  <a:lumMod val="60000"/>
                  <a:lumOff val="40000"/>
                </a:schemeClr>
              </a:solidFill>
              <a:ln>
                <a:solidFill>
                  <a:schemeClr val="tx1"/>
                </a:solidFill>
              </a:ln>
              <a:effectLst/>
            </c:spPr>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DataF10!$BI$5:$BI$50</c:f>
              <c:numCache>
                <c:formatCode>0.0%</c:formatCode>
                <c:ptCount val="46"/>
                <c:pt idx="2">
                  <c:v>1.6414676321798938E-2</c:v>
                </c:pt>
                <c:pt idx="3">
                  <c:v>1.6420410633682499E-2</c:v>
                </c:pt>
                <c:pt idx="4">
                  <c:v>2.0513269174051656E-2</c:v>
                </c:pt>
                <c:pt idx="5">
                  <c:v>1.4233086927379665E-2</c:v>
                </c:pt>
                <c:pt idx="6">
                  <c:v>1.4456615915438413E-2</c:v>
                </c:pt>
                <c:pt idx="7">
                  <c:v>1.2915708368801609E-2</c:v>
                </c:pt>
                <c:pt idx="8">
                  <c:v>1.5156362606343628E-2</c:v>
                </c:pt>
                <c:pt idx="9">
                  <c:v>1.7034576859450295E-2</c:v>
                </c:pt>
                <c:pt idx="10">
                  <c:v>1.4947887586046111E-2</c:v>
                </c:pt>
                <c:pt idx="11">
                  <c:v>1.7275096253558723E-2</c:v>
                </c:pt>
                <c:pt idx="12">
                  <c:v>1.7240313421112045E-2</c:v>
                </c:pt>
                <c:pt idx="13">
                  <c:v>1.4686764899334162E-2</c:v>
                </c:pt>
                <c:pt idx="14">
                  <c:v>1.3079894077786723E-2</c:v>
                </c:pt>
                <c:pt idx="15">
                  <c:v>1.261177650808239E-2</c:v>
                </c:pt>
                <c:pt idx="16">
                  <c:v>1.3993201416185198E-2</c:v>
                </c:pt>
                <c:pt idx="17">
                  <c:v>1.3174457585123646E-2</c:v>
                </c:pt>
                <c:pt idx="18">
                  <c:v>1.6294321525058518E-2</c:v>
                </c:pt>
                <c:pt idx="19">
                  <c:v>1.3601766074380016E-2</c:v>
                </c:pt>
                <c:pt idx="20">
                  <c:v>1.9309402360900313E-2</c:v>
                </c:pt>
                <c:pt idx="21">
                  <c:v>2.3222522629056289E-2</c:v>
                </c:pt>
                <c:pt idx="22">
                  <c:v>2.7549230739559619E-2</c:v>
                </c:pt>
                <c:pt idx="23">
                  <c:v>3.2593190833083124E-2</c:v>
                </c:pt>
                <c:pt idx="24">
                  <c:v>3.6276108360581399E-2</c:v>
                </c:pt>
                <c:pt idx="25">
                  <c:v>3.3246875862972744E-2</c:v>
                </c:pt>
                <c:pt idx="26">
                  <c:v>3.7355231525618343E-2</c:v>
                </c:pt>
                <c:pt idx="27">
                  <c:v>3.9083939516942251E-2</c:v>
                </c:pt>
                <c:pt idx="28">
                  <c:v>4.1232805369133721E-2</c:v>
                </c:pt>
                <c:pt idx="29">
                  <c:v>4.8915669499474179E-2</c:v>
                </c:pt>
                <c:pt idx="30">
                  <c:v>4.7551645510968035E-2</c:v>
                </c:pt>
                <c:pt idx="31">
                  <c:v>4.6157143968093499E-2</c:v>
                </c:pt>
                <c:pt idx="32">
                  <c:v>4.9027696258253844E-2</c:v>
                </c:pt>
                <c:pt idx="33">
                  <c:v>4.795486136921133E-2</c:v>
                </c:pt>
                <c:pt idx="34">
                  <c:v>4.6551021831016608E-2</c:v>
                </c:pt>
                <c:pt idx="35">
                  <c:v>4.4506605617197215E-2</c:v>
                </c:pt>
                <c:pt idx="36">
                  <c:v>4.975112327788854E-2</c:v>
                </c:pt>
                <c:pt idx="37">
                  <c:v>4.497002067539628E-2</c:v>
                </c:pt>
                <c:pt idx="38">
                  <c:v>3.7413075692452877E-2</c:v>
                </c:pt>
                <c:pt idx="39">
                  <c:v>3.3372115557766022E-2</c:v>
                </c:pt>
                <c:pt idx="40">
                  <c:v>3.4352000696651716E-2</c:v>
                </c:pt>
                <c:pt idx="41">
                  <c:v>3.2520413203802723E-2</c:v>
                </c:pt>
                <c:pt idx="42">
                  <c:v>3.4006466774160346E-2</c:v>
                </c:pt>
                <c:pt idx="43">
                  <c:v>3.4283975675502218E-2</c:v>
                </c:pt>
                <c:pt idx="44">
                  <c:v>3.4566239268257998E-2</c:v>
                </c:pt>
                <c:pt idx="45">
                  <c:v>4.8288674207826877E-2</c:v>
                </c:pt>
              </c:numCache>
            </c:numRef>
          </c:val>
          <c:smooth val="0"/>
          <c:extLst>
            <c:ext xmlns:c16="http://schemas.microsoft.com/office/drawing/2014/chart" uri="{C3380CC4-5D6E-409C-BE32-E72D297353CC}">
              <c16:uniqueId val="{00000000-214B-4CCD-B344-FEF2E65D022E}"/>
            </c:ext>
          </c:extLst>
        </c:ser>
        <c:dLbls>
          <c:showLegendKey val="0"/>
          <c:showVal val="0"/>
          <c:showCatName val="0"/>
          <c:showSerName val="0"/>
          <c:showPercent val="0"/>
          <c:showBubbleSize val="0"/>
        </c:dLbls>
        <c:marker val="1"/>
        <c:smooth val="0"/>
        <c:axId val="-2109685080"/>
        <c:axId val="-2109682040"/>
      </c:lineChart>
      <c:lineChart>
        <c:grouping val="standard"/>
        <c:varyColors val="0"/>
        <c:ser>
          <c:idx val="1"/>
          <c:order val="0"/>
          <c:tx>
            <c:v>Corporate tax rate (right)</c:v>
          </c:tx>
          <c:spPr>
            <a:ln w="25400">
              <a:solidFill>
                <a:schemeClr val="tx1"/>
              </a:solidFill>
            </a:ln>
          </c:spPr>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DataF10!$BE$5:$BE$50</c:f>
              <c:numCache>
                <c:formatCode>0.0%</c:formatCode>
                <c:ptCount val="46"/>
                <c:pt idx="2">
                  <c:v>0.17886387383362226</c:v>
                </c:pt>
                <c:pt idx="3">
                  <c:v>0.15164729360420909</c:v>
                </c:pt>
                <c:pt idx="4">
                  <c:v>0.17784260655897241</c:v>
                </c:pt>
                <c:pt idx="5">
                  <c:v>0.14726947741884611</c:v>
                </c:pt>
                <c:pt idx="6">
                  <c:v>0.12575634654020995</c:v>
                </c:pt>
                <c:pt idx="7">
                  <c:v>9.9835994470242759E-2</c:v>
                </c:pt>
                <c:pt idx="8">
                  <c:v>0.1124089020005867</c:v>
                </c:pt>
                <c:pt idx="9">
                  <c:v>0.12738508242162241</c:v>
                </c:pt>
                <c:pt idx="10">
                  <c:v>0.13478537501704857</c:v>
                </c:pt>
                <c:pt idx="11">
                  <c:v>0.13219137571538961</c:v>
                </c:pt>
                <c:pt idx="12">
                  <c:v>0.13697902282040061</c:v>
                </c:pt>
                <c:pt idx="13">
                  <c:v>0.10658789502425882</c:v>
                </c:pt>
                <c:pt idx="14">
                  <c:v>8.1634978625798979E-2</c:v>
                </c:pt>
                <c:pt idx="15">
                  <c:v>7.0654679793011863E-2</c:v>
                </c:pt>
                <c:pt idx="16">
                  <c:v>7.7491821502967836E-2</c:v>
                </c:pt>
                <c:pt idx="17">
                  <c:v>6.8480355635567716E-2</c:v>
                </c:pt>
                <c:pt idx="18">
                  <c:v>8.0467808320942302E-2</c:v>
                </c:pt>
                <c:pt idx="19">
                  <c:v>6.2391577708091589E-2</c:v>
                </c:pt>
                <c:pt idx="20">
                  <c:v>9.3525464157008006E-2</c:v>
                </c:pt>
                <c:pt idx="21">
                  <c:v>0.11256569017484258</c:v>
                </c:pt>
                <c:pt idx="22">
                  <c:v>0.12886115642891666</c:v>
                </c:pt>
                <c:pt idx="23">
                  <c:v>0.13987574274384709</c:v>
                </c:pt>
                <c:pt idx="24">
                  <c:v>0.15937334462251415</c:v>
                </c:pt>
                <c:pt idx="25">
                  <c:v>0.11981093547883298</c:v>
                </c:pt>
                <c:pt idx="26">
                  <c:v>0.14628554410416134</c:v>
                </c:pt>
                <c:pt idx="27">
                  <c:v>0.13101299974080841</c:v>
                </c:pt>
                <c:pt idx="28">
                  <c:v>0.12599868388486468</c:v>
                </c:pt>
                <c:pt idx="29">
                  <c:v>0.1338778685336445</c:v>
                </c:pt>
                <c:pt idx="30">
                  <c:v>0.12773109298745536</c:v>
                </c:pt>
                <c:pt idx="31">
                  <c:v>0.11995793272701026</c:v>
                </c:pt>
                <c:pt idx="32">
                  <c:v>0.1166933132836943</c:v>
                </c:pt>
                <c:pt idx="33">
                  <c:v>0.12150040020716607</c:v>
                </c:pt>
                <c:pt idx="34">
                  <c:v>0.12253669335413274</c:v>
                </c:pt>
                <c:pt idx="35">
                  <c:v>0.12187499447171729</c:v>
                </c:pt>
                <c:pt idx="36">
                  <c:v>0.14329363872045939</c:v>
                </c:pt>
                <c:pt idx="37">
                  <c:v>0.13207441601090525</c:v>
                </c:pt>
                <c:pt idx="38">
                  <c:v>0.13219962487300388</c:v>
                </c:pt>
                <c:pt idx="39">
                  <c:v>0.10454402836727018</c:v>
                </c:pt>
                <c:pt idx="40">
                  <c:v>9.4779366185339123E-2</c:v>
                </c:pt>
                <c:pt idx="41">
                  <c:v>7.9142950543077087E-2</c:v>
                </c:pt>
                <c:pt idx="42">
                  <c:v>8.2872149649911173E-2</c:v>
                </c:pt>
                <c:pt idx="43">
                  <c:v>8.6976756965786745E-2</c:v>
                </c:pt>
                <c:pt idx="44">
                  <c:v>8.6924068740941524E-2</c:v>
                </c:pt>
                <c:pt idx="45">
                  <c:v>9.0522581494896281E-2</c:v>
                </c:pt>
              </c:numCache>
            </c:numRef>
          </c:val>
          <c:smooth val="0"/>
          <c:extLst>
            <c:ext xmlns:c16="http://schemas.microsoft.com/office/drawing/2014/chart" uri="{C3380CC4-5D6E-409C-BE32-E72D297353CC}">
              <c16:uniqueId val="{00000001-214B-4CCD-B344-FEF2E65D022E}"/>
            </c:ext>
          </c:extLst>
        </c:ser>
        <c:dLbls>
          <c:showLegendKey val="0"/>
          <c:showVal val="0"/>
          <c:showCatName val="0"/>
          <c:showSerName val="0"/>
          <c:showPercent val="0"/>
          <c:showBubbleSize val="0"/>
        </c:dLbls>
        <c:marker val="1"/>
        <c:smooth val="0"/>
        <c:axId val="-2109725480"/>
        <c:axId val="-2109728744"/>
      </c:lineChart>
      <c:catAx>
        <c:axId val="-2109685080"/>
        <c:scaling>
          <c:orientation val="minMax"/>
        </c:scaling>
        <c:delete val="0"/>
        <c:axPos val="b"/>
        <c:numFmt formatCode="General" sourceLinked="1"/>
        <c:majorTickMark val="none"/>
        <c:minorTickMark val="none"/>
        <c:tickLblPos val="nextTo"/>
        <c:txPr>
          <a:bodyPr/>
          <a:lstStyle/>
          <a:p>
            <a:pPr>
              <a:defRPr sz="1800">
                <a:latin typeface="Garamond"/>
                <a:cs typeface="Garamond"/>
              </a:defRPr>
            </a:pPr>
            <a:endParaRPr lang="en-US"/>
          </a:p>
        </c:txPr>
        <c:crossAx val="-2109682040"/>
        <c:crosses val="autoZero"/>
        <c:auto val="1"/>
        <c:lblAlgn val="ctr"/>
        <c:lblOffset val="100"/>
        <c:tickLblSkip val="5"/>
        <c:tickMarkSkip val="5"/>
        <c:noMultiLvlLbl val="0"/>
      </c:catAx>
      <c:valAx>
        <c:axId val="-2109682040"/>
        <c:scaling>
          <c:orientation val="minMax"/>
          <c:max val="5.5E-2"/>
          <c:min val="0"/>
        </c:scaling>
        <c:delete val="0"/>
        <c:axPos val="l"/>
        <c:numFmt formatCode="0%" sourceLinked="0"/>
        <c:majorTickMark val="none"/>
        <c:minorTickMark val="none"/>
        <c:tickLblPos val="nextTo"/>
        <c:txPr>
          <a:bodyPr/>
          <a:lstStyle/>
          <a:p>
            <a:pPr>
              <a:defRPr sz="1800">
                <a:latin typeface="Garamond"/>
                <a:cs typeface="Garamond"/>
              </a:defRPr>
            </a:pPr>
            <a:endParaRPr lang="en-US"/>
          </a:p>
        </c:txPr>
        <c:crossAx val="-2109685080"/>
        <c:crosses val="autoZero"/>
        <c:crossBetween val="between"/>
      </c:valAx>
      <c:valAx>
        <c:axId val="-2109728744"/>
        <c:scaling>
          <c:orientation val="minMax"/>
          <c:max val="0.3"/>
          <c:min val="0"/>
        </c:scaling>
        <c:delete val="0"/>
        <c:axPos val="r"/>
        <c:numFmt formatCode="0%" sourceLinked="0"/>
        <c:majorTickMark val="none"/>
        <c:minorTickMark val="none"/>
        <c:tickLblPos val="nextTo"/>
        <c:txPr>
          <a:bodyPr/>
          <a:lstStyle/>
          <a:p>
            <a:pPr>
              <a:defRPr sz="1800">
                <a:latin typeface="Garamond"/>
                <a:cs typeface="Garamond"/>
              </a:defRPr>
            </a:pPr>
            <a:endParaRPr lang="en-US"/>
          </a:p>
        </c:txPr>
        <c:crossAx val="-2109725480"/>
        <c:crosses val="max"/>
        <c:crossBetween val="between"/>
        <c:majorUnit val="0.05"/>
      </c:valAx>
      <c:catAx>
        <c:axId val="-2109725480"/>
        <c:scaling>
          <c:orientation val="minMax"/>
        </c:scaling>
        <c:delete val="1"/>
        <c:axPos val="b"/>
        <c:numFmt formatCode="General" sourceLinked="1"/>
        <c:majorTickMark val="out"/>
        <c:minorTickMark val="none"/>
        <c:tickLblPos val="nextTo"/>
        <c:crossAx val="-2109728744"/>
        <c:crosses val="autoZero"/>
        <c:auto val="1"/>
        <c:lblAlgn val="ctr"/>
        <c:lblOffset val="100"/>
        <c:noMultiLvlLbl val="0"/>
      </c:catAx>
    </c:plotArea>
    <c:plotVisOnly val="1"/>
    <c:dispBlanksAs val="gap"/>
    <c:showDLblsOverMax val="0"/>
  </c:chart>
  <c:spPr>
    <a:ln>
      <a:noFill/>
    </a:ln>
  </c:spPr>
  <c:userShapes r:id="rId1"/>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latin typeface="Garamond" panose="02020404030301010803" pitchFamily="18" charset="0"/>
              </a:defRPr>
            </a:pPr>
            <a:r>
              <a:rPr lang="en-US" sz="2200" b="1">
                <a:latin typeface="Garamond" panose="02020404030301010803" pitchFamily="18" charset="0"/>
              </a:rPr>
              <a:t>Corporate Income Tax Revenue                                               </a:t>
            </a:r>
            <a:r>
              <a:rPr lang="en-US" sz="2200" b="0">
                <a:latin typeface="Garamond" panose="02020404030301010803" pitchFamily="18" charset="0"/>
              </a:rPr>
              <a:t>(% National Income)</a:t>
            </a:r>
          </a:p>
        </c:rich>
      </c:tx>
      <c:layout>
        <c:manualLayout>
          <c:xMode val="edge"/>
          <c:yMode val="edge"/>
          <c:x val="0.304637740972034"/>
          <c:y val="2.2318024726547198E-3"/>
        </c:manualLayout>
      </c:layout>
      <c:overlay val="0"/>
    </c:title>
    <c:autoTitleDeleted val="0"/>
    <c:plotArea>
      <c:layout>
        <c:manualLayout>
          <c:layoutTarget val="inner"/>
          <c:xMode val="edge"/>
          <c:yMode val="edge"/>
          <c:x val="5.5259951126798802E-2"/>
          <c:y val="0.13112238088882999"/>
          <c:w val="0.92165104534346998"/>
          <c:h val="0.72705049156990997"/>
        </c:manualLayout>
      </c:layout>
      <c:lineChart>
        <c:grouping val="standard"/>
        <c:varyColors val="0"/>
        <c:ser>
          <c:idx val="1"/>
          <c:order val="1"/>
          <c:tx>
            <c:v>Ireland</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DataF10!$BH$5:$BH$50</c:f>
              <c:numCache>
                <c:formatCode>0.0%</c:formatCode>
                <c:ptCount val="46"/>
                <c:pt idx="0">
                  <c:v>2.5905116829712312E-2</c:v>
                </c:pt>
                <c:pt idx="1">
                  <c:v>1.8762332223462796E-2</c:v>
                </c:pt>
                <c:pt idx="2">
                  <c:v>1.6414676321798938E-2</c:v>
                </c:pt>
                <c:pt idx="3">
                  <c:v>1.6420410633682499E-2</c:v>
                </c:pt>
                <c:pt idx="4">
                  <c:v>2.0513269174051656E-2</c:v>
                </c:pt>
                <c:pt idx="5">
                  <c:v>1.4233086927379665E-2</c:v>
                </c:pt>
                <c:pt idx="6">
                  <c:v>1.4456615915438413E-2</c:v>
                </c:pt>
                <c:pt idx="7">
                  <c:v>1.2915708368801609E-2</c:v>
                </c:pt>
                <c:pt idx="8">
                  <c:v>1.5156362606343628E-2</c:v>
                </c:pt>
                <c:pt idx="9">
                  <c:v>1.7034576859450295E-2</c:v>
                </c:pt>
                <c:pt idx="10">
                  <c:v>1.4947887586046111E-2</c:v>
                </c:pt>
                <c:pt idx="11">
                  <c:v>1.7275096253558723E-2</c:v>
                </c:pt>
                <c:pt idx="12">
                  <c:v>1.7240313421112045E-2</c:v>
                </c:pt>
                <c:pt idx="13">
                  <c:v>1.4686764899334162E-2</c:v>
                </c:pt>
                <c:pt idx="14">
                  <c:v>1.3079894077786723E-2</c:v>
                </c:pt>
                <c:pt idx="15">
                  <c:v>1.261177650808239E-2</c:v>
                </c:pt>
                <c:pt idx="16">
                  <c:v>1.3993201416185198E-2</c:v>
                </c:pt>
                <c:pt idx="17">
                  <c:v>1.3174457585123646E-2</c:v>
                </c:pt>
                <c:pt idx="18">
                  <c:v>1.6294321525058518E-2</c:v>
                </c:pt>
                <c:pt idx="19">
                  <c:v>1.3601766074380016E-2</c:v>
                </c:pt>
                <c:pt idx="20">
                  <c:v>1.9309402360900313E-2</c:v>
                </c:pt>
                <c:pt idx="21">
                  <c:v>2.3222522629056289E-2</c:v>
                </c:pt>
                <c:pt idx="22">
                  <c:v>2.7549230739559619E-2</c:v>
                </c:pt>
                <c:pt idx="23">
                  <c:v>3.2593190833083124E-2</c:v>
                </c:pt>
                <c:pt idx="24">
                  <c:v>3.6276108360581399E-2</c:v>
                </c:pt>
                <c:pt idx="25">
                  <c:v>3.3246875862972744E-2</c:v>
                </c:pt>
                <c:pt idx="26">
                  <c:v>3.7355231525618343E-2</c:v>
                </c:pt>
                <c:pt idx="27">
                  <c:v>3.9083939516942251E-2</c:v>
                </c:pt>
                <c:pt idx="28">
                  <c:v>4.1232805369133721E-2</c:v>
                </c:pt>
                <c:pt idx="29">
                  <c:v>4.8915669499474179E-2</c:v>
                </c:pt>
                <c:pt idx="30">
                  <c:v>4.7551645510968035E-2</c:v>
                </c:pt>
                <c:pt idx="31">
                  <c:v>4.6157143968093499E-2</c:v>
                </c:pt>
                <c:pt idx="32">
                  <c:v>4.9027696258253844E-2</c:v>
                </c:pt>
                <c:pt idx="33">
                  <c:v>4.795486136921133E-2</c:v>
                </c:pt>
                <c:pt idx="34">
                  <c:v>4.6551021831016608E-2</c:v>
                </c:pt>
                <c:pt idx="35">
                  <c:v>4.4506605617197215E-2</c:v>
                </c:pt>
                <c:pt idx="36">
                  <c:v>4.975112327788854E-2</c:v>
                </c:pt>
                <c:pt idx="37">
                  <c:v>4.497002067539628E-2</c:v>
                </c:pt>
                <c:pt idx="38">
                  <c:v>3.7413075692452877E-2</c:v>
                </c:pt>
                <c:pt idx="39">
                  <c:v>3.3372115557766022E-2</c:v>
                </c:pt>
                <c:pt idx="40">
                  <c:v>3.4352000696651716E-2</c:v>
                </c:pt>
                <c:pt idx="41">
                  <c:v>3.2520413203802723E-2</c:v>
                </c:pt>
                <c:pt idx="42">
                  <c:v>3.4006466774160346E-2</c:v>
                </c:pt>
                <c:pt idx="43">
                  <c:v>3.4283975675502218E-2</c:v>
                </c:pt>
                <c:pt idx="44">
                  <c:v>3.4566239268257998E-2</c:v>
                </c:pt>
                <c:pt idx="45">
                  <c:v>4.8288674207826877E-2</c:v>
                </c:pt>
              </c:numCache>
            </c:numRef>
          </c:val>
          <c:smooth val="0"/>
          <c:extLst>
            <c:ext xmlns:c16="http://schemas.microsoft.com/office/drawing/2014/chart" uri="{C3380CC4-5D6E-409C-BE32-E72D297353CC}">
              <c16:uniqueId val="{00000000-E01E-4798-8B9A-C93A7EDFB210}"/>
            </c:ext>
          </c:extLst>
        </c:ser>
        <c:ser>
          <c:idx val="0"/>
          <c:order val="0"/>
          <c:tx>
            <c:v>France, Germany, Italy, United Kingdom</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Lit>
              <c:formatCode>General</c:formatCode>
              <c:ptCount val="46"/>
              <c:pt idx="0">
                <c:v>2.4314733847184699E-2</c:v>
              </c:pt>
              <c:pt idx="1">
                <c:v>2.1315620167997502E-2</c:v>
              </c:pt>
              <c:pt idx="2">
                <c:v>2.1290650934132301E-2</c:v>
              </c:pt>
              <c:pt idx="3">
                <c:v>2.2820275273527198E-2</c:v>
              </c:pt>
              <c:pt idx="4">
                <c:v>2.5010806884504602E-2</c:v>
              </c:pt>
              <c:pt idx="5">
                <c:v>1.9747310295807001E-2</c:v>
              </c:pt>
              <c:pt idx="6">
                <c:v>2.0695115028048001E-2</c:v>
              </c:pt>
              <c:pt idx="7">
                <c:v>2.3076290093647599E-2</c:v>
              </c:pt>
              <c:pt idx="8">
                <c:v>2.40666230986629E-2</c:v>
              </c:pt>
              <c:pt idx="9">
                <c:v>2.44150543574976E-2</c:v>
              </c:pt>
              <c:pt idx="10">
                <c:v>2.5592073859016001E-2</c:v>
              </c:pt>
              <c:pt idx="11">
                <c:v>2.6636917058764299E-2</c:v>
              </c:pt>
              <c:pt idx="12">
                <c:v>2.8701448100315601E-2</c:v>
              </c:pt>
              <c:pt idx="13">
                <c:v>2.8913993715628201E-2</c:v>
              </c:pt>
              <c:pt idx="14">
                <c:v>3.0405154367704901E-2</c:v>
              </c:pt>
              <c:pt idx="15">
                <c:v>3.2266214843574802E-2</c:v>
              </c:pt>
              <c:pt idx="16">
                <c:v>3.1939642812712402E-2</c:v>
              </c:pt>
              <c:pt idx="17">
                <c:v>3.0633312919384599E-2</c:v>
              </c:pt>
              <c:pt idx="18">
                <c:v>3.06835664655003E-2</c:v>
              </c:pt>
              <c:pt idx="19">
                <c:v>3.3470135314765503E-2</c:v>
              </c:pt>
              <c:pt idx="20">
                <c:v>3.0027701024196201E-2</c:v>
              </c:pt>
              <c:pt idx="21">
                <c:v>2.6608366468719401E-2</c:v>
              </c:pt>
              <c:pt idx="22">
                <c:v>2.6049167864583E-2</c:v>
              </c:pt>
              <c:pt idx="23">
                <c:v>2.35226793616857E-2</c:v>
              </c:pt>
              <c:pt idx="24">
                <c:v>2.2364507411201801E-2</c:v>
              </c:pt>
              <c:pt idx="25">
                <c:v>2.30381787339871E-2</c:v>
              </c:pt>
              <c:pt idx="26">
                <c:v>2.7265815030202398E-2</c:v>
              </c:pt>
              <c:pt idx="27">
                <c:v>3.1121782420770301E-2</c:v>
              </c:pt>
              <c:pt idx="28">
                <c:v>2.9315229135597101E-2</c:v>
              </c:pt>
              <c:pt idx="29">
                <c:v>3.08859449897987E-2</c:v>
              </c:pt>
              <c:pt idx="30">
                <c:v>3.0589953587544801E-2</c:v>
              </c:pt>
              <c:pt idx="31">
                <c:v>2.80640536459935E-2</c:v>
              </c:pt>
              <c:pt idx="32">
                <c:v>2.5897859318298699E-2</c:v>
              </c:pt>
              <c:pt idx="33">
                <c:v>2.46975862430679E-2</c:v>
              </c:pt>
              <c:pt idx="34">
                <c:v>2.6846007169025798E-2</c:v>
              </c:pt>
              <c:pt idx="35">
                <c:v>2.69873957950152E-2</c:v>
              </c:pt>
              <c:pt idx="36">
                <c:v>3.2730852284793201E-2</c:v>
              </c:pt>
              <c:pt idx="37">
                <c:v>3.2364554018510398E-2</c:v>
              </c:pt>
              <c:pt idx="38">
                <c:v>3.1191661796548399E-2</c:v>
              </c:pt>
              <c:pt idx="39">
                <c:v>2.1369299483242399E-2</c:v>
              </c:pt>
              <c:pt idx="40">
                <c:v>2.5183975566015999E-2</c:v>
              </c:pt>
              <c:pt idx="41">
                <c:v>2.6443525042208101E-2</c:v>
              </c:pt>
              <c:pt idx="42">
                <c:v>2.6639738914574902E-2</c:v>
              </c:pt>
              <c:pt idx="43">
                <c:v>2.6961669040684901E-2</c:v>
              </c:pt>
              <c:pt idx="44">
                <c:v>2.48750598464841E-2</c:v>
              </c:pt>
              <c:pt idx="45">
                <c:v>2.4337142438078999E-2</c:v>
              </c:pt>
            </c:numLit>
          </c:val>
          <c:smooth val="0"/>
          <c:extLst>
            <c:ext xmlns:c16="http://schemas.microsoft.com/office/drawing/2014/chart" uri="{C3380CC4-5D6E-409C-BE32-E72D297353CC}">
              <c16:uniqueId val="{00000001-E01E-4798-8B9A-C93A7EDFB210}"/>
            </c:ext>
          </c:extLst>
        </c:ser>
        <c:dLbls>
          <c:showLegendKey val="0"/>
          <c:showVal val="0"/>
          <c:showCatName val="0"/>
          <c:showSerName val="0"/>
          <c:showPercent val="0"/>
          <c:showBubbleSize val="0"/>
        </c:dLbls>
        <c:smooth val="0"/>
        <c:axId val="-2109652008"/>
        <c:axId val="-2109649032"/>
      </c:lineChart>
      <c:catAx>
        <c:axId val="-2109652008"/>
        <c:scaling>
          <c:orientation val="minMax"/>
        </c:scaling>
        <c:delete val="0"/>
        <c:axPos val="b"/>
        <c:numFmt formatCode="General" sourceLinked="1"/>
        <c:majorTickMark val="none"/>
        <c:minorTickMark val="none"/>
        <c:tickLblPos val="nextTo"/>
        <c:txPr>
          <a:bodyPr/>
          <a:lstStyle/>
          <a:p>
            <a:pPr>
              <a:defRPr sz="1800">
                <a:latin typeface="Garamond" panose="02020404030301010803" pitchFamily="18" charset="0"/>
              </a:defRPr>
            </a:pPr>
            <a:endParaRPr lang="en-US"/>
          </a:p>
        </c:txPr>
        <c:crossAx val="-2109649032"/>
        <c:crosses val="autoZero"/>
        <c:auto val="1"/>
        <c:lblAlgn val="ctr"/>
        <c:lblOffset val="100"/>
        <c:tickLblSkip val="5"/>
        <c:tickMarkSkip val="5"/>
        <c:noMultiLvlLbl val="0"/>
      </c:catAx>
      <c:valAx>
        <c:axId val="-2109649032"/>
        <c:scaling>
          <c:orientation val="minMax"/>
          <c:max val="0.05"/>
          <c:min val="0.01"/>
        </c:scaling>
        <c:delete val="0"/>
        <c:axPos val="l"/>
        <c:majorGridlines>
          <c:spPr>
            <a:ln>
              <a:noFill/>
            </a:ln>
          </c:spPr>
        </c:majorGridlines>
        <c:numFmt formatCode="0%" sourceLinked="0"/>
        <c:majorTickMark val="none"/>
        <c:minorTickMark val="none"/>
        <c:tickLblPos val="nextTo"/>
        <c:txPr>
          <a:bodyPr/>
          <a:lstStyle/>
          <a:p>
            <a:pPr>
              <a:defRPr sz="1800">
                <a:latin typeface="Garamond" panose="02020404030301010803" pitchFamily="18" charset="0"/>
              </a:defRPr>
            </a:pPr>
            <a:endParaRPr lang="en-US"/>
          </a:p>
        </c:txPr>
        <c:crossAx val="-2109652008"/>
        <c:crosses val="autoZero"/>
        <c:crossBetween val="between"/>
        <c:majorUnit val="0.01"/>
      </c:valAx>
    </c:plotArea>
    <c:plotVisOnly val="1"/>
    <c:dispBlanksAs val="gap"/>
    <c:showDLblsOverMax val="0"/>
  </c:chart>
  <c:spPr>
    <a:ln>
      <a:noFill/>
    </a:ln>
  </c:spPr>
  <c:txPr>
    <a:bodyPr/>
    <a:lstStyle/>
    <a:p>
      <a:pPr>
        <a:defRPr>
          <a:latin typeface="Arial"/>
          <a:cs typeface="Arial"/>
        </a:defRPr>
      </a:pPr>
      <a:endParaRPr lang="en-US"/>
    </a:p>
  </c:txPr>
  <c:userShapes r:id="rId1"/>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latin typeface="Garamond" panose="02020404030301010803" pitchFamily="18" charset="0"/>
              </a:defRPr>
            </a:pPr>
            <a:r>
              <a:rPr lang="en-US" sz="2200" b="1">
                <a:latin typeface="Garamond" panose="02020404030301010803" pitchFamily="18" charset="0"/>
              </a:rPr>
              <a:t>Corporate Income Tax Revenue                                                </a:t>
            </a:r>
            <a:r>
              <a:rPr lang="en-US" sz="2200" b="0">
                <a:latin typeface="Garamond" panose="02020404030301010803" pitchFamily="18" charset="0"/>
              </a:rPr>
              <a:t>(% Net National</a:t>
            </a:r>
            <a:r>
              <a:rPr lang="en-US" sz="2200" b="0" baseline="0">
                <a:latin typeface="Garamond" panose="02020404030301010803" pitchFamily="18" charset="0"/>
              </a:rPr>
              <a:t> Income</a:t>
            </a:r>
            <a:r>
              <a:rPr lang="en-US" sz="2200" b="0">
                <a:latin typeface="Garamond" panose="02020404030301010803" pitchFamily="18" charset="0"/>
              </a:rPr>
              <a:t>)</a:t>
            </a:r>
          </a:p>
        </c:rich>
      </c:tx>
      <c:layout>
        <c:manualLayout>
          <c:xMode val="edge"/>
          <c:yMode val="edge"/>
          <c:x val="0.32256115865558199"/>
          <c:y val="2.0338983050847401E-2"/>
        </c:manualLayout>
      </c:layout>
      <c:overlay val="0"/>
    </c:title>
    <c:autoTitleDeleted val="0"/>
    <c:plotArea>
      <c:layout>
        <c:manualLayout>
          <c:layoutTarget val="inner"/>
          <c:xMode val="edge"/>
          <c:yMode val="edge"/>
          <c:x val="7.2287753069129004E-2"/>
          <c:y val="0.13112238088882999"/>
          <c:w val="0.92165104534346998"/>
          <c:h val="0.72705049156990997"/>
        </c:manualLayout>
      </c:layout>
      <c:lineChart>
        <c:grouping val="standard"/>
        <c:varyColors val="0"/>
        <c:ser>
          <c:idx val="1"/>
          <c:order val="1"/>
          <c:tx>
            <c:v>Ireland</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DataF10!$BH$5:$BH$50</c:f>
              <c:numCache>
                <c:formatCode>0.0%</c:formatCode>
                <c:ptCount val="46"/>
                <c:pt idx="0">
                  <c:v>2.5905116829712312E-2</c:v>
                </c:pt>
                <c:pt idx="1">
                  <c:v>1.8762332223462796E-2</c:v>
                </c:pt>
                <c:pt idx="2">
                  <c:v>1.6414676321798938E-2</c:v>
                </c:pt>
                <c:pt idx="3">
                  <c:v>1.6420410633682499E-2</c:v>
                </c:pt>
                <c:pt idx="4">
                  <c:v>2.0513269174051656E-2</c:v>
                </c:pt>
                <c:pt idx="5">
                  <c:v>1.4233086927379665E-2</c:v>
                </c:pt>
                <c:pt idx="6">
                  <c:v>1.4456615915438413E-2</c:v>
                </c:pt>
                <c:pt idx="7">
                  <c:v>1.2915708368801609E-2</c:v>
                </c:pt>
                <c:pt idx="8">
                  <c:v>1.5156362606343628E-2</c:v>
                </c:pt>
                <c:pt idx="9">
                  <c:v>1.7034576859450295E-2</c:v>
                </c:pt>
                <c:pt idx="10">
                  <c:v>1.4947887586046111E-2</c:v>
                </c:pt>
                <c:pt idx="11">
                  <c:v>1.7275096253558723E-2</c:v>
                </c:pt>
                <c:pt idx="12">
                  <c:v>1.7240313421112045E-2</c:v>
                </c:pt>
                <c:pt idx="13">
                  <c:v>1.4686764899334162E-2</c:v>
                </c:pt>
                <c:pt idx="14">
                  <c:v>1.3079894077786723E-2</c:v>
                </c:pt>
                <c:pt idx="15">
                  <c:v>1.261177650808239E-2</c:v>
                </c:pt>
                <c:pt idx="16">
                  <c:v>1.3993201416185198E-2</c:v>
                </c:pt>
                <c:pt idx="17">
                  <c:v>1.3174457585123646E-2</c:v>
                </c:pt>
                <c:pt idx="18">
                  <c:v>1.6294321525058518E-2</c:v>
                </c:pt>
                <c:pt idx="19">
                  <c:v>1.3601766074380016E-2</c:v>
                </c:pt>
                <c:pt idx="20">
                  <c:v>1.9309402360900313E-2</c:v>
                </c:pt>
                <c:pt idx="21">
                  <c:v>2.3222522629056289E-2</c:v>
                </c:pt>
                <c:pt idx="22">
                  <c:v>2.7549230739559619E-2</c:v>
                </c:pt>
                <c:pt idx="23">
                  <c:v>3.2593190833083124E-2</c:v>
                </c:pt>
                <c:pt idx="24">
                  <c:v>3.6276108360581399E-2</c:v>
                </c:pt>
                <c:pt idx="25">
                  <c:v>3.3246875862972744E-2</c:v>
                </c:pt>
                <c:pt idx="26">
                  <c:v>3.7355231525618343E-2</c:v>
                </c:pt>
                <c:pt idx="27">
                  <c:v>3.9083939516942251E-2</c:v>
                </c:pt>
                <c:pt idx="28">
                  <c:v>4.1232805369133721E-2</c:v>
                </c:pt>
                <c:pt idx="29">
                  <c:v>4.8915669499474179E-2</c:v>
                </c:pt>
                <c:pt idx="30">
                  <c:v>4.7551645510968035E-2</c:v>
                </c:pt>
                <c:pt idx="31">
                  <c:v>4.6157143968093499E-2</c:v>
                </c:pt>
                <c:pt idx="32">
                  <c:v>4.9027696258253844E-2</c:v>
                </c:pt>
                <c:pt idx="33">
                  <c:v>4.795486136921133E-2</c:v>
                </c:pt>
                <c:pt idx="34">
                  <c:v>4.6551021831016608E-2</c:v>
                </c:pt>
                <c:pt idx="35">
                  <c:v>4.4506605617197215E-2</c:v>
                </c:pt>
                <c:pt idx="36">
                  <c:v>4.975112327788854E-2</c:v>
                </c:pt>
                <c:pt idx="37">
                  <c:v>4.497002067539628E-2</c:v>
                </c:pt>
                <c:pt idx="38">
                  <c:v>3.7413075692452877E-2</c:v>
                </c:pt>
                <c:pt idx="39">
                  <c:v>3.3372115557766022E-2</c:v>
                </c:pt>
                <c:pt idx="40">
                  <c:v>3.4352000696651716E-2</c:v>
                </c:pt>
                <c:pt idx="41">
                  <c:v>3.2520413203802723E-2</c:v>
                </c:pt>
                <c:pt idx="42">
                  <c:v>3.4006466774160346E-2</c:v>
                </c:pt>
                <c:pt idx="43">
                  <c:v>3.4283975675502218E-2</c:v>
                </c:pt>
                <c:pt idx="44">
                  <c:v>3.4566239268257998E-2</c:v>
                </c:pt>
                <c:pt idx="45">
                  <c:v>4.8288674207826877E-2</c:v>
                </c:pt>
              </c:numCache>
            </c:numRef>
          </c:val>
          <c:smooth val="0"/>
          <c:extLst>
            <c:ext xmlns:c16="http://schemas.microsoft.com/office/drawing/2014/chart" uri="{C3380CC4-5D6E-409C-BE32-E72D297353CC}">
              <c16:uniqueId val="{00000000-102D-4970-BF96-08B62CA0A9F1}"/>
            </c:ext>
          </c:extLst>
        </c:ser>
        <c:ser>
          <c:idx val="2"/>
          <c:order val="2"/>
          <c:tx>
            <c:v>US</c:v>
          </c:tx>
          <c:spPr>
            <a:ln>
              <a:solidFill>
                <a:schemeClr val="bg1">
                  <a:lumMod val="75000"/>
                </a:schemeClr>
              </a:solidFill>
            </a:ln>
          </c:spPr>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Ref>
              <c:f>DataF10!$BJ$5:$BJ$50</c:f>
              <c:numCache>
                <c:formatCode>0.0%</c:formatCode>
                <c:ptCount val="46"/>
                <c:pt idx="0">
                  <c:v>3.8896925858951173E-2</c:v>
                </c:pt>
                <c:pt idx="1">
                  <c:v>2.9728613569321535E-2</c:v>
                </c:pt>
                <c:pt idx="2">
                  <c:v>3.2625111308993766E-2</c:v>
                </c:pt>
                <c:pt idx="3">
                  <c:v>3.3138424821002391E-2</c:v>
                </c:pt>
                <c:pt idx="4">
                  <c:v>3.3095202842759845E-2</c:v>
                </c:pt>
                <c:pt idx="5">
                  <c:v>3.2591137757563234E-2</c:v>
                </c:pt>
                <c:pt idx="6">
                  <c:v>3.0185781520931387E-2</c:v>
                </c:pt>
                <c:pt idx="7">
                  <c:v>3.5662978818035249E-2</c:v>
                </c:pt>
                <c:pt idx="8">
                  <c:v>3.4869698014680525E-2</c:v>
                </c:pt>
                <c:pt idx="9">
                  <c:v>3.4911484743350235E-2</c:v>
                </c:pt>
                <c:pt idx="10">
                  <c:v>3.2398219878028676E-2</c:v>
                </c:pt>
                <c:pt idx="11">
                  <c:v>2.7910804158554056E-2</c:v>
                </c:pt>
                <c:pt idx="12">
                  <c:v>2.2629207153921981E-2</c:v>
                </c:pt>
                <c:pt idx="13">
                  <c:v>1.6759026302891684E-2</c:v>
                </c:pt>
                <c:pt idx="14">
                  <c:v>2.1409407665505229E-2</c:v>
                </c:pt>
                <c:pt idx="15">
                  <c:v>2.1873948211280605E-2</c:v>
                </c:pt>
                <c:pt idx="16">
                  <c:v>2.1653760199573827E-2</c:v>
                </c:pt>
                <c:pt idx="17">
                  <c:v>2.5894591182753935E-2</c:v>
                </c:pt>
                <c:pt idx="18">
                  <c:v>2.6280767347665466E-2</c:v>
                </c:pt>
                <c:pt idx="19">
                  <c:v>2.7106770942244156E-2</c:v>
                </c:pt>
                <c:pt idx="20">
                  <c:v>2.3231865927999838E-2</c:v>
                </c:pt>
                <c:pt idx="21">
                  <c:v>2.1750448313761783E-2</c:v>
                </c:pt>
                <c:pt idx="22">
                  <c:v>2.2978344273324E-2</c:v>
                </c:pt>
                <c:pt idx="23">
                  <c:v>2.5958851741155208E-2</c:v>
                </c:pt>
                <c:pt idx="24">
                  <c:v>2.7071268036871765E-2</c:v>
                </c:pt>
                <c:pt idx="25">
                  <c:v>2.8950844972605909E-2</c:v>
                </c:pt>
                <c:pt idx="26">
                  <c:v>2.9504304722149755E-2</c:v>
                </c:pt>
                <c:pt idx="27">
                  <c:v>2.9331879030946834E-2</c:v>
                </c:pt>
                <c:pt idx="28">
                  <c:v>2.705954971809655E-2</c:v>
                </c:pt>
                <c:pt idx="29">
                  <c:v>2.6831122963817212E-2</c:v>
                </c:pt>
                <c:pt idx="30">
                  <c:v>2.5746828337262825E-2</c:v>
                </c:pt>
                <c:pt idx="31">
                  <c:v>1.812098512727827E-2</c:v>
                </c:pt>
                <c:pt idx="32">
                  <c:v>1.6618663106137674E-2</c:v>
                </c:pt>
                <c:pt idx="33">
                  <c:v>2.1266803187283304E-2</c:v>
                </c:pt>
                <c:pt idx="34">
                  <c:v>2.5985636900074948E-2</c:v>
                </c:pt>
                <c:pt idx="35">
                  <c:v>3.3313137244434958E-2</c:v>
                </c:pt>
                <c:pt idx="36">
                  <c:v>3.541924896707984E-2</c:v>
                </c:pt>
                <c:pt idx="37">
                  <c:v>3.1337266869024626E-2</c:v>
                </c:pt>
                <c:pt idx="38">
                  <c:v>2.0067429472633937E-2</c:v>
                </c:pt>
                <c:pt idx="39">
                  <c:v>1.6374432010291848E-2</c:v>
                </c:pt>
                <c:pt idx="40">
                  <c:v>2.0962337611366223E-2</c:v>
                </c:pt>
                <c:pt idx="41">
                  <c:v>2.0532548699474996E-2</c:v>
                </c:pt>
                <c:pt idx="42">
                  <c:v>2.3267569816312162E-2</c:v>
                </c:pt>
                <c:pt idx="43">
                  <c:v>2.4583104646654856E-2</c:v>
                </c:pt>
                <c:pt idx="44">
                  <c:v>2.5029909132302575E-2</c:v>
                </c:pt>
                <c:pt idx="45">
                  <c:v>2.5271678167669946E-2</c:v>
                </c:pt>
              </c:numCache>
            </c:numRef>
          </c:val>
          <c:smooth val="0"/>
          <c:extLst>
            <c:ext xmlns:c16="http://schemas.microsoft.com/office/drawing/2014/chart" uri="{C3380CC4-5D6E-409C-BE32-E72D297353CC}">
              <c16:uniqueId val="{00000001-102D-4970-BF96-08B62CA0A9F1}"/>
            </c:ext>
          </c:extLst>
        </c:ser>
        <c:ser>
          <c:idx val="0"/>
          <c:order val="0"/>
          <c:tx>
            <c:v>France, Germany, Italy, United Kingdom</c:v>
          </c:tx>
          <c:marker>
            <c:symbol val="none"/>
          </c:marker>
          <c:cat>
            <c:numRef>
              <c:f>DataF10!$A$5:$A$50</c:f>
              <c:numCache>
                <c:formatCode>General</c:formatCode>
                <c:ptCount val="46"/>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numCache>
            </c:numRef>
          </c:cat>
          <c:val>
            <c:numLit>
              <c:formatCode>General</c:formatCode>
              <c:ptCount val="46"/>
              <c:pt idx="0">
                <c:v>2.4314733847184699E-2</c:v>
              </c:pt>
              <c:pt idx="1">
                <c:v>2.1315620167997502E-2</c:v>
              </c:pt>
              <c:pt idx="2">
                <c:v>2.1290650934132301E-2</c:v>
              </c:pt>
              <c:pt idx="3">
                <c:v>2.2820275273527198E-2</c:v>
              </c:pt>
              <c:pt idx="4">
                <c:v>2.5010806884504602E-2</c:v>
              </c:pt>
              <c:pt idx="5">
                <c:v>1.9747310295807001E-2</c:v>
              </c:pt>
              <c:pt idx="6">
                <c:v>2.0695115028048001E-2</c:v>
              </c:pt>
              <c:pt idx="7">
                <c:v>2.3076290093647599E-2</c:v>
              </c:pt>
              <c:pt idx="8">
                <c:v>2.40666230986629E-2</c:v>
              </c:pt>
              <c:pt idx="9">
                <c:v>2.44150543574976E-2</c:v>
              </c:pt>
              <c:pt idx="10">
                <c:v>2.5592073859016001E-2</c:v>
              </c:pt>
              <c:pt idx="11">
                <c:v>2.6636917058764299E-2</c:v>
              </c:pt>
              <c:pt idx="12">
                <c:v>2.8701448100315601E-2</c:v>
              </c:pt>
              <c:pt idx="13">
                <c:v>2.8913993715628201E-2</c:v>
              </c:pt>
              <c:pt idx="14">
                <c:v>3.0405154367704901E-2</c:v>
              </c:pt>
              <c:pt idx="15">
                <c:v>3.2266214843574802E-2</c:v>
              </c:pt>
              <c:pt idx="16">
                <c:v>3.1939642812712402E-2</c:v>
              </c:pt>
              <c:pt idx="17">
                <c:v>3.0633312919384599E-2</c:v>
              </c:pt>
              <c:pt idx="18">
                <c:v>3.06835664655003E-2</c:v>
              </c:pt>
              <c:pt idx="19">
                <c:v>3.3470135314765503E-2</c:v>
              </c:pt>
              <c:pt idx="20">
                <c:v>3.0027701024196201E-2</c:v>
              </c:pt>
              <c:pt idx="21">
                <c:v>2.6608366468719401E-2</c:v>
              </c:pt>
              <c:pt idx="22">
                <c:v>2.6049167864583E-2</c:v>
              </c:pt>
              <c:pt idx="23">
                <c:v>2.35226793616857E-2</c:v>
              </c:pt>
              <c:pt idx="24">
                <c:v>2.2364507411201801E-2</c:v>
              </c:pt>
              <c:pt idx="25">
                <c:v>2.30381787339871E-2</c:v>
              </c:pt>
              <c:pt idx="26">
                <c:v>2.7265815030202398E-2</c:v>
              </c:pt>
              <c:pt idx="27">
                <c:v>3.1121782420770301E-2</c:v>
              </c:pt>
              <c:pt idx="28">
                <c:v>2.9315229135597101E-2</c:v>
              </c:pt>
              <c:pt idx="29">
                <c:v>3.08859449897987E-2</c:v>
              </c:pt>
              <c:pt idx="30">
                <c:v>3.0589953587544801E-2</c:v>
              </c:pt>
              <c:pt idx="31">
                <c:v>2.80640536459935E-2</c:v>
              </c:pt>
              <c:pt idx="32">
                <c:v>2.5897859318298699E-2</c:v>
              </c:pt>
              <c:pt idx="33">
                <c:v>2.46975862430679E-2</c:v>
              </c:pt>
              <c:pt idx="34">
                <c:v>2.6846007169025798E-2</c:v>
              </c:pt>
              <c:pt idx="35">
                <c:v>2.69873957950152E-2</c:v>
              </c:pt>
              <c:pt idx="36">
                <c:v>3.2730852284793201E-2</c:v>
              </c:pt>
              <c:pt idx="37">
                <c:v>3.2364554018510398E-2</c:v>
              </c:pt>
              <c:pt idx="38">
                <c:v>3.1191661796548399E-2</c:v>
              </c:pt>
              <c:pt idx="39">
                <c:v>2.1369299483242399E-2</c:v>
              </c:pt>
              <c:pt idx="40">
                <c:v>2.5183975566015999E-2</c:v>
              </c:pt>
              <c:pt idx="41">
                <c:v>2.6443525042208101E-2</c:v>
              </c:pt>
              <c:pt idx="42">
                <c:v>2.6639738914574902E-2</c:v>
              </c:pt>
              <c:pt idx="43">
                <c:v>2.6961669040684901E-2</c:v>
              </c:pt>
              <c:pt idx="44">
                <c:v>2.48750598464841E-2</c:v>
              </c:pt>
              <c:pt idx="45">
                <c:v>2.4337142438078999E-2</c:v>
              </c:pt>
            </c:numLit>
          </c:val>
          <c:smooth val="0"/>
          <c:extLst>
            <c:ext xmlns:c16="http://schemas.microsoft.com/office/drawing/2014/chart" uri="{C3380CC4-5D6E-409C-BE32-E72D297353CC}">
              <c16:uniqueId val="{00000002-102D-4970-BF96-08B62CA0A9F1}"/>
            </c:ext>
          </c:extLst>
        </c:ser>
        <c:dLbls>
          <c:showLegendKey val="0"/>
          <c:showVal val="0"/>
          <c:showCatName val="0"/>
          <c:showSerName val="0"/>
          <c:showPercent val="0"/>
          <c:showBubbleSize val="0"/>
        </c:dLbls>
        <c:smooth val="0"/>
        <c:axId val="-2080980680"/>
        <c:axId val="-2080983672"/>
      </c:lineChart>
      <c:catAx>
        <c:axId val="-2080980680"/>
        <c:scaling>
          <c:orientation val="minMax"/>
        </c:scaling>
        <c:delete val="0"/>
        <c:axPos val="b"/>
        <c:numFmt formatCode="General" sourceLinked="1"/>
        <c:majorTickMark val="none"/>
        <c:minorTickMark val="none"/>
        <c:tickLblPos val="nextTo"/>
        <c:txPr>
          <a:bodyPr/>
          <a:lstStyle/>
          <a:p>
            <a:pPr>
              <a:defRPr sz="1800">
                <a:latin typeface="Garamond" panose="02020404030301010803" pitchFamily="18" charset="0"/>
              </a:defRPr>
            </a:pPr>
            <a:endParaRPr lang="en-US"/>
          </a:p>
        </c:txPr>
        <c:crossAx val="-2080983672"/>
        <c:crosses val="autoZero"/>
        <c:auto val="1"/>
        <c:lblAlgn val="ctr"/>
        <c:lblOffset val="100"/>
        <c:tickLblSkip val="5"/>
        <c:tickMarkSkip val="5"/>
        <c:noMultiLvlLbl val="0"/>
      </c:catAx>
      <c:valAx>
        <c:axId val="-2080983672"/>
        <c:scaling>
          <c:orientation val="minMax"/>
          <c:max val="0.05"/>
          <c:min val="0.01"/>
        </c:scaling>
        <c:delete val="0"/>
        <c:axPos val="l"/>
        <c:majorGridlines>
          <c:spPr>
            <a:ln>
              <a:noFill/>
            </a:ln>
          </c:spPr>
        </c:majorGridlines>
        <c:numFmt formatCode="0.0%" sourceLinked="0"/>
        <c:majorTickMark val="none"/>
        <c:minorTickMark val="none"/>
        <c:tickLblPos val="nextTo"/>
        <c:txPr>
          <a:bodyPr/>
          <a:lstStyle/>
          <a:p>
            <a:pPr>
              <a:defRPr sz="1800">
                <a:latin typeface="Garamond" panose="02020404030301010803" pitchFamily="18" charset="0"/>
              </a:defRPr>
            </a:pPr>
            <a:endParaRPr lang="en-US"/>
          </a:p>
        </c:txPr>
        <c:crossAx val="-2080980680"/>
        <c:crosses val="autoZero"/>
        <c:crossBetween val="between"/>
      </c:valAx>
    </c:plotArea>
    <c:plotVisOnly val="1"/>
    <c:dispBlanksAs val="gap"/>
    <c:showDLblsOverMax val="0"/>
  </c:chart>
  <c:spPr>
    <a:ln>
      <a:noFill/>
    </a:ln>
  </c:spPr>
  <c:txPr>
    <a:bodyPr/>
    <a:lstStyle/>
    <a:p>
      <a:pPr>
        <a:defRPr>
          <a:latin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Tangible</a:t>
            </a:r>
            <a:r>
              <a:rPr lang="en-US" sz="2200" b="1" baseline="0"/>
              <a:t> assets</a:t>
            </a:r>
          </a:p>
          <a:p>
            <a:pPr>
              <a:defRPr sz="2200" b="0"/>
            </a:pPr>
            <a:r>
              <a:rPr lang="en-US" sz="2200" b="0" baseline="0"/>
              <a:t>(% of compensation of employees)</a:t>
            </a:r>
            <a:endParaRPr lang="en-US" sz="2200" b="0"/>
          </a:p>
        </c:rich>
      </c:tx>
      <c:layout>
        <c:manualLayout>
          <c:xMode val="edge"/>
          <c:yMode val="edge"/>
          <c:x val="0.324589011839232"/>
          <c:y val="1.46180238441982E-2"/>
        </c:manualLayout>
      </c:layout>
      <c:overlay val="1"/>
    </c:title>
    <c:autoTitleDeleted val="0"/>
    <c:plotArea>
      <c:layout>
        <c:manualLayout>
          <c:layoutTarget val="inner"/>
          <c:xMode val="edge"/>
          <c:yMode val="edge"/>
          <c:x val="7.8435200722860504E-2"/>
          <c:y val="9.0193426222897999E-2"/>
          <c:w val="0.92019867905856001"/>
          <c:h val="0.70145389253121604"/>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cat>
            <c:strRef>
              <c:f>(DataF6a!$G$3:$G$10,DataF6a!$A$3:$A$10)</c:f>
              <c:strCache>
                <c:ptCount val="16"/>
                <c:pt idx="0">
                  <c:v>Ireland</c:v>
                </c:pt>
                <c:pt idx="1">
                  <c:v>Puerto Rico</c:v>
                </c:pt>
                <c:pt idx="2">
                  <c:v>Netherlands</c:v>
                </c:pt>
                <c:pt idx="3">
                  <c:v>Singapore</c:v>
                </c:pt>
                <c:pt idx="4">
                  <c:v>Belgium</c:v>
                </c:pt>
                <c:pt idx="5">
                  <c:v>Luxembourg</c:v>
                </c:pt>
                <c:pt idx="6">
                  <c:v>Switzerland</c:v>
                </c:pt>
                <c:pt idx="7">
                  <c:v>Hong Kong</c:v>
                </c:pt>
                <c:pt idx="8">
                  <c:v>United States</c:v>
                </c:pt>
                <c:pt idx="9">
                  <c:v>Italy</c:v>
                </c:pt>
                <c:pt idx="10">
                  <c:v>Germany</c:v>
                </c:pt>
                <c:pt idx="11">
                  <c:v>United Kingdom</c:v>
                </c:pt>
                <c:pt idx="12">
                  <c:v>Australia</c:v>
                </c:pt>
                <c:pt idx="13">
                  <c:v>Spain</c:v>
                </c:pt>
                <c:pt idx="14">
                  <c:v>France</c:v>
                </c:pt>
                <c:pt idx="15">
                  <c:v>Japan</c:v>
                </c:pt>
              </c:strCache>
            </c:strRef>
          </c:cat>
          <c:val>
            <c:numRef>
              <c:f>(DataF6a!$I$3:$I$10,DataF6a!$C$3:$C$10)</c:f>
              <c:numCache>
                <c:formatCode>0%</c:formatCode>
                <c:ptCount val="16"/>
                <c:pt idx="0">
                  <c:v>5.4716008479763198</c:v>
                </c:pt>
                <c:pt idx="1">
                  <c:v>6.2435226334310059</c:v>
                </c:pt>
                <c:pt idx="2">
                  <c:v>2.9254487115313106</c:v>
                </c:pt>
                <c:pt idx="3">
                  <c:v>2.2711700000000001</c:v>
                </c:pt>
                <c:pt idx="4">
                  <c:v>2.1784300742147589</c:v>
                </c:pt>
                <c:pt idx="5">
                  <c:v>1.448858085801517</c:v>
                </c:pt>
                <c:pt idx="6">
                  <c:v>0.85955000000000004</c:v>
                </c:pt>
                <c:pt idx="7">
                  <c:v>0.49170999999999998</c:v>
                </c:pt>
                <c:pt idx="8">
                  <c:v>4.720713033639087</c:v>
                </c:pt>
                <c:pt idx="9">
                  <c:v>3.3803340314423336</c:v>
                </c:pt>
                <c:pt idx="10">
                  <c:v>3.3795864752042459</c:v>
                </c:pt>
                <c:pt idx="11">
                  <c:v>3.112146330796818</c:v>
                </c:pt>
                <c:pt idx="12">
                  <c:v>2.9571700000000001</c:v>
                </c:pt>
                <c:pt idx="13">
                  <c:v>2.8500573972468635</c:v>
                </c:pt>
                <c:pt idx="14">
                  <c:v>1.8651390114912509</c:v>
                </c:pt>
                <c:pt idx="15">
                  <c:v>1.0523800000000001</c:v>
                </c:pt>
              </c:numCache>
            </c:numRef>
          </c:val>
          <c:extLst>
            <c:ext xmlns:c16="http://schemas.microsoft.com/office/drawing/2014/chart" uri="{C3380CC4-5D6E-409C-BE32-E72D297353CC}">
              <c16:uniqueId val="{00000000-8214-4BC7-BC01-3D4C06C74079}"/>
            </c:ext>
          </c:extLst>
        </c:ser>
        <c:ser>
          <c:idx val="2"/>
          <c:order val="1"/>
          <c:tx>
            <c:v>Local firms</c:v>
          </c:tx>
          <c:spPr>
            <a:solidFill>
              <a:schemeClr val="tx1"/>
            </a:solidFill>
          </c:spPr>
          <c:invertIfNegative val="0"/>
          <c:cat>
            <c:strRef>
              <c:f>(DataF6a!$G$3:$G$10,DataF6a!$A$3:$A$10)</c:f>
              <c:strCache>
                <c:ptCount val="16"/>
                <c:pt idx="0">
                  <c:v>Ireland</c:v>
                </c:pt>
                <c:pt idx="1">
                  <c:v>Puerto Rico</c:v>
                </c:pt>
                <c:pt idx="2">
                  <c:v>Netherlands</c:v>
                </c:pt>
                <c:pt idx="3">
                  <c:v>Singapore</c:v>
                </c:pt>
                <c:pt idx="4">
                  <c:v>Belgium</c:v>
                </c:pt>
                <c:pt idx="5">
                  <c:v>Luxembourg</c:v>
                </c:pt>
                <c:pt idx="6">
                  <c:v>Switzerland</c:v>
                </c:pt>
                <c:pt idx="7">
                  <c:v>Hong Kong</c:v>
                </c:pt>
                <c:pt idx="8">
                  <c:v>United States</c:v>
                </c:pt>
                <c:pt idx="9">
                  <c:v>Italy</c:v>
                </c:pt>
                <c:pt idx="10">
                  <c:v>Germany</c:v>
                </c:pt>
                <c:pt idx="11">
                  <c:v>United Kingdom</c:v>
                </c:pt>
                <c:pt idx="12">
                  <c:v>Australia</c:v>
                </c:pt>
                <c:pt idx="13">
                  <c:v>Spain</c:v>
                </c:pt>
                <c:pt idx="14">
                  <c:v>France</c:v>
                </c:pt>
                <c:pt idx="15">
                  <c:v>Japan</c:v>
                </c:pt>
              </c:strCache>
            </c:strRef>
          </c:cat>
          <c:val>
            <c:numRef>
              <c:f>(DataF6a!$H$3:$H$10,DataF6a!$B$3:$B$10)</c:f>
              <c:numCache>
                <c:formatCode>0%</c:formatCode>
                <c:ptCount val="16"/>
                <c:pt idx="0">
                  <c:v>2.521960895744491</c:v>
                </c:pt>
                <c:pt idx="1">
                  <c:v>4.16</c:v>
                </c:pt>
                <c:pt idx="2">
                  <c:v>2.9182926642313349</c:v>
                </c:pt>
                <c:pt idx="3">
                  <c:v>2.8450647662894797</c:v>
                </c:pt>
                <c:pt idx="4">
                  <c:v>3.3363937473441996</c:v>
                </c:pt>
                <c:pt idx="5">
                  <c:v>3.2008122455315533</c:v>
                </c:pt>
                <c:pt idx="6">
                  <c:v>1.8343381812155071</c:v>
                </c:pt>
                <c:pt idx="7">
                  <c:v>3.398414129469729</c:v>
                </c:pt>
                <c:pt idx="8">
                  <c:v>2.4716167553080157</c:v>
                </c:pt>
                <c:pt idx="9">
                  <c:v>4.2391966636338871</c:v>
                </c:pt>
                <c:pt idx="10">
                  <c:v>2.8508133408918219</c:v>
                </c:pt>
                <c:pt idx="11">
                  <c:v>2.6140616779667583</c:v>
                </c:pt>
                <c:pt idx="12">
                  <c:v>3.6189203580718536</c:v>
                </c:pt>
                <c:pt idx="13">
                  <c:v>2.9901685369152107</c:v>
                </c:pt>
                <c:pt idx="14">
                  <c:v>2.8185452266000328</c:v>
                </c:pt>
                <c:pt idx="15">
                  <c:v>3.9653876642133552</c:v>
                </c:pt>
              </c:numCache>
            </c:numRef>
          </c:val>
          <c:extLst>
            <c:ext xmlns:c16="http://schemas.microsoft.com/office/drawing/2014/chart" uri="{C3380CC4-5D6E-409C-BE32-E72D297353CC}">
              <c16:uniqueId val="{00000001-8214-4BC7-BC01-3D4C06C74079}"/>
            </c:ext>
          </c:extLst>
        </c:ser>
        <c:dLbls>
          <c:showLegendKey val="0"/>
          <c:showVal val="0"/>
          <c:showCatName val="0"/>
          <c:showSerName val="0"/>
          <c:showPercent val="0"/>
          <c:showBubbleSize val="0"/>
        </c:dLbls>
        <c:gapWidth val="150"/>
        <c:axId val="-2108219432"/>
        <c:axId val="-2107939800"/>
      </c:barChart>
      <c:catAx>
        <c:axId val="-2108219432"/>
        <c:scaling>
          <c:orientation val="minMax"/>
        </c:scaling>
        <c:delete val="0"/>
        <c:axPos val="b"/>
        <c:numFmt formatCode="General" sourceLinked="1"/>
        <c:majorTickMark val="none"/>
        <c:minorTickMark val="none"/>
        <c:tickLblPos val="nextTo"/>
        <c:txPr>
          <a:bodyPr rot="-2700000" vert="horz"/>
          <a:lstStyle/>
          <a:p>
            <a:pPr>
              <a:defRPr sz="1600"/>
            </a:pPr>
            <a:endParaRPr lang="en-US"/>
          </a:p>
        </c:txPr>
        <c:crossAx val="-2107939800"/>
        <c:crosses val="autoZero"/>
        <c:auto val="1"/>
        <c:lblAlgn val="ctr"/>
        <c:lblOffset val="100"/>
        <c:noMultiLvlLbl val="0"/>
      </c:catAx>
      <c:valAx>
        <c:axId val="-2107939800"/>
        <c:scaling>
          <c:orientation val="minMax"/>
          <c:max val="8"/>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08219432"/>
        <c:crosses val="autoZero"/>
        <c:crossBetween val="between"/>
      </c:valAx>
    </c:plotArea>
    <c:legend>
      <c:legendPos val="r"/>
      <c:layout>
        <c:manualLayout>
          <c:xMode val="edge"/>
          <c:yMode val="edge"/>
          <c:x val="0.62295081967213095"/>
          <c:y val="0.16799410272460699"/>
          <c:w val="0.16120218579234999"/>
          <c:h val="7.6145521035811903E-2"/>
        </c:manualLayout>
      </c:layout>
      <c:overlay val="0"/>
      <c:txPr>
        <a:bodyPr/>
        <a:lstStyle/>
        <a:p>
          <a:pPr>
            <a:defRPr sz="16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0"/>
            </a:pPr>
            <a:r>
              <a:rPr lang="en-US" sz="2200" b="1"/>
              <a:t>Pre-tax</a:t>
            </a:r>
            <a:r>
              <a:rPr lang="en-US" sz="2200" b="1" baseline="0"/>
              <a:t> </a:t>
            </a:r>
            <a:r>
              <a:rPr lang="en-US" sz="2200" b="1"/>
              <a:t>corporate</a:t>
            </a:r>
            <a:r>
              <a:rPr lang="en-US" sz="2200" b="1" baseline="0"/>
              <a:t> profits                                                             </a:t>
            </a:r>
            <a:r>
              <a:rPr lang="en-US" sz="2200" b="0" baseline="0"/>
              <a:t>(% of compensation of employees)</a:t>
            </a:r>
            <a:endParaRPr lang="en-US" sz="2200" b="0"/>
          </a:p>
        </c:rich>
      </c:tx>
      <c:layout>
        <c:manualLayout>
          <c:xMode val="edge"/>
          <c:yMode val="edge"/>
          <c:x val="0.33005346155500997"/>
          <c:y val="4.15774388034132E-3"/>
        </c:manualLayout>
      </c:layout>
      <c:overlay val="1"/>
    </c:title>
    <c:autoTitleDeleted val="0"/>
    <c:plotArea>
      <c:layout>
        <c:manualLayout>
          <c:layoutTarget val="inner"/>
          <c:xMode val="edge"/>
          <c:yMode val="edge"/>
          <c:x val="0.102983885032014"/>
          <c:y val="9.0193435851866496E-2"/>
          <c:w val="0.89564993372055801"/>
          <c:h val="0.70145389253121604"/>
        </c:manualLayout>
      </c:layout>
      <c:barChart>
        <c:barDir val="col"/>
        <c:grouping val="clustered"/>
        <c:varyColors val="0"/>
        <c:ser>
          <c:idx val="0"/>
          <c:order val="0"/>
          <c:tx>
            <c:v>Foreign firms</c:v>
          </c:tx>
          <c:spPr>
            <a:solidFill>
              <a:schemeClr val="accent2">
                <a:lumMod val="60000"/>
                <a:lumOff val="40000"/>
              </a:schemeClr>
            </a:solidFill>
            <a:ln>
              <a:noFill/>
            </a:ln>
          </c:spPr>
          <c:invertIfNegative val="0"/>
          <c:dLbls>
            <c:dLbl>
              <c:idx val="0"/>
              <c:layout>
                <c:manualLayout>
                  <c:x val="-7.2966127467867598E-2"/>
                  <c:y val="4.0860709499779303E-2"/>
                </c:manualLayout>
              </c:layout>
              <c:spPr/>
              <c:txPr>
                <a:bodyPr/>
                <a:lstStyle/>
                <a:p>
                  <a:pPr>
                    <a:defRPr sz="1800"/>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F5-D744-91A6-2CC8B14E0905}"/>
                </c:ext>
              </c:extLst>
            </c:dLbl>
            <c:dLbl>
              <c:idx val="1"/>
              <c:delete val="1"/>
              <c:extLst>
                <c:ext xmlns:c15="http://schemas.microsoft.com/office/drawing/2012/chart" uri="{CE6537A1-D6FC-4f65-9D91-7224C49458BB}"/>
                <c:ext xmlns:c16="http://schemas.microsoft.com/office/drawing/2014/chart" uri="{C3380CC4-5D6E-409C-BE32-E72D297353CC}">
                  <c16:uniqueId val="{00000001-D0F5-D744-91A6-2CC8B14E0905}"/>
                </c:ext>
              </c:extLst>
            </c:dLbl>
            <c:dLbl>
              <c:idx val="2"/>
              <c:delete val="1"/>
              <c:extLst>
                <c:ext xmlns:c15="http://schemas.microsoft.com/office/drawing/2012/chart" uri="{CE6537A1-D6FC-4f65-9D91-7224C49458BB}"/>
                <c:ext xmlns:c16="http://schemas.microsoft.com/office/drawing/2014/chart" uri="{C3380CC4-5D6E-409C-BE32-E72D297353CC}">
                  <c16:uniqueId val="{00000002-D0F5-D744-91A6-2CC8B14E0905}"/>
                </c:ext>
              </c:extLst>
            </c:dLbl>
            <c:dLbl>
              <c:idx val="3"/>
              <c:delete val="1"/>
              <c:extLst>
                <c:ext xmlns:c15="http://schemas.microsoft.com/office/drawing/2012/chart" uri="{CE6537A1-D6FC-4f65-9D91-7224C49458BB}"/>
                <c:ext xmlns:c16="http://schemas.microsoft.com/office/drawing/2014/chart" uri="{C3380CC4-5D6E-409C-BE32-E72D297353CC}">
                  <c16:uniqueId val="{00000003-D0F5-D744-91A6-2CC8B14E0905}"/>
                </c:ext>
              </c:extLst>
            </c:dLbl>
            <c:dLbl>
              <c:idx val="4"/>
              <c:delete val="1"/>
              <c:extLst>
                <c:ext xmlns:c15="http://schemas.microsoft.com/office/drawing/2012/chart" uri="{CE6537A1-D6FC-4f65-9D91-7224C49458BB}"/>
                <c:ext xmlns:c16="http://schemas.microsoft.com/office/drawing/2014/chart" uri="{C3380CC4-5D6E-409C-BE32-E72D297353CC}">
                  <c16:uniqueId val="{00000004-D0F5-D744-91A6-2CC8B14E0905}"/>
                </c:ext>
              </c:extLst>
            </c:dLbl>
            <c:dLbl>
              <c:idx val="5"/>
              <c:delete val="1"/>
              <c:extLst>
                <c:ext xmlns:c15="http://schemas.microsoft.com/office/drawing/2012/chart" uri="{CE6537A1-D6FC-4f65-9D91-7224C49458BB}"/>
                <c:ext xmlns:c16="http://schemas.microsoft.com/office/drawing/2014/chart" uri="{C3380CC4-5D6E-409C-BE32-E72D297353CC}">
                  <c16:uniqueId val="{00000005-D0F5-D744-91A6-2CC8B14E0905}"/>
                </c:ext>
              </c:extLst>
            </c:dLbl>
            <c:dLbl>
              <c:idx val="6"/>
              <c:delete val="1"/>
              <c:extLst>
                <c:ext xmlns:c15="http://schemas.microsoft.com/office/drawing/2012/chart" uri="{CE6537A1-D6FC-4f65-9D91-7224C49458BB}"/>
                <c:ext xmlns:c16="http://schemas.microsoft.com/office/drawing/2014/chart" uri="{C3380CC4-5D6E-409C-BE32-E72D297353CC}">
                  <c16:uniqueId val="{00000006-D0F5-D744-91A6-2CC8B14E0905}"/>
                </c:ext>
              </c:extLst>
            </c:dLbl>
            <c:dLbl>
              <c:idx val="7"/>
              <c:delete val="1"/>
              <c:extLst>
                <c:ext xmlns:c15="http://schemas.microsoft.com/office/drawing/2012/chart" uri="{CE6537A1-D6FC-4f65-9D91-7224C49458BB}"/>
                <c:ext xmlns:c16="http://schemas.microsoft.com/office/drawing/2014/chart" uri="{C3380CC4-5D6E-409C-BE32-E72D297353CC}">
                  <c16:uniqueId val="{00000007-D0F5-D744-91A6-2CC8B14E0905}"/>
                </c:ext>
              </c:extLst>
            </c:dLbl>
            <c:dLbl>
              <c:idx val="8"/>
              <c:delete val="1"/>
              <c:extLst>
                <c:ext xmlns:c15="http://schemas.microsoft.com/office/drawing/2012/chart" uri="{CE6537A1-D6FC-4f65-9D91-7224C49458BB}"/>
                <c:ext xmlns:c16="http://schemas.microsoft.com/office/drawing/2014/chart" uri="{C3380CC4-5D6E-409C-BE32-E72D297353CC}">
                  <c16:uniqueId val="{00000008-D0F5-D744-91A6-2CC8B14E0905}"/>
                </c:ext>
              </c:extLst>
            </c:dLbl>
            <c:dLbl>
              <c:idx val="9"/>
              <c:delete val="1"/>
              <c:extLst>
                <c:ext xmlns:c15="http://schemas.microsoft.com/office/drawing/2012/chart" uri="{CE6537A1-D6FC-4f65-9D91-7224C49458BB}"/>
                <c:ext xmlns:c16="http://schemas.microsoft.com/office/drawing/2014/chart" uri="{C3380CC4-5D6E-409C-BE32-E72D297353CC}">
                  <c16:uniqueId val="{00000009-D0F5-D744-91A6-2CC8B14E0905}"/>
                </c:ext>
              </c:extLst>
            </c:dLbl>
            <c:dLbl>
              <c:idx val="10"/>
              <c:delete val="1"/>
              <c:extLst>
                <c:ext xmlns:c15="http://schemas.microsoft.com/office/drawing/2012/chart" uri="{CE6537A1-D6FC-4f65-9D91-7224C49458BB}"/>
                <c:ext xmlns:c16="http://schemas.microsoft.com/office/drawing/2014/chart" uri="{C3380CC4-5D6E-409C-BE32-E72D297353CC}">
                  <c16:uniqueId val="{0000000A-D0F5-D744-91A6-2CC8B14E0905}"/>
                </c:ext>
              </c:extLst>
            </c:dLbl>
            <c:dLbl>
              <c:idx val="11"/>
              <c:delete val="1"/>
              <c:extLst>
                <c:ext xmlns:c15="http://schemas.microsoft.com/office/drawing/2012/chart" uri="{CE6537A1-D6FC-4f65-9D91-7224C49458BB}"/>
                <c:ext xmlns:c16="http://schemas.microsoft.com/office/drawing/2014/chart" uri="{C3380CC4-5D6E-409C-BE32-E72D297353CC}">
                  <c16:uniqueId val="{0000000B-D0F5-D744-91A6-2CC8B14E0905}"/>
                </c:ext>
              </c:extLst>
            </c:dLbl>
            <c:dLbl>
              <c:idx val="12"/>
              <c:delete val="1"/>
              <c:extLst>
                <c:ext xmlns:c15="http://schemas.microsoft.com/office/drawing/2012/chart" uri="{CE6537A1-D6FC-4f65-9D91-7224C49458BB}"/>
                <c:ext xmlns:c16="http://schemas.microsoft.com/office/drawing/2014/chart" uri="{C3380CC4-5D6E-409C-BE32-E72D297353CC}">
                  <c16:uniqueId val="{0000000C-D0F5-D744-91A6-2CC8B14E0905}"/>
                </c:ext>
              </c:extLst>
            </c:dLbl>
            <c:dLbl>
              <c:idx val="13"/>
              <c:delete val="1"/>
              <c:extLst>
                <c:ext xmlns:c15="http://schemas.microsoft.com/office/drawing/2012/chart" uri="{CE6537A1-D6FC-4f65-9D91-7224C49458BB}"/>
                <c:ext xmlns:c16="http://schemas.microsoft.com/office/drawing/2014/chart" uri="{C3380CC4-5D6E-409C-BE32-E72D297353CC}">
                  <c16:uniqueId val="{0000000D-D0F5-D744-91A6-2CC8B14E0905}"/>
                </c:ext>
              </c:extLst>
            </c:dLbl>
            <c:dLbl>
              <c:idx val="14"/>
              <c:delete val="1"/>
              <c:extLst>
                <c:ext xmlns:c15="http://schemas.microsoft.com/office/drawing/2012/chart" uri="{CE6537A1-D6FC-4f65-9D91-7224C49458BB}"/>
                <c:ext xmlns:c16="http://schemas.microsoft.com/office/drawing/2014/chart" uri="{C3380CC4-5D6E-409C-BE32-E72D297353CC}">
                  <c16:uniqueId val="{0000000E-D0F5-D744-91A6-2CC8B14E0905}"/>
                </c:ext>
              </c:extLst>
            </c:dLbl>
            <c:dLbl>
              <c:idx val="15"/>
              <c:delete val="1"/>
              <c:extLst>
                <c:ext xmlns:c15="http://schemas.microsoft.com/office/drawing/2012/chart" uri="{CE6537A1-D6FC-4f65-9D91-7224C49458BB}"/>
                <c:ext xmlns:c16="http://schemas.microsoft.com/office/drawing/2014/chart" uri="{C3380CC4-5D6E-409C-BE32-E72D297353CC}">
                  <c16:uniqueId val="{0000000F-D0F5-D744-91A6-2CC8B14E0905}"/>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DataF6b!$A$2:$A$17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DataF6b!$I$2:$I$17</c:f>
              <c:numCache>
                <c:formatCode>0%</c:formatCode>
                <c:ptCount val="16"/>
                <c:pt idx="0">
                  <c:v>16.745534629218685</c:v>
                </c:pt>
                <c:pt idx="1">
                  <c:v>7.9996490577609283</c:v>
                </c:pt>
                <c:pt idx="2">
                  <c:v>4.6076539817790847</c:v>
                </c:pt>
                <c:pt idx="3">
                  <c:v>3.1934639833073937</c:v>
                </c:pt>
                <c:pt idx="4">
                  <c:v>2.1814755318098822</c:v>
                </c:pt>
                <c:pt idx="5">
                  <c:v>2.1348906384735855</c:v>
                </c:pt>
                <c:pt idx="6">
                  <c:v>1.1495705968665206</c:v>
                </c:pt>
                <c:pt idx="7">
                  <c:v>0.67980103327038299</c:v>
                </c:pt>
                <c:pt idx="8">
                  <c:v>0.28343272646330486</c:v>
                </c:pt>
                <c:pt idx="9">
                  <c:v>0.27383940346897767</c:v>
                </c:pt>
                <c:pt idx="10">
                  <c:v>0.25723407405999843</c:v>
                </c:pt>
                <c:pt idx="11">
                  <c:v>0.24643753940062663</c:v>
                </c:pt>
                <c:pt idx="12">
                  <c:v>0.23732566147384185</c:v>
                </c:pt>
                <c:pt idx="13">
                  <c:v>0.2071972615008727</c:v>
                </c:pt>
                <c:pt idx="14">
                  <c:v>0.18304850872360104</c:v>
                </c:pt>
                <c:pt idx="15">
                  <c:v>0.16233602672515596</c:v>
                </c:pt>
              </c:numCache>
            </c:numRef>
          </c:val>
          <c:extLst>
            <c:ext xmlns:c16="http://schemas.microsoft.com/office/drawing/2014/chart" uri="{C3380CC4-5D6E-409C-BE32-E72D297353CC}">
              <c16:uniqueId val="{00000010-D0F5-D744-91A6-2CC8B14E0905}"/>
            </c:ext>
          </c:extLst>
        </c:ser>
        <c:ser>
          <c:idx val="2"/>
          <c:order val="1"/>
          <c:tx>
            <c:strRef>
              <c:f>DataF6b!$G$1</c:f>
              <c:strCache>
                <c:ptCount val="1"/>
                <c:pt idx="0">
                  <c:v>Local firms (observed)</c:v>
                </c:pt>
              </c:strCache>
            </c:strRef>
          </c:tx>
          <c:spPr>
            <a:solidFill>
              <a:schemeClr val="tx1"/>
            </a:solidFill>
          </c:spPr>
          <c:invertIfNegative val="0"/>
          <c:cat>
            <c:strRef>
              <c:f>DataF6b!$A$2:$A$17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DataF6b!$G$2:$G$17</c:f>
              <c:numCache>
                <c:formatCode>0%</c:formatCode>
                <c:ptCount val="16"/>
                <c:pt idx="0">
                  <c:v>0.47996308817683037</c:v>
                </c:pt>
                <c:pt idx="1">
                  <c:v>0.68416351867003244</c:v>
                </c:pt>
                <c:pt idx="2">
                  <c:v>0.40461450275815142</c:v>
                </c:pt>
                <c:pt idx="3">
                  <c:v>0.11438915202699569</c:v>
                </c:pt>
                <c:pt idx="4">
                  <c:v>0.47996308817683037</c:v>
                </c:pt>
                <c:pt idx="5">
                  <c:v>0.47996308817683037</c:v>
                </c:pt>
                <c:pt idx="6">
                  <c:v>0.41153378760859277</c:v>
                </c:pt>
                <c:pt idx="7">
                  <c:v>0.4031489417707429</c:v>
                </c:pt>
                <c:pt idx="8">
                  <c:v>0.3159171001923794</c:v>
                </c:pt>
                <c:pt idx="9">
                  <c:v>0.38244922547378107</c:v>
                </c:pt>
                <c:pt idx="10">
                  <c:v>0.48210280844721259</c:v>
                </c:pt>
                <c:pt idx="11">
                  <c:v>0.44755015816737814</c:v>
                </c:pt>
                <c:pt idx="12">
                  <c:v>0.43664443770241151</c:v>
                </c:pt>
                <c:pt idx="13">
                  <c:v>0.2171009289647885</c:v>
                </c:pt>
                <c:pt idx="14">
                  <c:v>0.51589201053413136</c:v>
                </c:pt>
                <c:pt idx="15">
                  <c:v>0.48415758018996907</c:v>
                </c:pt>
              </c:numCache>
            </c:numRef>
          </c:val>
          <c:extLst>
            <c:ext xmlns:c16="http://schemas.microsoft.com/office/drawing/2014/chart" uri="{C3380CC4-5D6E-409C-BE32-E72D297353CC}">
              <c16:uniqueId val="{00000012-D0F5-D744-91A6-2CC8B14E0905}"/>
            </c:ext>
          </c:extLst>
        </c:ser>
        <c:ser>
          <c:idx val="3"/>
          <c:order val="2"/>
          <c:tx>
            <c:strRef>
              <c:f>DataF6b!$F$1</c:f>
              <c:strCache>
                <c:ptCount val="1"/>
                <c:pt idx="0">
                  <c:v>Local firms (with K/L of foreign firms and σ = 1.3)</c:v>
                </c:pt>
              </c:strCache>
            </c:strRef>
          </c:tx>
          <c:spPr>
            <a:solidFill>
              <a:schemeClr val="accent1"/>
            </a:solidFill>
            <a:ln>
              <a:solidFill>
                <a:schemeClr val="accent5"/>
              </a:solidFill>
            </a:ln>
          </c:spPr>
          <c:invertIfNegative val="0"/>
          <c:cat>
            <c:strRef>
              <c:f>DataF6b!$A$2:$A$17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DataF6b!$F$2:$F$17</c:f>
              <c:numCache>
                <c:formatCode>0%</c:formatCode>
                <c:ptCount val="16"/>
                <c:pt idx="0">
                  <c:v>0.56800080813900722</c:v>
                </c:pt>
                <c:pt idx="1">
                  <c:v>1.0044681051635993</c:v>
                </c:pt>
                <c:pt idx="2">
                  <c:v>0.38175617257263655</c:v>
                </c:pt>
                <c:pt idx="3">
                  <c:v>9.57115210220746E-2</c:v>
                </c:pt>
                <c:pt idx="4">
                  <c:v>0.71198275706371905</c:v>
                </c:pt>
                <c:pt idx="5">
                  <c:v>0.45868623819887461</c:v>
                </c:pt>
                <c:pt idx="6">
                  <c:v>0.49620932274567908</c:v>
                </c:pt>
                <c:pt idx="7">
                  <c:v>0.43832234522682451</c:v>
                </c:pt>
                <c:pt idx="8">
                  <c:v>0.35857338654750232</c:v>
                </c:pt>
                <c:pt idx="9">
                  <c:v>0.47323168929080972</c:v>
                </c:pt>
                <c:pt idx="10">
                  <c:v>0.58557118660768714</c:v>
                </c:pt>
                <c:pt idx="11">
                  <c:v>0.53112469890010661</c:v>
                </c:pt>
                <c:pt idx="12">
                  <c:v>0.41101962563390321</c:v>
                </c:pt>
                <c:pt idx="13">
                  <c:v>0.22317966964614297</c:v>
                </c:pt>
                <c:pt idx="14">
                  <c:v>0.67151477719338337</c:v>
                </c:pt>
                <c:pt idx="15">
                  <c:v>0.56965740023883515</c:v>
                </c:pt>
              </c:numCache>
            </c:numRef>
          </c:val>
          <c:extLst>
            <c:ext xmlns:c16="http://schemas.microsoft.com/office/drawing/2014/chart" uri="{C3380CC4-5D6E-409C-BE32-E72D297353CC}">
              <c16:uniqueId val="{00000011-D0F5-D744-91A6-2CC8B14E0905}"/>
            </c:ext>
          </c:extLst>
        </c:ser>
        <c:ser>
          <c:idx val="1"/>
          <c:order val="3"/>
          <c:tx>
            <c:strRef>
              <c:f>DataF6b!$E$1</c:f>
              <c:strCache>
                <c:ptCount val="1"/>
                <c:pt idx="0">
                  <c:v>Local firms (with K/L of foreign firms and σ = 0.7)</c:v>
                </c:pt>
              </c:strCache>
            </c:strRef>
          </c:tx>
          <c:spPr>
            <a:solidFill>
              <a:srgbClr val="FF0000"/>
            </a:solidFill>
          </c:spPr>
          <c:invertIfNegative val="0"/>
          <c:cat>
            <c:strRef>
              <c:f>DataF6b!$A$2:$A$17</c:f>
              <c:strCache>
                <c:ptCount val="16"/>
                <c:pt idx="0">
                  <c:v>Puerto Rico</c:v>
                </c:pt>
                <c:pt idx="1">
                  <c:v>Ireland</c:v>
                </c:pt>
                <c:pt idx="2">
                  <c:v>Luxembourg</c:v>
                </c:pt>
                <c:pt idx="3">
                  <c:v>Switzerland</c:v>
                </c:pt>
                <c:pt idx="4">
                  <c:v>Singapore</c:v>
                </c:pt>
                <c:pt idx="5">
                  <c:v>Hong Kong</c:v>
                </c:pt>
                <c:pt idx="6">
                  <c:v>Netherlands</c:v>
                </c:pt>
                <c:pt idx="7">
                  <c:v>Belgium</c:v>
                </c:pt>
                <c:pt idx="8">
                  <c:v>US</c:v>
                </c:pt>
                <c:pt idx="9">
                  <c:v>Australia</c:v>
                </c:pt>
                <c:pt idx="10">
                  <c:v>UK</c:v>
                </c:pt>
                <c:pt idx="11">
                  <c:v>Spain</c:v>
                </c:pt>
                <c:pt idx="12">
                  <c:v>Japan</c:v>
                </c:pt>
                <c:pt idx="13">
                  <c:v>France</c:v>
                </c:pt>
                <c:pt idx="14">
                  <c:v>Germany</c:v>
                </c:pt>
                <c:pt idx="15">
                  <c:v>Italy</c:v>
                </c:pt>
              </c:strCache>
            </c:strRef>
          </c:cat>
          <c:val>
            <c:numRef>
              <c:f>DataF6b!$E$2:$E$17</c:f>
              <c:numCache>
                <c:formatCode>0%</c:formatCode>
                <c:ptCount val="16"/>
                <c:pt idx="1">
                  <c:v>8.9312143753408457E-2</c:v>
                </c:pt>
                <c:pt idx="2">
                  <c:v>0.44706568738839331</c:v>
                </c:pt>
                <c:pt idx="3">
                  <c:v>0.14907618103613485</c:v>
                </c:pt>
                <c:pt idx="4">
                  <c:v>4.9069417386894298E-2</c:v>
                </c:pt>
                <c:pt idx="5">
                  <c:v>0.51947723813589097</c:v>
                </c:pt>
                <c:pt idx="6">
                  <c:v>0.25427922235400396</c:v>
                </c:pt>
                <c:pt idx="7">
                  <c:v>0.33782690678087707</c:v>
                </c:pt>
                <c:pt idx="8">
                  <c:v>0.23669828267572257</c:v>
                </c:pt>
                <c:pt idx="9">
                  <c:v>0.21385322124215647</c:v>
                </c:pt>
                <c:pt idx="10">
                  <c:v>0.28994724900633129</c:v>
                </c:pt>
                <c:pt idx="11">
                  <c:v>0.29234029680659668</c:v>
                </c:pt>
                <c:pt idx="12">
                  <c:v>0.48423337440106978</c:v>
                </c:pt>
                <c:pt idx="13">
                  <c:v>0.20581183912798734</c:v>
                </c:pt>
                <c:pt idx="14">
                  <c:v>0.22687830102409207</c:v>
                </c:pt>
                <c:pt idx="15">
                  <c:v>0.32537220009921791</c:v>
                </c:pt>
              </c:numCache>
            </c:numRef>
          </c:val>
          <c:extLst>
            <c:ext xmlns:c16="http://schemas.microsoft.com/office/drawing/2014/chart" uri="{C3380CC4-5D6E-409C-BE32-E72D297353CC}">
              <c16:uniqueId val="{00000013-D0F5-D744-91A6-2CC8B14E0905}"/>
            </c:ext>
          </c:extLst>
        </c:ser>
        <c:dLbls>
          <c:showLegendKey val="0"/>
          <c:showVal val="0"/>
          <c:showCatName val="0"/>
          <c:showSerName val="0"/>
          <c:showPercent val="0"/>
          <c:showBubbleSize val="0"/>
        </c:dLbls>
        <c:gapWidth val="150"/>
        <c:axId val="-2139123768"/>
        <c:axId val="-2139120696"/>
      </c:barChart>
      <c:catAx>
        <c:axId val="-2139123768"/>
        <c:scaling>
          <c:orientation val="minMax"/>
        </c:scaling>
        <c:delete val="0"/>
        <c:axPos val="b"/>
        <c:numFmt formatCode="General" sourceLinked="1"/>
        <c:majorTickMark val="none"/>
        <c:minorTickMark val="none"/>
        <c:tickLblPos val="nextTo"/>
        <c:txPr>
          <a:bodyPr rot="-2700000" vert="horz"/>
          <a:lstStyle/>
          <a:p>
            <a:pPr>
              <a:defRPr sz="1800"/>
            </a:pPr>
            <a:endParaRPr lang="en-US"/>
          </a:p>
        </c:txPr>
        <c:crossAx val="-2139120696"/>
        <c:crosses val="autoZero"/>
        <c:auto val="1"/>
        <c:lblAlgn val="ctr"/>
        <c:lblOffset val="100"/>
        <c:noMultiLvlLbl val="0"/>
      </c:catAx>
      <c:valAx>
        <c:axId val="-2139120696"/>
        <c:scaling>
          <c:orientation val="minMax"/>
          <c:max val="9"/>
          <c:min val="0"/>
        </c:scaling>
        <c:delete val="0"/>
        <c:axPos val="l"/>
        <c:majorGridlines>
          <c:spPr>
            <a:ln>
              <a:noFill/>
            </a:ln>
          </c:spPr>
        </c:majorGridlines>
        <c:numFmt formatCode="0%" sourceLinked="0"/>
        <c:majorTickMark val="none"/>
        <c:minorTickMark val="none"/>
        <c:tickLblPos val="nextTo"/>
        <c:txPr>
          <a:bodyPr/>
          <a:lstStyle/>
          <a:p>
            <a:pPr>
              <a:defRPr sz="1800"/>
            </a:pPr>
            <a:endParaRPr lang="en-US"/>
          </a:p>
        </c:txPr>
        <c:crossAx val="-2139123768"/>
        <c:crosses val="autoZero"/>
        <c:crossBetween val="between"/>
        <c:majorUnit val="2"/>
        <c:minorUnit val="0.2"/>
      </c:valAx>
    </c:plotArea>
    <c:legend>
      <c:legendPos val="r"/>
      <c:layout>
        <c:manualLayout>
          <c:xMode val="edge"/>
          <c:yMode val="edge"/>
          <c:x val="0.30379123653199552"/>
          <c:y val="0.23703175962837286"/>
          <c:w val="0.58976216820100757"/>
          <c:h val="0.29158962870227001"/>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2200" b="1"/>
            </a:pPr>
            <a:r>
              <a:rPr lang="en-US" sz="2000" b="1">
                <a:latin typeface="Garamond"/>
                <a:cs typeface="Garamond"/>
              </a:rPr>
              <a:t>R</a:t>
            </a:r>
            <a:r>
              <a:rPr lang="en-US" sz="2000" b="1"/>
              <a:t>atio haven affiliates</a:t>
            </a:r>
            <a:r>
              <a:rPr lang="en-US" sz="2000" b="1" baseline="0"/>
              <a:t> / non-haven affiliates</a:t>
            </a:r>
            <a:endParaRPr lang="en-US" sz="2000" b="1"/>
          </a:p>
        </c:rich>
      </c:tx>
      <c:layout>
        <c:manualLayout>
          <c:xMode val="edge"/>
          <c:yMode val="edge"/>
          <c:x val="0.27463774097203369"/>
          <c:y val="9.0114725478319738E-3"/>
        </c:manualLayout>
      </c:layout>
      <c:overlay val="0"/>
    </c:title>
    <c:autoTitleDeleted val="0"/>
    <c:plotArea>
      <c:layout>
        <c:manualLayout>
          <c:layoutTarget val="inner"/>
          <c:xMode val="edge"/>
          <c:yMode val="edge"/>
          <c:x val="7.9192506109150101E-2"/>
          <c:y val="2.50030284675954E-2"/>
          <c:w val="0.89630105891935896"/>
          <c:h val="0.86483343428225301"/>
        </c:manualLayout>
      </c:layout>
      <c:lineChart>
        <c:grouping val="standard"/>
        <c:varyColors val="0"/>
        <c:ser>
          <c:idx val="0"/>
          <c:order val="0"/>
          <c:spPr>
            <a:ln w="12700">
              <a:solidFill>
                <a:sysClr val="windowText" lastClr="000000"/>
              </a:solidFill>
            </a:ln>
            <a:effectLst/>
          </c:spPr>
          <c:marker>
            <c:symbol val="circle"/>
            <c:size val="10"/>
            <c:spPr>
              <a:solidFill>
                <a:srgbClr val="17375E"/>
              </a:solidFill>
              <a:ln>
                <a:solidFill>
                  <a:sysClr val="windowText" lastClr="000000"/>
                </a:solidFill>
              </a:ln>
              <a:effectLst/>
            </c:spPr>
          </c:marker>
          <c:cat>
            <c:numRef>
              <c:f>DataF7!$A$3:$A$53</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DataF7!$C$3:$C$53</c:f>
              <c:numCache>
                <c:formatCode>0%</c:formatCode>
                <c:ptCount val="51"/>
                <c:pt idx="0">
                  <c:v>0.73942345259071973</c:v>
                </c:pt>
                <c:pt idx="1">
                  <c:v>0.82253901165923637</c:v>
                </c:pt>
                <c:pt idx="2">
                  <c:v>0.78096736876872019</c:v>
                </c:pt>
                <c:pt idx="3">
                  <c:v>0.81496380199561025</c:v>
                </c:pt>
                <c:pt idx="4">
                  <c:v>1.1390175593303749</c:v>
                </c:pt>
                <c:pt idx="5">
                  <c:v>1.1211685825607955</c:v>
                </c:pt>
                <c:pt idx="6">
                  <c:v>1.0382409455831434</c:v>
                </c:pt>
                <c:pt idx="7">
                  <c:v>1.1694207292239178</c:v>
                </c:pt>
                <c:pt idx="8">
                  <c:v>0.93613987497286599</c:v>
                </c:pt>
                <c:pt idx="9">
                  <c:v>0.82691031863411435</c:v>
                </c:pt>
                <c:pt idx="10">
                  <c:v>0.64860566974647116</c:v>
                </c:pt>
                <c:pt idx="11">
                  <c:v>0.736207844478726</c:v>
                </c:pt>
                <c:pt idx="12">
                  <c:v>0.95727007956366628</c:v>
                </c:pt>
                <c:pt idx="13">
                  <c:v>1.1606897653348913</c:v>
                </c:pt>
                <c:pt idx="14">
                  <c:v>1.5767103539441485</c:v>
                </c:pt>
                <c:pt idx="15">
                  <c:v>1.3243073255081621</c:v>
                </c:pt>
                <c:pt idx="16">
                  <c:v>1.4245337410024721</c:v>
                </c:pt>
                <c:pt idx="17">
                  <c:v>1.2605681762521248</c:v>
                </c:pt>
                <c:pt idx="18">
                  <c:v>1.2329975218626088</c:v>
                </c:pt>
                <c:pt idx="19">
                  <c:v>1.3150856313944439</c:v>
                </c:pt>
                <c:pt idx="20">
                  <c:v>1.2028821899607929</c:v>
                </c:pt>
                <c:pt idx="21">
                  <c:v>1.7726362611875819</c:v>
                </c:pt>
                <c:pt idx="22">
                  <c:v>1.4550189358883827</c:v>
                </c:pt>
                <c:pt idx="23">
                  <c:v>1.9843572361815078</c:v>
                </c:pt>
                <c:pt idx="24">
                  <c:v>2.4259274427031579</c:v>
                </c:pt>
                <c:pt idx="25">
                  <c:v>2.6017207769561908</c:v>
                </c:pt>
                <c:pt idx="26">
                  <c:v>2.1772320382369874</c:v>
                </c:pt>
                <c:pt idx="27">
                  <c:v>2.1397447277579245</c:v>
                </c:pt>
                <c:pt idx="28">
                  <c:v>2.252803488514147</c:v>
                </c:pt>
                <c:pt idx="29">
                  <c:v>2.4273983463109987</c:v>
                </c:pt>
                <c:pt idx="30">
                  <c:v>2.3288881286676926</c:v>
                </c:pt>
                <c:pt idx="31">
                  <c:v>2.7791178675161397</c:v>
                </c:pt>
                <c:pt idx="32">
                  <c:v>3.5372977269833639</c:v>
                </c:pt>
                <c:pt idx="33">
                  <c:v>2.7644656500056035</c:v>
                </c:pt>
                <c:pt idx="34">
                  <c:v>3.0734766461997385</c:v>
                </c:pt>
                <c:pt idx="35">
                  <c:v>3.1494522802448159</c:v>
                </c:pt>
                <c:pt idx="36">
                  <c:v>3.2128660053232458</c:v>
                </c:pt>
                <c:pt idx="37">
                  <c:v>3.2199544781285478</c:v>
                </c:pt>
                <c:pt idx="38">
                  <c:v>3.6612745886546136</c:v>
                </c:pt>
                <c:pt idx="39">
                  <c:v>2.6293574123137233</c:v>
                </c:pt>
                <c:pt idx="40">
                  <c:v>3.0158999719317361</c:v>
                </c:pt>
                <c:pt idx="41">
                  <c:v>2.9782228185268802</c:v>
                </c:pt>
                <c:pt idx="42">
                  <c:v>2.1158339636123102</c:v>
                </c:pt>
                <c:pt idx="43">
                  <c:v>3.0003194663757657</c:v>
                </c:pt>
                <c:pt idx="44">
                  <c:v>2.6328533399101919</c:v>
                </c:pt>
                <c:pt idx="45">
                  <c:v>2.581973084361699</c:v>
                </c:pt>
                <c:pt idx="46">
                  <c:v>2.9248705043670822</c:v>
                </c:pt>
                <c:pt idx="47">
                  <c:v>2.9090120647922739</c:v>
                </c:pt>
                <c:pt idx="48">
                  <c:v>3.0619364209693511</c:v>
                </c:pt>
                <c:pt idx="49">
                  <c:v>4.5527581908588139</c:v>
                </c:pt>
              </c:numCache>
            </c:numRef>
          </c:val>
          <c:smooth val="0"/>
          <c:extLst>
            <c:ext xmlns:c16="http://schemas.microsoft.com/office/drawing/2014/chart" uri="{C3380CC4-5D6E-409C-BE32-E72D297353CC}">
              <c16:uniqueId val="{00000000-031C-4692-A13B-43C6E9AFA7F4}"/>
            </c:ext>
          </c:extLst>
        </c:ser>
        <c:ser>
          <c:idx val="1"/>
          <c:order val="1"/>
          <c:spPr>
            <a:ln w="12700">
              <a:solidFill>
                <a:schemeClr val="tx1"/>
              </a:solidFill>
            </a:ln>
            <a:effectLst/>
          </c:spPr>
          <c:marker>
            <c:symbol val="circle"/>
            <c:size val="10"/>
            <c:spPr>
              <a:solidFill>
                <a:schemeClr val="tx2">
                  <a:lumMod val="60000"/>
                  <a:lumOff val="40000"/>
                </a:schemeClr>
              </a:solidFill>
              <a:ln>
                <a:solidFill>
                  <a:schemeClr val="tx1"/>
                </a:solidFill>
              </a:ln>
              <a:effectLst/>
            </c:spPr>
          </c:marker>
          <c:cat>
            <c:numRef>
              <c:f>DataF7!$A$3:$A$53</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DataF7!$B$3:$B$53</c:f>
              <c:numCache>
                <c:formatCode>0%</c:formatCode>
                <c:ptCount val="51"/>
                <c:pt idx="0">
                  <c:v>1.0755128012839048</c:v>
                </c:pt>
                <c:pt idx="1">
                  <c:v>1.0757712510324493</c:v>
                </c:pt>
                <c:pt idx="2">
                  <c:v>1.0760272227169689</c:v>
                </c:pt>
                <c:pt idx="3">
                  <c:v>1.0759760604500295</c:v>
                </c:pt>
                <c:pt idx="4">
                  <c:v>1.075443824788507</c:v>
                </c:pt>
                <c:pt idx="5">
                  <c:v>1.0743456474315702</c:v>
                </c:pt>
                <c:pt idx="6">
                  <c:v>1.0770634997751705</c:v>
                </c:pt>
                <c:pt idx="7">
                  <c:v>1.0773070811395677</c:v>
                </c:pt>
                <c:pt idx="8">
                  <c:v>1.0757202491153326</c:v>
                </c:pt>
                <c:pt idx="9">
                  <c:v>1.0727826464808938</c:v>
                </c:pt>
                <c:pt idx="10">
                  <c:v>1.0688547606468872</c:v>
                </c:pt>
                <c:pt idx="11">
                  <c:v>1.09065276149317</c:v>
                </c:pt>
                <c:pt idx="12">
                  <c:v>1.0785249879615557</c:v>
                </c:pt>
                <c:pt idx="13">
                  <c:v>1.0677860889941555</c:v>
                </c:pt>
                <c:pt idx="14">
                  <c:v>1.0580946333087002</c:v>
                </c:pt>
                <c:pt idx="15">
                  <c:v>1.0492153314768544</c:v>
                </c:pt>
                <c:pt idx="16">
                  <c:v>1.040980712116836</c:v>
                </c:pt>
                <c:pt idx="17">
                  <c:v>1.0338078587348372</c:v>
                </c:pt>
                <c:pt idx="18">
                  <c:v>1.0383165600619084</c:v>
                </c:pt>
                <c:pt idx="19">
                  <c:v>1.1001144067644026</c:v>
                </c:pt>
                <c:pt idx="20">
                  <c:v>1.130919241231368</c:v>
                </c:pt>
                <c:pt idx="21">
                  <c:v>1.0777895310217094</c:v>
                </c:pt>
                <c:pt idx="22">
                  <c:v>1.0124831219228367</c:v>
                </c:pt>
                <c:pt idx="23">
                  <c:v>0.99243558617268024</c:v>
                </c:pt>
                <c:pt idx="24">
                  <c:v>1.0356477689154622</c:v>
                </c:pt>
                <c:pt idx="25">
                  <c:v>0.99993038505768783</c:v>
                </c:pt>
                <c:pt idx="26">
                  <c:v>1.109907136283778</c:v>
                </c:pt>
                <c:pt idx="27">
                  <c:v>1.0716952884387094</c:v>
                </c:pt>
                <c:pt idx="28">
                  <c:v>1.0015553232650494</c:v>
                </c:pt>
                <c:pt idx="29">
                  <c:v>1.0123491024230655</c:v>
                </c:pt>
                <c:pt idx="30">
                  <c:v>0.9659975759812558</c:v>
                </c:pt>
                <c:pt idx="31">
                  <c:v>0.9864957823520194</c:v>
                </c:pt>
                <c:pt idx="32">
                  <c:v>0.98075245219637219</c:v>
                </c:pt>
                <c:pt idx="33">
                  <c:v>1.1094543217462636</c:v>
                </c:pt>
                <c:pt idx="34">
                  <c:v>1.2118946156647856</c:v>
                </c:pt>
                <c:pt idx="35">
                  <c:v>1.3103966499534057</c:v>
                </c:pt>
                <c:pt idx="36">
                  <c:v>1.3445764122350639</c:v>
                </c:pt>
                <c:pt idx="37">
                  <c:v>1.2421898614022129</c:v>
                </c:pt>
                <c:pt idx="38">
                  <c:v>1.1050556283310922</c:v>
                </c:pt>
                <c:pt idx="39">
                  <c:v>1.2112157932060261</c:v>
                </c:pt>
                <c:pt idx="40">
                  <c:v>1.209188666317347</c:v>
                </c:pt>
                <c:pt idx="41">
                  <c:v>1.1581205052979289</c:v>
                </c:pt>
                <c:pt idx="42">
                  <c:v>1.2560549986701406</c:v>
                </c:pt>
                <c:pt idx="43">
                  <c:v>1.2767723952369345</c:v>
                </c:pt>
                <c:pt idx="44">
                  <c:v>1.3018530509088719</c:v>
                </c:pt>
                <c:pt idx="45">
                  <c:v>1.3275612524974592</c:v>
                </c:pt>
                <c:pt idx="46">
                  <c:v>1.302207992755873</c:v>
                </c:pt>
                <c:pt idx="47">
                  <c:v>1.2579404013396074</c:v>
                </c:pt>
                <c:pt idx="48">
                  <c:v>1.3420195485010997</c:v>
                </c:pt>
                <c:pt idx="49">
                  <c:v>1.4299784577733792</c:v>
                </c:pt>
              </c:numCache>
            </c:numRef>
          </c:val>
          <c:smooth val="0"/>
          <c:extLst>
            <c:ext xmlns:c16="http://schemas.microsoft.com/office/drawing/2014/chart" uri="{C3380CC4-5D6E-409C-BE32-E72D297353CC}">
              <c16:uniqueId val="{00000001-031C-4692-A13B-43C6E9AFA7F4}"/>
            </c:ext>
          </c:extLst>
        </c:ser>
        <c:ser>
          <c:idx val="2"/>
          <c:order val="2"/>
          <c:spPr>
            <a:ln w="12700">
              <a:solidFill>
                <a:schemeClr val="tx1"/>
              </a:solidFill>
            </a:ln>
            <a:effectLst/>
          </c:spPr>
          <c:marker>
            <c:symbol val="circle"/>
            <c:size val="9"/>
            <c:spPr>
              <a:solidFill>
                <a:schemeClr val="accent6">
                  <a:lumMod val="60000"/>
                  <a:lumOff val="40000"/>
                </a:schemeClr>
              </a:solidFill>
              <a:ln>
                <a:solidFill>
                  <a:schemeClr val="tx1"/>
                </a:solidFill>
              </a:ln>
              <a:effectLst/>
            </c:spPr>
          </c:marker>
          <c:cat>
            <c:numRef>
              <c:f>DataF7!$A$3:$A$53</c:f>
              <c:numCache>
                <c:formatCode>General</c:formatCode>
                <c:ptCount val="51"/>
                <c:pt idx="0">
                  <c:v>1966</c:v>
                </c:pt>
                <c:pt idx="1">
                  <c:v>1967</c:v>
                </c:pt>
                <c:pt idx="2">
                  <c:v>1968</c:v>
                </c:pt>
                <c:pt idx="3">
                  <c:v>1969</c:v>
                </c:pt>
                <c:pt idx="4">
                  <c:v>1970</c:v>
                </c:pt>
                <c:pt idx="5">
                  <c:v>1971</c:v>
                </c:pt>
                <c:pt idx="6">
                  <c:v>1972</c:v>
                </c:pt>
                <c:pt idx="7">
                  <c:v>1973</c:v>
                </c:pt>
                <c:pt idx="8">
                  <c:v>1974</c:v>
                </c:pt>
                <c:pt idx="9">
                  <c:v>1975</c:v>
                </c:pt>
                <c:pt idx="10">
                  <c:v>1976</c:v>
                </c:pt>
                <c:pt idx="11">
                  <c:v>1977</c:v>
                </c:pt>
                <c:pt idx="12">
                  <c:v>1978</c:v>
                </c:pt>
                <c:pt idx="13">
                  <c:v>1979</c:v>
                </c:pt>
                <c:pt idx="14">
                  <c:v>1980</c:v>
                </c:pt>
                <c:pt idx="15">
                  <c:v>1981</c:v>
                </c:pt>
                <c:pt idx="16">
                  <c:v>1982</c:v>
                </c:pt>
                <c:pt idx="17">
                  <c:v>1983</c:v>
                </c:pt>
                <c:pt idx="18">
                  <c:v>1984</c:v>
                </c:pt>
                <c:pt idx="19">
                  <c:v>1985</c:v>
                </c:pt>
                <c:pt idx="20">
                  <c:v>1986</c:v>
                </c:pt>
                <c:pt idx="21">
                  <c:v>1987</c:v>
                </c:pt>
                <c:pt idx="22">
                  <c:v>1988</c:v>
                </c:pt>
                <c:pt idx="23">
                  <c:v>1989</c:v>
                </c:pt>
                <c:pt idx="24">
                  <c:v>1990</c:v>
                </c:pt>
                <c:pt idx="25">
                  <c:v>1991</c:v>
                </c:pt>
                <c:pt idx="26">
                  <c:v>1992</c:v>
                </c:pt>
                <c:pt idx="27">
                  <c:v>1993</c:v>
                </c:pt>
                <c:pt idx="28">
                  <c:v>1994</c:v>
                </c:pt>
                <c:pt idx="29">
                  <c:v>1995</c:v>
                </c:pt>
                <c:pt idx="30">
                  <c:v>1996</c:v>
                </c:pt>
                <c:pt idx="31">
                  <c:v>1997</c:v>
                </c:pt>
                <c:pt idx="32">
                  <c:v>1998</c:v>
                </c:pt>
                <c:pt idx="33">
                  <c:v>1999</c:v>
                </c:pt>
                <c:pt idx="34">
                  <c:v>2000</c:v>
                </c:pt>
                <c:pt idx="35">
                  <c:v>2001</c:v>
                </c:pt>
                <c:pt idx="36">
                  <c:v>2002</c:v>
                </c:pt>
                <c:pt idx="37">
                  <c:v>2003</c:v>
                </c:pt>
                <c:pt idx="38">
                  <c:v>2004</c:v>
                </c:pt>
                <c:pt idx="39">
                  <c:v>2005</c:v>
                </c:pt>
                <c:pt idx="40">
                  <c:v>2006</c:v>
                </c:pt>
                <c:pt idx="41">
                  <c:v>2007</c:v>
                </c:pt>
                <c:pt idx="42">
                  <c:v>2008</c:v>
                </c:pt>
                <c:pt idx="43">
                  <c:v>2009</c:v>
                </c:pt>
                <c:pt idx="44">
                  <c:v>2010</c:v>
                </c:pt>
                <c:pt idx="45">
                  <c:v>2011</c:v>
                </c:pt>
                <c:pt idx="46">
                  <c:v>2012</c:v>
                </c:pt>
                <c:pt idx="47">
                  <c:v>2013</c:v>
                </c:pt>
                <c:pt idx="48">
                  <c:v>2014</c:v>
                </c:pt>
                <c:pt idx="49">
                  <c:v>2015</c:v>
                </c:pt>
                <c:pt idx="50">
                  <c:v>2016</c:v>
                </c:pt>
              </c:numCache>
            </c:numRef>
          </c:cat>
          <c:val>
            <c:numRef>
              <c:f>DataF7!$F$3:$F$53</c:f>
              <c:numCache>
                <c:formatCode>0%</c:formatCode>
                <c:ptCount val="51"/>
                <c:pt idx="0">
                  <c:v>1.0430360026950636</c:v>
                </c:pt>
                <c:pt idx="1">
                  <c:v>1.0326238487206336</c:v>
                </c:pt>
                <c:pt idx="2">
                  <c:v>1.0690886539928546</c:v>
                </c:pt>
                <c:pt idx="3">
                  <c:v>1.0732700489347395</c:v>
                </c:pt>
                <c:pt idx="4">
                  <c:v>1.0014970097437761</c:v>
                </c:pt>
                <c:pt idx="5">
                  <c:v>1.0193516988635622</c:v>
                </c:pt>
                <c:pt idx="6">
                  <c:v>1.0457892850338484</c:v>
                </c:pt>
                <c:pt idx="7">
                  <c:v>1.093768217092365</c:v>
                </c:pt>
                <c:pt idx="8">
                  <c:v>1.0888712012599995</c:v>
                </c:pt>
                <c:pt idx="9">
                  <c:v>1.1335325849057618</c:v>
                </c:pt>
                <c:pt idx="10">
                  <c:v>1.1486460241144083</c:v>
                </c:pt>
                <c:pt idx="11">
                  <c:v>1.1732258721442548</c:v>
                </c:pt>
                <c:pt idx="12">
                  <c:v>1.2696336152136911</c:v>
                </c:pt>
                <c:pt idx="13">
                  <c:v>1.2439158839349096</c:v>
                </c:pt>
                <c:pt idx="14">
                  <c:v>1.3766773234717331</c:v>
                </c:pt>
                <c:pt idx="15">
                  <c:v>1.6042648674481825</c:v>
                </c:pt>
                <c:pt idx="16">
                  <c:v>1.8291652175493847</c:v>
                </c:pt>
                <c:pt idx="17">
                  <c:v>1.8177830852341381</c:v>
                </c:pt>
                <c:pt idx="18">
                  <c:v>1.7547085900926089</c:v>
                </c:pt>
                <c:pt idx="19">
                  <c:v>1.7452734019883598</c:v>
                </c:pt>
                <c:pt idx="20">
                  <c:v>1.8486118888027818</c:v>
                </c:pt>
                <c:pt idx="21">
                  <c:v>1.4845174851116389</c:v>
                </c:pt>
                <c:pt idx="22">
                  <c:v>1.5349357699331236</c:v>
                </c:pt>
                <c:pt idx="23">
                  <c:v>1.3860353580173206</c:v>
                </c:pt>
                <c:pt idx="24">
                  <c:v>1.2989490943939284</c:v>
                </c:pt>
                <c:pt idx="25">
                  <c:v>1.3035675586558328</c:v>
                </c:pt>
                <c:pt idx="26">
                  <c:v>1.3245987083574597</c:v>
                </c:pt>
                <c:pt idx="27">
                  <c:v>1.2735908697760683</c:v>
                </c:pt>
                <c:pt idx="28">
                  <c:v>1.2097620257642239</c:v>
                </c:pt>
                <c:pt idx="29">
                  <c:v>1.2100059551534226</c:v>
                </c:pt>
                <c:pt idx="30">
                  <c:v>1.2203388591435091</c:v>
                </c:pt>
                <c:pt idx="31">
                  <c:v>1.2224264049723796</c:v>
                </c:pt>
                <c:pt idx="32">
                  <c:v>1.2001221067353178</c:v>
                </c:pt>
                <c:pt idx="33">
                  <c:v>1.2232937677913098</c:v>
                </c:pt>
                <c:pt idx="34">
                  <c:v>1.0397011958081805</c:v>
                </c:pt>
                <c:pt idx="35">
                  <c:v>1.0776113550386213</c:v>
                </c:pt>
                <c:pt idx="36">
                  <c:v>1.0174061091258835</c:v>
                </c:pt>
                <c:pt idx="37">
                  <c:v>1.0221800461795196</c:v>
                </c:pt>
                <c:pt idx="38">
                  <c:v>1.0780703033098094</c:v>
                </c:pt>
                <c:pt idx="39">
                  <c:v>1.1189779700935587</c:v>
                </c:pt>
                <c:pt idx="40">
                  <c:v>1.0455327298769437</c:v>
                </c:pt>
                <c:pt idx="41">
                  <c:v>1.1198576312959605</c:v>
                </c:pt>
                <c:pt idx="42">
                  <c:v>1.1352650789633258</c:v>
                </c:pt>
                <c:pt idx="43">
                  <c:v>1.1495918427145468</c:v>
                </c:pt>
                <c:pt idx="44">
                  <c:v>1.0730935808105446</c:v>
                </c:pt>
                <c:pt idx="45">
                  <c:v>1.1302770966431184</c:v>
                </c:pt>
                <c:pt idx="46">
                  <c:v>1.1376201510413544</c:v>
                </c:pt>
                <c:pt idx="47">
                  <c:v>1.1245150518649265</c:v>
                </c:pt>
                <c:pt idx="48">
                  <c:v>1.1598250555123719</c:v>
                </c:pt>
                <c:pt idx="49">
                  <c:v>1.1194723669291773</c:v>
                </c:pt>
              </c:numCache>
            </c:numRef>
          </c:val>
          <c:smooth val="0"/>
          <c:extLst>
            <c:ext xmlns:c16="http://schemas.microsoft.com/office/drawing/2014/chart" uri="{C3380CC4-5D6E-409C-BE32-E72D297353CC}">
              <c16:uniqueId val="{00000000-78B2-4675-B9A3-7BD0BBE196EA}"/>
            </c:ext>
          </c:extLst>
        </c:ser>
        <c:dLbls>
          <c:showLegendKey val="0"/>
          <c:showVal val="0"/>
          <c:showCatName val="0"/>
          <c:showSerName val="0"/>
          <c:showPercent val="0"/>
          <c:showBubbleSize val="0"/>
        </c:dLbls>
        <c:marker val="1"/>
        <c:smooth val="0"/>
        <c:axId val="-2107012968"/>
        <c:axId val="-2107020072"/>
      </c:lineChart>
      <c:catAx>
        <c:axId val="-2107012968"/>
        <c:scaling>
          <c:orientation val="minMax"/>
        </c:scaling>
        <c:delete val="0"/>
        <c:axPos val="b"/>
        <c:numFmt formatCode="General" sourceLinked="1"/>
        <c:majorTickMark val="none"/>
        <c:minorTickMark val="none"/>
        <c:tickLblPos val="nextTo"/>
        <c:txPr>
          <a:bodyPr/>
          <a:lstStyle/>
          <a:p>
            <a:pPr>
              <a:defRPr sz="1800"/>
            </a:pPr>
            <a:endParaRPr lang="en-US"/>
          </a:p>
        </c:txPr>
        <c:crossAx val="-2107020072"/>
        <c:crosses val="autoZero"/>
        <c:auto val="1"/>
        <c:lblAlgn val="ctr"/>
        <c:lblOffset val="100"/>
        <c:tickLblSkip val="5"/>
        <c:noMultiLvlLbl val="0"/>
      </c:catAx>
      <c:valAx>
        <c:axId val="-2107020072"/>
        <c:scaling>
          <c:orientation val="minMax"/>
          <c:max val="5.5"/>
          <c:min val="0"/>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07012968"/>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Allocating</a:t>
            </a:r>
            <a:r>
              <a:rPr lang="en-US" sz="2200" b="1" baseline="0"/>
              <a:t> the profits shifted to tax havens</a:t>
            </a:r>
            <a:endParaRPr lang="en-US" sz="2200" b="1"/>
          </a:p>
        </c:rich>
      </c:tx>
      <c:layout>
        <c:manualLayout>
          <c:xMode val="edge"/>
          <c:yMode val="edge"/>
          <c:x val="0.297539262510219"/>
          <c:y val="1.0490725793167101E-2"/>
        </c:manualLayout>
      </c:layout>
      <c:overlay val="1"/>
    </c:title>
    <c:autoTitleDeleted val="0"/>
    <c:plotArea>
      <c:layout>
        <c:manualLayout>
          <c:layoutTarget val="inner"/>
          <c:xMode val="edge"/>
          <c:yMode val="edge"/>
          <c:x val="0.123268701928075"/>
          <c:y val="0.11541081217117199"/>
          <c:w val="0.87599290298803001"/>
          <c:h val="0.74877524462161904"/>
        </c:manualLayout>
      </c:layout>
      <c:barChart>
        <c:barDir val="col"/>
        <c:grouping val="clustered"/>
        <c:varyColors val="0"/>
        <c:ser>
          <c:idx val="0"/>
          <c:order val="0"/>
          <c:tx>
            <c:strRef>
              <c:f>DataF8!$C$2</c:f>
              <c:strCache>
                <c:ptCount val="1"/>
                <c:pt idx="0">
                  <c:v>Where the shifted profits come from</c:v>
                </c:pt>
              </c:strCache>
            </c:strRef>
          </c:tx>
          <c:spPr>
            <a:solidFill>
              <a:schemeClr val="accent2">
                <a:lumMod val="60000"/>
                <a:lumOff val="40000"/>
              </a:schemeClr>
            </a:solidFill>
          </c:spPr>
          <c:invertIfNegative val="0"/>
          <c:cat>
            <c:strRef>
              <c:f>DataF8!$B$3:$B$6</c:f>
              <c:strCache>
                <c:ptCount val="4"/>
                <c:pt idx="0">
                  <c:v>EU</c:v>
                </c:pt>
                <c:pt idx="1">
                  <c:v>US</c:v>
                </c:pt>
                <c:pt idx="2">
                  <c:v>Developing countries</c:v>
                </c:pt>
                <c:pt idx="3">
                  <c:v>Rest of OECD</c:v>
                </c:pt>
              </c:strCache>
            </c:strRef>
          </c:cat>
          <c:val>
            <c:numRef>
              <c:f>DataF8!$C$3:$C$6</c:f>
              <c:numCache>
                <c:formatCode>0%</c:formatCode>
                <c:ptCount val="4"/>
                <c:pt idx="0">
                  <c:v>0.35039159347449211</c:v>
                </c:pt>
                <c:pt idx="1">
                  <c:v>0.23126388034635956</c:v>
                </c:pt>
                <c:pt idx="2">
                  <c:v>0.29412597845123534</c:v>
                </c:pt>
                <c:pt idx="3">
                  <c:v>0.12421854772791288</c:v>
                </c:pt>
              </c:numCache>
            </c:numRef>
          </c:val>
          <c:extLst>
            <c:ext xmlns:c16="http://schemas.microsoft.com/office/drawing/2014/chart" uri="{C3380CC4-5D6E-409C-BE32-E72D297353CC}">
              <c16:uniqueId val="{00000000-9F4E-4DBA-A8C3-50BB71E91B97}"/>
            </c:ext>
          </c:extLst>
        </c:ser>
        <c:ser>
          <c:idx val="1"/>
          <c:order val="1"/>
          <c:tx>
            <c:strRef>
              <c:f>DataF8!$D$2</c:f>
              <c:strCache>
                <c:ptCount val="1"/>
                <c:pt idx="0">
                  <c:v>To whom the shifted profits accrue</c:v>
                </c:pt>
              </c:strCache>
            </c:strRef>
          </c:tx>
          <c:spPr>
            <a:solidFill>
              <a:schemeClr val="accent1">
                <a:lumMod val="60000"/>
                <a:lumOff val="40000"/>
              </a:schemeClr>
            </a:solidFill>
          </c:spPr>
          <c:invertIfNegative val="0"/>
          <c:cat>
            <c:strRef>
              <c:f>DataF8!$B$3:$B$6</c:f>
              <c:strCache>
                <c:ptCount val="4"/>
                <c:pt idx="0">
                  <c:v>EU</c:v>
                </c:pt>
                <c:pt idx="1">
                  <c:v>US</c:v>
                </c:pt>
                <c:pt idx="2">
                  <c:v>Developing countries</c:v>
                </c:pt>
                <c:pt idx="3">
                  <c:v>Rest of OECD</c:v>
                </c:pt>
              </c:strCache>
            </c:strRef>
          </c:cat>
          <c:val>
            <c:numRef>
              <c:f>DataF8!$D$3:$D$6</c:f>
              <c:numCache>
                <c:formatCode>0%</c:formatCode>
                <c:ptCount val="4"/>
                <c:pt idx="0">
                  <c:v>0.28903117557468283</c:v>
                </c:pt>
                <c:pt idx="1">
                  <c:v>0.49543163353131575</c:v>
                </c:pt>
                <c:pt idx="2">
                  <c:v>0.13494225627562323</c:v>
                </c:pt>
                <c:pt idx="3">
                  <c:v>8.0594934618378133E-2</c:v>
                </c:pt>
              </c:numCache>
            </c:numRef>
          </c:val>
          <c:extLst>
            <c:ext xmlns:c16="http://schemas.microsoft.com/office/drawing/2014/chart" uri="{C3380CC4-5D6E-409C-BE32-E72D297353CC}">
              <c16:uniqueId val="{00000001-9F4E-4DBA-A8C3-50BB71E91B97}"/>
            </c:ext>
          </c:extLst>
        </c:ser>
        <c:dLbls>
          <c:showLegendKey val="0"/>
          <c:showVal val="0"/>
          <c:showCatName val="0"/>
          <c:showSerName val="0"/>
          <c:showPercent val="0"/>
          <c:showBubbleSize val="0"/>
        </c:dLbls>
        <c:gapWidth val="150"/>
        <c:axId val="-2070111320"/>
        <c:axId val="-2070123784"/>
      </c:barChart>
      <c:catAx>
        <c:axId val="-2070111320"/>
        <c:scaling>
          <c:orientation val="minMax"/>
        </c:scaling>
        <c:delete val="0"/>
        <c:axPos val="b"/>
        <c:numFmt formatCode="General" sourceLinked="0"/>
        <c:majorTickMark val="none"/>
        <c:minorTickMark val="none"/>
        <c:tickLblPos val="nextTo"/>
        <c:txPr>
          <a:bodyPr/>
          <a:lstStyle/>
          <a:p>
            <a:pPr>
              <a:defRPr sz="1800"/>
            </a:pPr>
            <a:endParaRPr lang="en-US"/>
          </a:p>
        </c:txPr>
        <c:crossAx val="-2070123784"/>
        <c:crosses val="autoZero"/>
        <c:auto val="1"/>
        <c:lblAlgn val="ctr"/>
        <c:lblOffset val="100"/>
        <c:noMultiLvlLbl val="0"/>
      </c:catAx>
      <c:valAx>
        <c:axId val="-2070123784"/>
        <c:scaling>
          <c:orientation val="minMax"/>
          <c:max val="0.52"/>
          <c:min val="0"/>
        </c:scaling>
        <c:delete val="0"/>
        <c:axPos val="l"/>
        <c:majorGridlines>
          <c:spPr>
            <a:ln>
              <a:noFill/>
            </a:ln>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1000" b="1" i="0" u="none" strike="noStrike" kern="1200" baseline="0">
                    <a:solidFill>
                      <a:sysClr val="windowText" lastClr="000000"/>
                    </a:solidFill>
                    <a:latin typeface="Garamond" panose="02020404030301010803" pitchFamily="18" charset="0"/>
                    <a:ea typeface="+mn-ea"/>
                    <a:cs typeface="+mn-cs"/>
                  </a:defRPr>
                </a:pPr>
                <a:r>
                  <a:rPr lang="en-US" sz="1800" b="0" i="0" baseline="0">
                    <a:effectLst/>
                  </a:rPr>
                  <a:t>% of total profits shifted to tax havens</a:t>
                </a:r>
                <a:endParaRPr lang="en-GB">
                  <a:effectLst/>
                </a:endParaRPr>
              </a:p>
            </c:rich>
          </c:tx>
          <c:layout>
            <c:manualLayout>
              <c:xMode val="edge"/>
              <c:yMode val="edge"/>
              <c:x val="6.3255668861064498E-3"/>
              <c:y val="0.169852897571904"/>
            </c:manualLayout>
          </c:layout>
          <c:overlay val="0"/>
        </c:title>
        <c:numFmt formatCode="0%" sourceLinked="1"/>
        <c:majorTickMark val="none"/>
        <c:minorTickMark val="none"/>
        <c:tickLblPos val="nextTo"/>
        <c:txPr>
          <a:bodyPr/>
          <a:lstStyle/>
          <a:p>
            <a:pPr>
              <a:defRPr sz="1800"/>
            </a:pPr>
            <a:endParaRPr lang="en-US"/>
          </a:p>
        </c:txPr>
        <c:crossAx val="-2070111320"/>
        <c:crosses val="autoZero"/>
        <c:crossBetween val="between"/>
      </c:valAx>
    </c:plotArea>
    <c:legend>
      <c:legendPos val="r"/>
      <c:layout>
        <c:manualLayout>
          <c:xMode val="edge"/>
          <c:yMode val="edge"/>
          <c:x val="0.59014919753883199"/>
          <c:y val="0.183515303264916"/>
          <c:w val="0.38286627081450902"/>
          <c:h val="0.21984186077158799"/>
        </c:manualLayout>
      </c:layout>
      <c:overlay val="0"/>
      <c:txPr>
        <a:bodyPr/>
        <a:lstStyle/>
        <a:p>
          <a:pPr>
            <a:defRPr sz="1800"/>
          </a:pPr>
          <a:endParaRPr lang="en-US"/>
        </a:p>
      </c:txPr>
    </c:legend>
    <c:plotVisOnly val="1"/>
    <c:dispBlanksAs val="gap"/>
    <c:showDLblsOverMax val="0"/>
  </c:chart>
  <c:spPr>
    <a:ln>
      <a:noFill/>
    </a:ln>
  </c:spPr>
  <c:txPr>
    <a:bodyPr/>
    <a:lstStyle/>
    <a:p>
      <a:pPr>
        <a:defRPr>
          <a:latin typeface="Garamond" panose="02020404030301010803" pitchFamily="18" charset="0"/>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a:pPr>
            <a:r>
              <a:rPr lang="en-US" sz="2200" b="1"/>
              <a:t>Tax revenue lost due</a:t>
            </a:r>
            <a:r>
              <a:rPr lang="en-US" sz="2200" b="1" baseline="0"/>
              <a:t> to profit shifting</a:t>
            </a:r>
            <a:r>
              <a:rPr lang="en-US" sz="2200" b="1"/>
              <a:t> </a:t>
            </a:r>
          </a:p>
          <a:p>
            <a:pPr>
              <a:defRPr sz="2200" b="1"/>
            </a:pPr>
            <a:r>
              <a:rPr lang="en-US" sz="2200" b="0"/>
              <a:t>(% of corporate tax revenue collected)</a:t>
            </a:r>
            <a:r>
              <a:rPr lang="en-US" sz="2200" b="0" baseline="0"/>
              <a:t> </a:t>
            </a:r>
            <a:endParaRPr lang="en-US" sz="2200" b="0"/>
          </a:p>
        </c:rich>
      </c:tx>
      <c:layout>
        <c:manualLayout>
          <c:xMode val="edge"/>
          <c:yMode val="edge"/>
          <c:x val="0.30027150294737698"/>
          <c:y val="3.0474747141963101E-5"/>
        </c:manualLayout>
      </c:layout>
      <c:overlay val="1"/>
    </c:title>
    <c:autoTitleDeleted val="0"/>
    <c:plotArea>
      <c:layout>
        <c:manualLayout>
          <c:layoutTarget val="inner"/>
          <c:xMode val="edge"/>
          <c:yMode val="edge"/>
          <c:x val="7.5483843208123597E-2"/>
          <c:y val="0.11541081217117199"/>
          <c:w val="0.92377769889419603"/>
          <c:h val="0.76551164629525903"/>
        </c:manualLayout>
      </c:layout>
      <c:barChart>
        <c:barDir val="col"/>
        <c:grouping val="clustered"/>
        <c:varyColors val="0"/>
        <c:ser>
          <c:idx val="0"/>
          <c:order val="0"/>
          <c:tx>
            <c:strRef>
              <c:f>DataF8!$E$2</c:f>
              <c:strCache>
                <c:ptCount val="1"/>
                <c:pt idx="0">
                  <c:v>Benchmark scenario: transactions with tax havens</c:v>
                </c:pt>
              </c:strCache>
            </c:strRef>
          </c:tx>
          <c:spPr>
            <a:solidFill>
              <a:schemeClr val="accent2">
                <a:lumMod val="60000"/>
                <a:lumOff val="40000"/>
              </a:schemeClr>
            </a:solidFill>
          </c:spPr>
          <c:invertIfNegative val="0"/>
          <c:cat>
            <c:strRef>
              <c:f>DataF8!$B$3:$B$7</c:f>
              <c:strCache>
                <c:ptCount val="5"/>
                <c:pt idx="0">
                  <c:v>EU</c:v>
                </c:pt>
                <c:pt idx="1">
                  <c:v>US</c:v>
                </c:pt>
                <c:pt idx="2">
                  <c:v>Developing countries</c:v>
                </c:pt>
                <c:pt idx="3">
                  <c:v>Rest of OECD</c:v>
                </c:pt>
                <c:pt idx="4">
                  <c:v>World</c:v>
                </c:pt>
              </c:strCache>
            </c:strRef>
          </c:cat>
          <c:val>
            <c:numRef>
              <c:f>DataF8!$E$3:$E$6</c:f>
              <c:numCache>
                <c:formatCode>0%</c:formatCode>
                <c:ptCount val="4"/>
                <c:pt idx="0">
                  <c:v>0.18191577941372741</c:v>
                </c:pt>
                <c:pt idx="1">
                  <c:v>0.14080811485538131</c:v>
                </c:pt>
                <c:pt idx="2">
                  <c:v>7.5421508520074912E-2</c:v>
                </c:pt>
                <c:pt idx="3">
                  <c:v>5.1967895414787642E-2</c:v>
                </c:pt>
              </c:numCache>
            </c:numRef>
          </c:val>
          <c:extLst>
            <c:ext xmlns:c16="http://schemas.microsoft.com/office/drawing/2014/chart" uri="{C3380CC4-5D6E-409C-BE32-E72D297353CC}">
              <c16:uniqueId val="{00000000-1428-4467-BF01-042C8B4FC459}"/>
            </c:ext>
          </c:extLst>
        </c:ser>
        <c:dLbls>
          <c:showLegendKey val="0"/>
          <c:showVal val="0"/>
          <c:showCatName val="0"/>
          <c:showSerName val="0"/>
          <c:showPercent val="0"/>
          <c:showBubbleSize val="0"/>
        </c:dLbls>
        <c:gapWidth val="150"/>
        <c:axId val="-2107593064"/>
        <c:axId val="-2107589960"/>
      </c:barChart>
      <c:catAx>
        <c:axId val="-2107593064"/>
        <c:scaling>
          <c:orientation val="minMax"/>
        </c:scaling>
        <c:delete val="0"/>
        <c:axPos val="b"/>
        <c:numFmt formatCode="General" sourceLinked="0"/>
        <c:majorTickMark val="none"/>
        <c:minorTickMark val="none"/>
        <c:tickLblPos val="nextTo"/>
        <c:txPr>
          <a:bodyPr/>
          <a:lstStyle/>
          <a:p>
            <a:pPr>
              <a:defRPr sz="1800"/>
            </a:pPr>
            <a:endParaRPr lang="en-US"/>
          </a:p>
        </c:txPr>
        <c:crossAx val="-2107589960"/>
        <c:crosses val="autoZero"/>
        <c:auto val="1"/>
        <c:lblAlgn val="ctr"/>
        <c:lblOffset val="100"/>
        <c:noMultiLvlLbl val="0"/>
      </c:catAx>
      <c:valAx>
        <c:axId val="-2107589960"/>
        <c:scaling>
          <c:orientation val="minMax"/>
          <c:max val="0.2"/>
        </c:scaling>
        <c:delete val="0"/>
        <c:axPos val="l"/>
        <c:majorGridlines>
          <c:spPr>
            <a:ln>
              <a:noFill/>
            </a:ln>
          </c:spPr>
        </c:majorGridlines>
        <c:numFmt formatCode="0%" sourceLinked="1"/>
        <c:majorTickMark val="none"/>
        <c:minorTickMark val="none"/>
        <c:tickLblPos val="nextTo"/>
        <c:txPr>
          <a:bodyPr/>
          <a:lstStyle/>
          <a:p>
            <a:pPr>
              <a:defRPr sz="1800"/>
            </a:pPr>
            <a:endParaRPr lang="en-US"/>
          </a:p>
        </c:txPr>
        <c:crossAx val="-2107593064"/>
        <c:crosses val="autoZero"/>
        <c:crossBetween val="between"/>
      </c:valAx>
    </c:plotArea>
    <c:plotVisOnly val="1"/>
    <c:dispBlanksAs val="gap"/>
    <c:showDLblsOverMax val="0"/>
  </c:chart>
  <c:spPr>
    <a:ln>
      <a:noFill/>
    </a:ln>
  </c:spPr>
  <c:txPr>
    <a:bodyPr/>
    <a:lstStyle/>
    <a:p>
      <a:pPr>
        <a:defRPr>
          <a:latin typeface="Garamond" panose="02020404030301010803" pitchFamily="18" charset="0"/>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29.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31.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33.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38.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39.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40.xml"/></Relationships>
</file>

<file path=xl/chartsheets/_rels/sheet24.xml.rels><?xml version="1.0" encoding="UTF-8" standalone="yes"?>
<Relationships xmlns="http://schemas.openxmlformats.org/package/2006/relationships"><Relationship Id="rId1" Type="http://schemas.openxmlformats.org/officeDocument/2006/relationships/drawing" Target="../drawings/drawing42.xml"/></Relationships>
</file>

<file path=xl/chartsheets/_rels/sheet25.xml.rels><?xml version="1.0" encoding="UTF-8" standalone="yes"?>
<Relationships xmlns="http://schemas.openxmlformats.org/package/2006/relationships"><Relationship Id="rId1" Type="http://schemas.openxmlformats.org/officeDocument/2006/relationships/drawing" Target="../drawings/drawing4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6"/>
  <sheetViews>
    <sheetView tabSelected="1" zoomScale="85" workbookViewId="0"/>
  </sheetViews>
  <pageMargins left="0.7" right="0.7" top="0.75" bottom="0.75" header="0.3" footer="0.3"/>
  <pageSetup paperSize="9" orientation="landscape"/>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500-000000000000}">
  <sheetPr codeName="Chart21"/>
  <sheetViews>
    <sheetView workbookViewId="0"/>
  </sheetViews>
  <pageMargins left="0.7" right="0.7" top="0.75" bottom="0.75" header="0.3" footer="0.3"/>
  <pageSetup paperSize="9" orientation="landscape"/>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700-000000000000}">
  <sheetPr codeName="Chart46"/>
  <sheetViews>
    <sheetView workbookViewId="0"/>
  </sheetViews>
  <pageMargins left="0.7" right="0.7" top="0.75" bottom="0.75" header="0.3" footer="0.3"/>
  <pageSetup paperSize="9" orientation="landscape"/>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B00-000000000000}">
  <sheetPr codeName="Chart23"/>
  <sheetViews>
    <sheetView workbookViewId="0"/>
  </sheetViews>
  <pageMargins left="0.75" right="0.75" top="1" bottom="1" header="0.5" footer="0.5"/>
  <pageSetup paperSize="9" orientation="landscape"/>
  <drawing r:id="rId1"/>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C00-000000000000}">
  <sheetPr codeName="Chart24"/>
  <sheetViews>
    <sheetView workbookViewId="0"/>
  </sheetViews>
  <pageMargins left="0.75" right="0.75" top="1" bottom="1" header="0.5" footer="0.5"/>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C54B860-EE97-E049-A3F9-7D37A9D2679C}">
  <sheetPr codeName="Chart110"/>
  <sheetViews>
    <sheetView workbookViewId="0"/>
  </sheetViews>
  <pageMargins left="0.7" right="0.7" top="0.75" bottom="0.75" header="0.3" footer="0.3"/>
  <pageSetup paperSize="9" orientation="landscape"/>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7081CBD-9047-1F4B-BFCA-03B4B6D01910}">
  <sheetPr codeName="Chart111"/>
  <sheetViews>
    <sheetView workbookViewId="0"/>
  </sheetViews>
  <pageMargins left="0.7" right="0.7" top="0.75" bottom="0.75" header="0.3" footer="0.3"/>
  <pageSetup paperSize="9" orientation="landscape"/>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26"/>
  <sheetViews>
    <sheetView zoomScale="70" workbookViewId="0"/>
  </sheetViews>
  <pageMargins left="0.7" right="0.7" top="0.75" bottom="0.75" header="0.3" footer="0.3"/>
  <pageSetup paperSize="9" orientation="landscape"/>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Chart27"/>
  <sheetViews>
    <sheetView workbookViewId="0"/>
  </sheetViews>
  <pageMargins left="0.75" right="0.75" top="1" bottom="1" header="0.5" footer="0.5"/>
  <pageSetup paperSize="9" orientation="landscape"/>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codeName="Chart28"/>
  <sheetViews>
    <sheetView workbookViewId="0"/>
  </sheetViews>
  <pageMargins left="0.75" right="0.75" top="1" bottom="1" header="0.5" footer="0.5"/>
  <pageSetup paperSize="9" orientation="landscape"/>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E00-000000000000}">
  <sheetPr codeName="Chart29"/>
  <sheetViews>
    <sheetView workbookViewId="0"/>
  </sheetViews>
  <pageMargins left="0.75" right="0.75" top="1" bottom="1" header="0.5" footer="0.5"/>
  <pageSetup paperSize="9" orientation="landscape"/>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8"/>
  <sheetViews>
    <sheetView zoomScale="70" workbookViewId="0"/>
  </sheetViews>
  <pageMargins left="0.7" right="0.7" top="0.75" bottom="0.75" header="0.3" footer="0.3"/>
  <pageSetup paperSize="9" orientation="landscape"/>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100-000000000000}">
  <sheetPr codeName="Chart30"/>
  <sheetViews>
    <sheetView workbookViewId="0"/>
  </sheetViews>
  <pageMargins left="0.7" right="0.7" top="0.75" bottom="0.75" header="0.3" footer="0.3"/>
  <pageSetup paperSize="9" orientation="landscape"/>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300-000000000000}">
  <sheetPr codeName="Chart31"/>
  <sheetViews>
    <sheetView workbookViewId="0"/>
  </sheetViews>
  <pageMargins left="0.7" right="0.7" top="0.75" bottom="0.75" header="0.3" footer="0.3"/>
  <pageSetup paperSize="9" orientation="landscape"/>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900-000000000000}">
  <sheetPr codeName="Chart33"/>
  <sheetViews>
    <sheetView workbookViewId="0"/>
  </sheetViews>
  <pageMargins left="0.7" right="0.7" top="0.75" bottom="0.75" header="0.3" footer="0.3"/>
  <pageSetup paperSize="9" orientation="landscape"/>
  <drawing r:id="rId1"/>
</chartsheet>
</file>

<file path=xl/chartsheets/sheet2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D00-000000000000}">
  <sheetPr codeName="Chart34"/>
  <sheetViews>
    <sheetView workbookViewId="0"/>
  </sheetViews>
  <pageMargins left="0.75" right="0.75" top="1" bottom="1" header="0.5" footer="0.5"/>
  <drawing r:id="rId1"/>
</chartsheet>
</file>

<file path=xl/chartsheets/sheet2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E00-000000000000}">
  <sheetPr codeName="Chart35"/>
  <sheetViews>
    <sheetView workbookViewId="0"/>
  </sheetViews>
  <pageMargins left="0.75" right="0.75" top="1" bottom="1" header="0.5" footer="0.5"/>
  <pageSetup paperSize="9" orientation="landscape"/>
  <drawing r:id="rId1"/>
</chartsheet>
</file>

<file path=xl/chartsheets/sheet2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F00-000000000000}">
  <sheetPr codeName="Chart36"/>
  <sheetViews>
    <sheetView workbookViewId="0"/>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Chart10"/>
  <sheetViews>
    <sheetView workbookViewId="0"/>
  </sheetViews>
  <pageMargins left="0.75" right="0.75" top="1" bottom="1" header="0.5" footer="0.5"/>
  <pageSetup paperSize="9" orientation="landscape"/>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codeName="Chart11"/>
  <sheetViews>
    <sheetView workbookViewId="0"/>
  </sheetViews>
  <pageMargins left="0.75" right="0.75" top="1" bottom="1" header="0.5" footer="0.5"/>
  <pageSetup paperSize="9" orientation="landscape"/>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3"/>
  <sheetViews>
    <sheetView zoomScale="55" workbookViewId="0"/>
  </sheetViews>
  <pageMargins left="0.7" right="0.7" top="0.75" bottom="0.75" header="0.3" footer="0.3"/>
  <pageSetup paperSize="9" orientation="landscape"/>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Chart15"/>
  <sheetViews>
    <sheetView zoomScale="70" workbookViewId="0"/>
  </sheetViews>
  <pageMargins left="0.7" right="0.7" top="0.75" bottom="0.75" header="0.3" footer="0.3"/>
  <pageSetup paperSize="9" orientation="landscape"/>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C00-000000000000}">
  <sheetPr codeName="Chart17"/>
  <sheetViews>
    <sheetView workbookViewId="0"/>
  </sheetViews>
  <pageMargins left="0.75" right="0.75" top="1" bottom="1" header="0.5" footer="0.5"/>
  <pageSetup paperSize="9" orientation="landscape"/>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000-000000000000}">
  <sheetPr codeName="Chart32"/>
  <sheetViews>
    <sheetView workbookViewId="0"/>
  </sheetViews>
  <pageMargins left="0.7" right="0.7" top="0.75" bottom="0.75" header="0.3" footer="0.3"/>
  <pageSetup paperSize="9" orientation="landscape"/>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2200-000000000000}">
  <sheetPr codeName="Chart19"/>
  <sheetViews>
    <sheetView workbookViewId="0"/>
  </sheetViews>
  <pageMargins left="0.7" right="0.7" top="0.75" bottom="0.75" header="0.3" footer="0.3"/>
  <pageSetup paperSize="9" orientation="landscape"/>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0.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18" Type="http://schemas.openxmlformats.org/officeDocument/2006/relationships/chart" Target="../charts/chart29.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20" Type="http://schemas.openxmlformats.org/officeDocument/2006/relationships/chart" Target="../charts/chart31.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19" Type="http://schemas.openxmlformats.org/officeDocument/2006/relationships/chart" Target="../charts/chart30.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323294" cy="608105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07286" cy="6059714"/>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0.10576</cdr:x>
      <cdr:y>0.12226</cdr:y>
    </cdr:from>
    <cdr:to>
      <cdr:x>0.13749</cdr:x>
      <cdr:y>0.1363</cdr:y>
    </cdr:to>
    <cdr:sp macro="" textlink="">
      <cdr:nvSpPr>
        <cdr:cNvPr id="4" name="Rectangle 3"/>
        <cdr:cNvSpPr/>
      </cdr:nvSpPr>
      <cdr:spPr>
        <a:xfrm xmlns:a="http://schemas.openxmlformats.org/drawingml/2006/main">
          <a:off x="984883" y="743927"/>
          <a:ext cx="295472" cy="8543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0.09463</cdr:x>
      <cdr:y>0.12277</cdr:y>
    </cdr:from>
    <cdr:to>
      <cdr:x>0.10716</cdr:x>
      <cdr:y>0.13635</cdr:y>
    </cdr:to>
    <cdr:cxnSp macro="">
      <cdr:nvCxnSpPr>
        <cdr:cNvPr id="7" name="Straight Connector 6">
          <a:extLst xmlns:a="http://schemas.openxmlformats.org/drawingml/2006/main">
            <a:ext uri="{FF2B5EF4-FFF2-40B4-BE49-F238E27FC236}">
              <a16:creationId xmlns:a16="http://schemas.microsoft.com/office/drawing/2014/main" id="{58AA2F6A-477D-8548-B2CE-C13E586D0605}"/>
            </a:ext>
          </a:extLst>
        </cdr:cNvPr>
        <cdr:cNvCxnSpPr/>
      </cdr:nvCxnSpPr>
      <cdr:spPr>
        <a:xfrm xmlns:a="http://schemas.openxmlformats.org/drawingml/2006/main">
          <a:off x="881221" y="747015"/>
          <a:ext cx="116680" cy="82631"/>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0.0957</cdr:x>
      <cdr:y>0.10938</cdr:y>
    </cdr:from>
    <cdr:to>
      <cdr:x>0.10822</cdr:x>
      <cdr:y>0.12296</cdr:y>
    </cdr:to>
    <cdr:cxnSp macro="">
      <cdr:nvCxnSpPr>
        <cdr:cNvPr id="11" name="Straight Connector 10">
          <a:extLst xmlns:a="http://schemas.openxmlformats.org/drawingml/2006/main">
            <a:ext uri="{FF2B5EF4-FFF2-40B4-BE49-F238E27FC236}">
              <a16:creationId xmlns:a16="http://schemas.microsoft.com/office/drawing/2014/main" id="{FB16999C-D4E1-7A45-B523-D3BC98A9CBDB}"/>
            </a:ext>
          </a:extLst>
        </cdr:cNvPr>
        <cdr:cNvCxnSpPr/>
      </cdr:nvCxnSpPr>
      <cdr:spPr>
        <a:xfrm xmlns:a="http://schemas.openxmlformats.org/drawingml/2006/main">
          <a:off x="891178" y="665557"/>
          <a:ext cx="116587" cy="82632"/>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0.61241</cdr:x>
      <cdr:y>0.58145</cdr:y>
    </cdr:from>
    <cdr:to>
      <cdr:x>1</cdr:x>
      <cdr:y>0.64932</cdr:y>
    </cdr:to>
    <cdr:sp macro="" textlink="">
      <cdr:nvSpPr>
        <cdr:cNvPr id="2" name="Rectangle 1"/>
        <cdr:cNvSpPr/>
      </cdr:nvSpPr>
      <cdr:spPr>
        <a:xfrm xmlns:a="http://schemas.openxmlformats.org/drawingml/2006/main">
          <a:off x="5638801" y="3263911"/>
          <a:ext cx="3568699"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Tangible capital / wage (</a:t>
          </a:r>
          <a:r>
            <a:rPr lang="fr-FR" sz="2000" i="1">
              <a:solidFill>
                <a:schemeClr val="tx2">
                  <a:lumMod val="75000"/>
                </a:schemeClr>
              </a:solidFill>
              <a:latin typeface="Garamond" panose="02020404030301010803" pitchFamily="18" charset="0"/>
              <a:cs typeface="Arial"/>
            </a:rPr>
            <a:t>K/wL</a:t>
          </a:r>
          <a:r>
            <a:rPr lang="fr-FR" sz="2000">
              <a:solidFill>
                <a:schemeClr val="tx2">
                  <a:lumMod val="75000"/>
                </a:schemeClr>
              </a:solidFill>
              <a:latin typeface="Garamond" panose="02020404030301010803" pitchFamily="18" charset="0"/>
              <a:cs typeface="Arial"/>
            </a:rPr>
            <a:t>)</a:t>
          </a:r>
        </a:p>
      </cdr:txBody>
    </cdr:sp>
  </cdr:relSizeAnchor>
  <cdr:relSizeAnchor xmlns:cdr="http://schemas.openxmlformats.org/drawingml/2006/chartDrawing">
    <cdr:from>
      <cdr:x>0.48828</cdr:x>
      <cdr:y>0.20361</cdr:y>
    </cdr:from>
    <cdr:to>
      <cdr:x>0.93793</cdr:x>
      <cdr:y>0.27148</cdr:y>
    </cdr:to>
    <cdr:sp macro="" textlink="">
      <cdr:nvSpPr>
        <cdr:cNvPr id="3" name="Rectangle 2"/>
        <cdr:cNvSpPr/>
      </cdr:nvSpPr>
      <cdr:spPr>
        <a:xfrm xmlns:a="http://schemas.openxmlformats.org/drawingml/2006/main">
          <a:off x="4495801" y="1142957"/>
          <a:ext cx="414019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50000"/>
                </a:schemeClr>
              </a:solidFill>
              <a:latin typeface="Garamond" panose="02020404030301010803" pitchFamily="18" charset="0"/>
              <a:cs typeface="Arial"/>
            </a:rPr>
            <a:t>Operating surplus / tangible capital (</a:t>
          </a:r>
          <a:r>
            <a:rPr lang="fr-FR" sz="2000" i="1">
              <a:solidFill>
                <a:schemeClr val="tx2">
                  <a:lumMod val="50000"/>
                </a:schemeClr>
              </a:solidFill>
              <a:latin typeface="Garamond" panose="02020404030301010803" pitchFamily="18" charset="0"/>
              <a:cs typeface="Arial"/>
            </a:rPr>
            <a:t>r</a:t>
          </a:r>
          <a:r>
            <a:rPr lang="fr-FR" sz="2000">
              <a:solidFill>
                <a:schemeClr val="tx2">
                  <a:lumMod val="50000"/>
                </a:schemeClr>
              </a:solidFill>
              <a:latin typeface="Garamond" panose="02020404030301010803" pitchFamily="18" charset="0"/>
              <a:cs typeface="Arial"/>
            </a:rPr>
            <a:t>)</a:t>
          </a:r>
        </a:p>
      </cdr:txBody>
    </cdr:sp>
  </cdr:relSizeAnchor>
  <cdr:relSizeAnchor xmlns:cdr="http://schemas.openxmlformats.org/drawingml/2006/chartDrawing">
    <cdr:from>
      <cdr:x>0.14482</cdr:x>
      <cdr:y>0.50678</cdr:y>
    </cdr:from>
    <cdr:to>
      <cdr:x>0.45103</cdr:x>
      <cdr:y>0.57465</cdr:y>
    </cdr:to>
    <cdr:sp macro="" textlink="">
      <cdr:nvSpPr>
        <cdr:cNvPr id="4" name="Rectangle 3"/>
        <cdr:cNvSpPr/>
      </cdr:nvSpPr>
      <cdr:spPr>
        <a:xfrm xmlns:a="http://schemas.openxmlformats.org/drawingml/2006/main">
          <a:off x="1333471" y="2844785"/>
          <a:ext cx="281942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6">
                  <a:lumMod val="75000"/>
                </a:schemeClr>
              </a:solidFill>
              <a:latin typeface="Garamond" panose="02020404030301010803" pitchFamily="18" charset="0"/>
              <a:cs typeface="Arial"/>
            </a:rPr>
            <a:t>Net interest received (</a:t>
          </a:r>
          <a:r>
            <a:rPr lang="fr-FR" sz="2000" i="1">
              <a:solidFill>
                <a:schemeClr val="accent6">
                  <a:lumMod val="75000"/>
                </a:schemeClr>
              </a:solidFill>
              <a:latin typeface="Garamond" panose="02020404030301010803" pitchFamily="18" charset="0"/>
              <a:cs typeface="Arial"/>
            </a:rPr>
            <a:t>1-p</a:t>
          </a:r>
          <a:r>
            <a:rPr lang="fr-FR" sz="2000" i="0">
              <a:solidFill>
                <a:schemeClr val="accent6">
                  <a:lumMod val="75000"/>
                </a:schemeClr>
              </a:solidFill>
              <a:latin typeface="Garamond" panose="02020404030301010803" pitchFamily="18" charset="0"/>
              <a:cs typeface="Arial"/>
            </a:rPr>
            <a:t>)</a:t>
          </a:r>
          <a:endParaRPr lang="fr-FR" sz="2000">
            <a:solidFill>
              <a:schemeClr val="accent6">
                <a:lumMod val="75000"/>
              </a:schemeClr>
            </a:solidFill>
            <a:latin typeface="Garamond" panose="02020404030301010803" pitchFamily="18" charset="0"/>
            <a:cs typeface="Arial"/>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0000000-0008-0000-2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0000000-0008-0000-2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0.66803</cdr:x>
      <cdr:y>0.43305</cdr:y>
    </cdr:from>
    <cdr:to>
      <cdr:x>0.92486</cdr:x>
      <cdr:y>0.48893</cdr:y>
    </cdr:to>
    <cdr:sp macro="" textlink="">
      <cdr:nvSpPr>
        <cdr:cNvPr id="3" name="Rectangle 2"/>
        <cdr:cNvSpPr/>
      </cdr:nvSpPr>
      <cdr:spPr>
        <a:xfrm xmlns:a="http://schemas.openxmlformats.org/drawingml/2006/main">
          <a:off x="6210300" y="2628900"/>
          <a:ext cx="2387600" cy="33921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rgbClr val="000000"/>
              </a:solidFill>
              <a:effectLst/>
              <a:latin typeface="Garamond"/>
              <a:cs typeface="Garamond"/>
            </a:rPr>
            <a:t>Global average: 10%</a:t>
          </a:r>
        </a:p>
      </cdr:txBody>
    </cdr:sp>
  </cdr:relSizeAnchor>
  <cdr:relSizeAnchor xmlns:cdr="http://schemas.openxmlformats.org/drawingml/2006/chartDrawing">
    <cdr:from>
      <cdr:x>0.10246</cdr:x>
      <cdr:y>0.50628</cdr:y>
    </cdr:from>
    <cdr:to>
      <cdr:x>0.94126</cdr:x>
      <cdr:y>0.50628</cdr:y>
    </cdr:to>
    <cdr:cxnSp macro="">
      <cdr:nvCxnSpPr>
        <cdr:cNvPr id="4" name="Connecteur droit avec flèche 9">
          <a:extLst xmlns:a="http://schemas.openxmlformats.org/drawingml/2006/main">
            <a:ext uri="{FF2B5EF4-FFF2-40B4-BE49-F238E27FC236}">
              <a16:creationId xmlns:a16="http://schemas.microsoft.com/office/drawing/2014/main" id="{FA1F07C1-1052-C647-A3CE-249427C466A1}"/>
            </a:ext>
          </a:extLst>
        </cdr:cNvPr>
        <cdr:cNvCxnSpPr/>
      </cdr:nvCxnSpPr>
      <cdr:spPr>
        <a:xfrm xmlns:a="http://schemas.openxmlformats.org/drawingml/2006/main">
          <a:off x="952500" y="3073400"/>
          <a:ext cx="7797800" cy="0"/>
        </a:xfrm>
        <a:prstGeom xmlns:a="http://schemas.openxmlformats.org/drawingml/2006/main" prst="straightConnector1">
          <a:avLst/>
        </a:prstGeom>
        <a:ln xmlns:a="http://schemas.openxmlformats.org/drawingml/2006/main" w="19050">
          <a:solidFill>
            <a:schemeClr val="tx1"/>
          </a:solidFill>
          <a:tailEnd type="none"/>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0000000-0008-0000-2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0.6428</cdr:x>
      <cdr:y>0.39868</cdr:y>
    </cdr:from>
    <cdr:to>
      <cdr:x>0.99799</cdr:x>
      <cdr:y>0.45455</cdr:y>
    </cdr:to>
    <cdr:sp macro="" textlink="">
      <cdr:nvSpPr>
        <cdr:cNvPr id="3" name="Rectangle 2"/>
        <cdr:cNvSpPr/>
      </cdr:nvSpPr>
      <cdr:spPr>
        <a:xfrm xmlns:a="http://schemas.openxmlformats.org/drawingml/2006/main">
          <a:off x="5983411" y="2424389"/>
          <a:ext cx="3306234" cy="3397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2">
                  <a:lumMod val="60000"/>
                  <a:lumOff val="40000"/>
                </a:schemeClr>
              </a:solidFill>
              <a:effectLst/>
              <a:latin typeface="Garamond"/>
              <a:cs typeface="Garamond"/>
            </a:rPr>
            <a:t>Average among non-havens: 3.5%</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0000000-0008-0000-2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0.63959</cdr:x>
      <cdr:y>0.60261</cdr:y>
    </cdr:from>
    <cdr:to>
      <cdr:x>0.99478</cdr:x>
      <cdr:y>0.65848</cdr:y>
    </cdr:to>
    <cdr:sp macro="" textlink="">
      <cdr:nvSpPr>
        <cdr:cNvPr id="3" name="Rectangle 2"/>
        <cdr:cNvSpPr/>
      </cdr:nvSpPr>
      <cdr:spPr>
        <a:xfrm xmlns:a="http://schemas.openxmlformats.org/drawingml/2006/main">
          <a:off x="5953529" y="3664482"/>
          <a:ext cx="3306234" cy="3397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1"/>
              </a:solidFill>
              <a:effectLst/>
              <a:latin typeface="Garamond"/>
              <a:cs typeface="Garamond"/>
            </a:rPr>
            <a:t>Average among non-havens: 36%</a:t>
          </a:r>
        </a:p>
      </cdr:txBody>
    </cdr:sp>
  </cdr:relSizeAnchor>
</c:userShapes>
</file>

<file path=xl/drawings/drawing20.xml><?xml version="1.0" encoding="utf-8"?>
<xdr:wsDr xmlns:xdr="http://schemas.openxmlformats.org/drawingml/2006/spreadsheetDrawing" xmlns:a="http://schemas.openxmlformats.org/drawingml/2006/main">
  <xdr:twoCellAnchor>
    <xdr:from>
      <xdr:col>52</xdr:col>
      <xdr:colOff>127000</xdr:colOff>
      <xdr:row>56</xdr:row>
      <xdr:rowOff>0</xdr:rowOff>
    </xdr:from>
    <xdr:to>
      <xdr:col>56</xdr:col>
      <xdr:colOff>577850</xdr:colOff>
      <xdr:row>70</xdr:row>
      <xdr:rowOff>127000</xdr:rowOff>
    </xdr:to>
    <xdr:graphicFrame macro="">
      <xdr:nvGraphicFramePr>
        <xdr:cNvPr id="2" name="Graphique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57</xdr:col>
      <xdr:colOff>82550</xdr:colOff>
      <xdr:row>72</xdr:row>
      <xdr:rowOff>50800</xdr:rowOff>
    </xdr:from>
    <xdr:to>
      <xdr:col>62</xdr:col>
      <xdr:colOff>419100</xdr:colOff>
      <xdr:row>85</xdr:row>
      <xdr:rowOff>184150</xdr:rowOff>
    </xdr:to>
    <xdr:graphicFrame macro="">
      <xdr:nvGraphicFramePr>
        <xdr:cNvPr id="3" name="Graphique 5">
          <a:extLst>
            <a:ext uri="{FF2B5EF4-FFF2-40B4-BE49-F238E27FC236}">
              <a16:creationId xmlns:a16="http://schemas.microsoft.com/office/drawing/2014/main" id="{00000000-0008-0000-2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62</xdr:col>
      <xdr:colOff>774700</xdr:colOff>
      <xdr:row>55</xdr:row>
      <xdr:rowOff>165100</xdr:rowOff>
    </xdr:from>
    <xdr:to>
      <xdr:col>67</xdr:col>
      <xdr:colOff>336550</xdr:colOff>
      <xdr:row>71</xdr:row>
      <xdr:rowOff>50800</xdr:rowOff>
    </xdr:to>
    <xdr:graphicFrame macro="">
      <xdr:nvGraphicFramePr>
        <xdr:cNvPr id="4" name="Graphique 6">
          <a:extLst>
            <a:ext uri="{FF2B5EF4-FFF2-40B4-BE49-F238E27FC236}">
              <a16:creationId xmlns:a16="http://schemas.microsoft.com/office/drawing/2014/main" id="{00000000-0008-0000-2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67</xdr:col>
      <xdr:colOff>539750</xdr:colOff>
      <xdr:row>56</xdr:row>
      <xdr:rowOff>101600</xdr:rowOff>
    </xdr:from>
    <xdr:to>
      <xdr:col>72</xdr:col>
      <xdr:colOff>349250</xdr:colOff>
      <xdr:row>70</xdr:row>
      <xdr:rowOff>177800</xdr:rowOff>
    </xdr:to>
    <xdr:graphicFrame macro="">
      <xdr:nvGraphicFramePr>
        <xdr:cNvPr id="5" name="Graphique 3">
          <a:extLst>
            <a:ext uri="{FF2B5EF4-FFF2-40B4-BE49-F238E27FC236}">
              <a16:creationId xmlns:a16="http://schemas.microsoft.com/office/drawing/2014/main" id="{00000000-0008-0000-2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768350</xdr:colOff>
      <xdr:row>53</xdr:row>
      <xdr:rowOff>88900</xdr:rowOff>
    </xdr:from>
    <xdr:to>
      <xdr:col>6</xdr:col>
      <xdr:colOff>101600</xdr:colOff>
      <xdr:row>67</xdr:row>
      <xdr:rowOff>165100</xdr:rowOff>
    </xdr:to>
    <xdr:graphicFrame macro="">
      <xdr:nvGraphicFramePr>
        <xdr:cNvPr id="6" name="Graphique 4">
          <a:extLst>
            <a:ext uri="{FF2B5EF4-FFF2-40B4-BE49-F238E27FC236}">
              <a16:creationId xmlns:a16="http://schemas.microsoft.com/office/drawing/2014/main" id="{00000000-0008-0000-2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52</xdr:col>
      <xdr:colOff>266700</xdr:colOff>
      <xdr:row>71</xdr:row>
      <xdr:rowOff>165100</xdr:rowOff>
    </xdr:from>
    <xdr:to>
      <xdr:col>56</xdr:col>
      <xdr:colOff>641350</xdr:colOff>
      <xdr:row>86</xdr:row>
      <xdr:rowOff>114300</xdr:rowOff>
    </xdr:to>
    <xdr:graphicFrame macro="">
      <xdr:nvGraphicFramePr>
        <xdr:cNvPr id="7" name="Graphique 7">
          <a:extLst>
            <a:ext uri="{FF2B5EF4-FFF2-40B4-BE49-F238E27FC236}">
              <a16:creationId xmlns:a16="http://schemas.microsoft.com/office/drawing/2014/main" id="{00000000-0008-0000-2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52</xdr:col>
      <xdr:colOff>330200</xdr:colOff>
      <xdr:row>87</xdr:row>
      <xdr:rowOff>101600</xdr:rowOff>
    </xdr:from>
    <xdr:to>
      <xdr:col>56</xdr:col>
      <xdr:colOff>704850</xdr:colOff>
      <xdr:row>102</xdr:row>
      <xdr:rowOff>50800</xdr:rowOff>
    </xdr:to>
    <xdr:graphicFrame macro="">
      <xdr:nvGraphicFramePr>
        <xdr:cNvPr id="8" name="Graphique 8">
          <a:extLst>
            <a:ext uri="{FF2B5EF4-FFF2-40B4-BE49-F238E27FC236}">
              <a16:creationId xmlns:a16="http://schemas.microsoft.com/office/drawing/2014/main" id="{00000000-0008-0000-2A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75</xdr:col>
      <xdr:colOff>0</xdr:colOff>
      <xdr:row>57</xdr:row>
      <xdr:rowOff>0</xdr:rowOff>
    </xdr:from>
    <xdr:to>
      <xdr:col>79</xdr:col>
      <xdr:colOff>762000</xdr:colOff>
      <xdr:row>71</xdr:row>
      <xdr:rowOff>76200</xdr:rowOff>
    </xdr:to>
    <xdr:graphicFrame macro="">
      <xdr:nvGraphicFramePr>
        <xdr:cNvPr id="9" name="Graphique 9">
          <a:extLst>
            <a:ext uri="{FF2B5EF4-FFF2-40B4-BE49-F238E27FC236}">
              <a16:creationId xmlns:a16="http://schemas.microsoft.com/office/drawing/2014/main" id="{00000000-0008-0000-2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101600</xdr:colOff>
      <xdr:row>53</xdr:row>
      <xdr:rowOff>82550</xdr:rowOff>
    </xdr:from>
    <xdr:to>
      <xdr:col>40</xdr:col>
      <xdr:colOff>863600</xdr:colOff>
      <xdr:row>67</xdr:row>
      <xdr:rowOff>158750</xdr:rowOff>
    </xdr:to>
    <xdr:graphicFrame macro="">
      <xdr:nvGraphicFramePr>
        <xdr:cNvPr id="10" name="Graphique 10">
          <a:extLst>
            <a:ext uri="{FF2B5EF4-FFF2-40B4-BE49-F238E27FC236}">
              <a16:creationId xmlns:a16="http://schemas.microsoft.com/office/drawing/2014/main" id="{00000000-0008-0000-2A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457200</xdr:colOff>
      <xdr:row>52</xdr:row>
      <xdr:rowOff>158750</xdr:rowOff>
    </xdr:from>
    <xdr:to>
      <xdr:col>16</xdr:col>
      <xdr:colOff>266700</xdr:colOff>
      <xdr:row>67</xdr:row>
      <xdr:rowOff>44450</xdr:rowOff>
    </xdr:to>
    <xdr:graphicFrame macro="">
      <xdr:nvGraphicFramePr>
        <xdr:cNvPr id="11" name="Graphique 12">
          <a:extLst>
            <a:ext uri="{FF2B5EF4-FFF2-40B4-BE49-F238E27FC236}">
              <a16:creationId xmlns:a16="http://schemas.microsoft.com/office/drawing/2014/main" id="{00000000-0008-0000-2A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57</xdr:col>
      <xdr:colOff>152400</xdr:colOff>
      <xdr:row>87</xdr:row>
      <xdr:rowOff>165100</xdr:rowOff>
    </xdr:from>
    <xdr:to>
      <xdr:col>62</xdr:col>
      <xdr:colOff>527050</xdr:colOff>
      <xdr:row>102</xdr:row>
      <xdr:rowOff>114300</xdr:rowOff>
    </xdr:to>
    <xdr:graphicFrame macro="">
      <xdr:nvGraphicFramePr>
        <xdr:cNvPr id="12" name="Graphique 13">
          <a:extLst>
            <a:ext uri="{FF2B5EF4-FFF2-40B4-BE49-F238E27FC236}">
              <a16:creationId xmlns:a16="http://schemas.microsoft.com/office/drawing/2014/main" id="{00000000-0008-0000-2A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47</xdr:col>
      <xdr:colOff>177800</xdr:colOff>
      <xdr:row>55</xdr:row>
      <xdr:rowOff>19050</xdr:rowOff>
    </xdr:from>
    <xdr:to>
      <xdr:col>51</xdr:col>
      <xdr:colOff>863600</xdr:colOff>
      <xdr:row>69</xdr:row>
      <xdr:rowOff>95250</xdr:rowOff>
    </xdr:to>
    <xdr:graphicFrame macro="">
      <xdr:nvGraphicFramePr>
        <xdr:cNvPr id="13" name="Graphique 14">
          <a:extLst>
            <a:ext uri="{FF2B5EF4-FFF2-40B4-BE49-F238E27FC236}">
              <a16:creationId xmlns:a16="http://schemas.microsoft.com/office/drawing/2014/main" id="{00000000-0008-0000-2A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122</xdr:col>
      <xdr:colOff>863600</xdr:colOff>
      <xdr:row>82</xdr:row>
      <xdr:rowOff>114300</xdr:rowOff>
    </xdr:from>
    <xdr:to>
      <xdr:col>127</xdr:col>
      <xdr:colOff>393700</xdr:colOff>
      <xdr:row>97</xdr:row>
      <xdr:rowOff>38100</xdr:rowOff>
    </xdr:to>
    <xdr:graphicFrame macro="">
      <xdr:nvGraphicFramePr>
        <xdr:cNvPr id="14" name="Graphique 18">
          <a:extLst>
            <a:ext uri="{FF2B5EF4-FFF2-40B4-BE49-F238E27FC236}">
              <a16:creationId xmlns:a16="http://schemas.microsoft.com/office/drawing/2014/main" id="{00000000-0008-0000-2A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123</xdr:col>
      <xdr:colOff>0</xdr:colOff>
      <xdr:row>53</xdr:row>
      <xdr:rowOff>0</xdr:rowOff>
    </xdr:from>
    <xdr:to>
      <xdr:col>127</xdr:col>
      <xdr:colOff>355600</xdr:colOff>
      <xdr:row>67</xdr:row>
      <xdr:rowOff>88900</xdr:rowOff>
    </xdr:to>
    <xdr:graphicFrame macro="">
      <xdr:nvGraphicFramePr>
        <xdr:cNvPr id="15" name="Graphique 19">
          <a:extLst>
            <a:ext uri="{FF2B5EF4-FFF2-40B4-BE49-F238E27FC236}">
              <a16:creationId xmlns:a16="http://schemas.microsoft.com/office/drawing/2014/main" id="{00000000-0008-0000-2A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123</xdr:col>
      <xdr:colOff>12700</xdr:colOff>
      <xdr:row>67</xdr:row>
      <xdr:rowOff>177800</xdr:rowOff>
    </xdr:from>
    <xdr:to>
      <xdr:col>127</xdr:col>
      <xdr:colOff>355600</xdr:colOff>
      <xdr:row>82</xdr:row>
      <xdr:rowOff>25400</xdr:rowOff>
    </xdr:to>
    <xdr:graphicFrame macro="">
      <xdr:nvGraphicFramePr>
        <xdr:cNvPr id="16" name="Graphique 20">
          <a:extLst>
            <a:ext uri="{FF2B5EF4-FFF2-40B4-BE49-F238E27FC236}">
              <a16:creationId xmlns:a16="http://schemas.microsoft.com/office/drawing/2014/main" id="{00000000-0008-0000-2A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110</xdr:col>
      <xdr:colOff>889000</xdr:colOff>
      <xdr:row>66</xdr:row>
      <xdr:rowOff>139700</xdr:rowOff>
    </xdr:from>
    <xdr:to>
      <xdr:col>116</xdr:col>
      <xdr:colOff>431800</xdr:colOff>
      <xdr:row>80</xdr:row>
      <xdr:rowOff>177800</xdr:rowOff>
    </xdr:to>
    <xdr:graphicFrame macro="">
      <xdr:nvGraphicFramePr>
        <xdr:cNvPr id="17" name="Graphique 25">
          <a:extLst>
            <a:ext uri="{FF2B5EF4-FFF2-40B4-BE49-F238E27FC236}">
              <a16:creationId xmlns:a16="http://schemas.microsoft.com/office/drawing/2014/main" id="{00000000-0008-0000-2A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110</xdr:col>
      <xdr:colOff>876300</xdr:colOff>
      <xdr:row>81</xdr:row>
      <xdr:rowOff>101600</xdr:rowOff>
    </xdr:from>
    <xdr:to>
      <xdr:col>115</xdr:col>
      <xdr:colOff>876300</xdr:colOff>
      <xdr:row>95</xdr:row>
      <xdr:rowOff>114300</xdr:rowOff>
    </xdr:to>
    <xdr:graphicFrame macro="">
      <xdr:nvGraphicFramePr>
        <xdr:cNvPr id="18" name="Graphique 26">
          <a:extLst>
            <a:ext uri="{FF2B5EF4-FFF2-40B4-BE49-F238E27FC236}">
              <a16:creationId xmlns:a16="http://schemas.microsoft.com/office/drawing/2014/main" id="{00000000-0008-0000-2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111</xdr:col>
      <xdr:colOff>0</xdr:colOff>
      <xdr:row>52</xdr:row>
      <xdr:rowOff>88900</xdr:rowOff>
    </xdr:from>
    <xdr:to>
      <xdr:col>115</xdr:col>
      <xdr:colOff>736600</xdr:colOff>
      <xdr:row>65</xdr:row>
      <xdr:rowOff>38100</xdr:rowOff>
    </xdr:to>
    <xdr:graphicFrame macro="">
      <xdr:nvGraphicFramePr>
        <xdr:cNvPr id="19" name="Graphique 23">
          <a:extLst>
            <a:ext uri="{FF2B5EF4-FFF2-40B4-BE49-F238E27FC236}">
              <a16:creationId xmlns:a16="http://schemas.microsoft.com/office/drawing/2014/main" id="{00000000-0008-0000-2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116</xdr:col>
      <xdr:colOff>692150</xdr:colOff>
      <xdr:row>52</xdr:row>
      <xdr:rowOff>57150</xdr:rowOff>
    </xdr:from>
    <xdr:to>
      <xdr:col>121</xdr:col>
      <xdr:colOff>501650</xdr:colOff>
      <xdr:row>66</xdr:row>
      <xdr:rowOff>133350</xdr:rowOff>
    </xdr:to>
    <xdr:graphicFrame macro="">
      <xdr:nvGraphicFramePr>
        <xdr:cNvPr id="20" name="Graphique 22">
          <a:extLst>
            <a:ext uri="{FF2B5EF4-FFF2-40B4-BE49-F238E27FC236}">
              <a16:creationId xmlns:a16="http://schemas.microsoft.com/office/drawing/2014/main" id="{00000000-0008-0000-2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42</xdr:col>
      <xdr:colOff>0</xdr:colOff>
      <xdr:row>70</xdr:row>
      <xdr:rowOff>0</xdr:rowOff>
    </xdr:from>
    <xdr:to>
      <xdr:col>46</xdr:col>
      <xdr:colOff>609600</xdr:colOff>
      <xdr:row>84</xdr:row>
      <xdr:rowOff>76200</xdr:rowOff>
    </xdr:to>
    <xdr:graphicFrame macro="">
      <xdr:nvGraphicFramePr>
        <xdr:cNvPr id="21" name="Chart 20">
          <a:extLst>
            <a:ext uri="{FF2B5EF4-FFF2-40B4-BE49-F238E27FC236}">
              <a16:creationId xmlns:a16="http://schemas.microsoft.com/office/drawing/2014/main" id="{00000000-0008-0000-2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2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0.54211</cdr:x>
      <cdr:y>0.17872</cdr:y>
    </cdr:from>
    <cdr:to>
      <cdr:x>0.67836</cdr:x>
      <cdr:y>0.24659</cdr:y>
    </cdr:to>
    <cdr:sp macro="" textlink="">
      <cdr:nvSpPr>
        <cdr:cNvPr id="3" name="Rectangle 2"/>
        <cdr:cNvSpPr/>
      </cdr:nvSpPr>
      <cdr:spPr>
        <a:xfrm xmlns:a="http://schemas.openxmlformats.org/drawingml/2006/main">
          <a:off x="4993201" y="1004354"/>
          <a:ext cx="1254954"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Ireland</a:t>
          </a:r>
        </a:p>
      </cdr:txBody>
    </cdr:sp>
  </cdr:relSizeAnchor>
  <cdr:relSizeAnchor xmlns:cdr="http://schemas.openxmlformats.org/drawingml/2006/chartDrawing">
    <cdr:from>
      <cdr:x>0.27009</cdr:x>
      <cdr:y>0.36002</cdr:y>
    </cdr:from>
    <cdr:to>
      <cdr:x>0.49741</cdr:x>
      <cdr:y>0.42789</cdr:y>
    </cdr:to>
    <cdr:sp macro="" textlink="">
      <cdr:nvSpPr>
        <cdr:cNvPr id="6" name="Rectangle 5"/>
        <cdr:cNvSpPr/>
      </cdr:nvSpPr>
      <cdr:spPr>
        <a:xfrm xmlns:a="http://schemas.openxmlformats.org/drawingml/2006/main">
          <a:off x="2487714" y="2023219"/>
          <a:ext cx="2093771" cy="381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United States</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8674100" cy="6286500"/>
    <xdr:graphicFrame macro="">
      <xdr:nvGraphicFramePr>
        <xdr:cNvPr id="2" name="Chart 1">
          <a:extLst>
            <a:ext uri="{FF2B5EF4-FFF2-40B4-BE49-F238E27FC236}">
              <a16:creationId xmlns:a16="http://schemas.microsoft.com/office/drawing/2014/main" id="{00000000-0008-0000-2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0.17333</cdr:x>
      <cdr:y>0.49415</cdr:y>
    </cdr:from>
    <cdr:to>
      <cdr:x>0.47259</cdr:x>
      <cdr:y>0.55945</cdr:y>
    </cdr:to>
    <cdr:sp macro="" textlink="">
      <cdr:nvSpPr>
        <cdr:cNvPr id="2" name="Rectangle 1"/>
        <cdr:cNvSpPr/>
      </cdr:nvSpPr>
      <cdr:spPr>
        <a:xfrm xmlns:a="http://schemas.openxmlformats.org/drawingml/2006/main">
          <a:off x="1485900" y="2882900"/>
          <a:ext cx="2565400"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accent2">
                  <a:lumMod val="75000"/>
                </a:schemeClr>
              </a:solidFill>
              <a:latin typeface="Garamond" panose="02020404030301010803" pitchFamily="18" charset="0"/>
              <a:cs typeface="Arial"/>
            </a:rPr>
            <a:t>Tax revenue (left)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baseline="0">
              <a:solidFill>
                <a:schemeClr val="accent2">
                  <a:lumMod val="75000"/>
                </a:schemeClr>
              </a:solidFill>
              <a:latin typeface="Garamond" panose="02020404030301010803" pitchFamily="18" charset="0"/>
              <a:cs typeface="Arial"/>
            </a:rPr>
            <a:t>(% of national income)</a:t>
          </a:r>
        </a:p>
      </cdr:txBody>
    </cdr:sp>
  </cdr:relSizeAnchor>
  <cdr:relSizeAnchor xmlns:cdr="http://schemas.openxmlformats.org/drawingml/2006/chartDrawing">
    <cdr:from>
      <cdr:x>0.66666</cdr:x>
      <cdr:y>0.52674</cdr:y>
    </cdr:from>
    <cdr:to>
      <cdr:x>0.96592</cdr:x>
      <cdr:y>0.59204</cdr:y>
    </cdr:to>
    <cdr:sp macro="" textlink="">
      <cdr:nvSpPr>
        <cdr:cNvPr id="3" name="Rectangle 2"/>
        <cdr:cNvSpPr/>
      </cdr:nvSpPr>
      <cdr:spPr>
        <a:xfrm xmlns:a="http://schemas.openxmlformats.org/drawingml/2006/main">
          <a:off x="5714962" y="3070552"/>
          <a:ext cx="2565406" cy="38065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tx1"/>
              </a:solidFill>
              <a:latin typeface="Garamond" panose="02020404030301010803" pitchFamily="18" charset="0"/>
              <a:cs typeface="Arial"/>
            </a:rPr>
            <a:t>Nominal tax</a:t>
          </a:r>
          <a:r>
            <a:rPr lang="fr-FR" sz="2000" baseline="0">
              <a:solidFill>
                <a:schemeClr val="tx1"/>
              </a:solidFill>
              <a:latin typeface="Garamond" panose="02020404030301010803" pitchFamily="18" charset="0"/>
              <a:cs typeface="Arial"/>
            </a:rPr>
            <a:t> rate </a:t>
          </a:r>
          <a:r>
            <a:rPr lang="fr-FR" sz="2000">
              <a:solidFill>
                <a:schemeClr val="tx1"/>
              </a:solidFill>
              <a:latin typeface="Garamond" panose="02020404030301010803" pitchFamily="18" charset="0"/>
              <a:cs typeface="Arial"/>
            </a:rPr>
            <a:t>(right)</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D8193B06-5724-2F48-BB3D-98DD49B20A4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0.71175</cdr:x>
      <cdr:y>0.56276</cdr:y>
    </cdr:from>
    <cdr:to>
      <cdr:x>0.9877</cdr:x>
      <cdr:y>0.6318</cdr:y>
    </cdr:to>
    <cdr:sp macro="" textlink="">
      <cdr:nvSpPr>
        <cdr:cNvPr id="3" name="Rectangle 2"/>
        <cdr:cNvSpPr/>
      </cdr:nvSpPr>
      <cdr:spPr>
        <a:xfrm xmlns:a="http://schemas.openxmlformats.org/drawingml/2006/main">
          <a:off x="6616700" y="3416300"/>
          <a:ext cx="2565400" cy="4191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tx1"/>
              </a:solidFill>
              <a:effectLst/>
              <a:latin typeface="Garamond"/>
              <a:cs typeface="Garamond"/>
            </a:rPr>
            <a:t>Non-haven average: 36%</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7667CEE-E029-3C41-9FA1-C593FA99E5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0.78825</cdr:x>
      <cdr:y>0.29289</cdr:y>
    </cdr:from>
    <cdr:to>
      <cdr:x>1</cdr:x>
      <cdr:y>0.36193</cdr:y>
    </cdr:to>
    <cdr:sp macro="" textlink="">
      <cdr:nvSpPr>
        <cdr:cNvPr id="3" name="Rectangle 2"/>
        <cdr:cNvSpPr/>
      </cdr:nvSpPr>
      <cdr:spPr>
        <a:xfrm xmlns:a="http://schemas.openxmlformats.org/drawingml/2006/main">
          <a:off x="7327900" y="1777991"/>
          <a:ext cx="1968500" cy="41911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800" u="none" baseline="0">
              <a:ln>
                <a:noFill/>
              </a:ln>
              <a:solidFill>
                <a:schemeClr val="bg1">
                  <a:lumMod val="50000"/>
                </a:schemeClr>
              </a:solidFill>
              <a:effectLst/>
              <a:latin typeface="Garamond"/>
              <a:cs typeface="Garamond"/>
            </a:rPr>
            <a:t>Average: 36%</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307286" cy="6059714"/>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7286" cy="6059714"/>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0.10576</cdr:x>
      <cdr:y>0.12226</cdr:y>
    </cdr:from>
    <cdr:to>
      <cdr:x>0.13749</cdr:x>
      <cdr:y>0.1363</cdr:y>
    </cdr:to>
    <cdr:sp macro="" textlink="">
      <cdr:nvSpPr>
        <cdr:cNvPr id="4" name="Rectangle 3"/>
        <cdr:cNvSpPr/>
      </cdr:nvSpPr>
      <cdr:spPr>
        <a:xfrm xmlns:a="http://schemas.openxmlformats.org/drawingml/2006/main">
          <a:off x="984883" y="743927"/>
          <a:ext cx="295472" cy="8543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0.09463</cdr:x>
      <cdr:y>0.12277</cdr:y>
    </cdr:from>
    <cdr:to>
      <cdr:x>0.10716</cdr:x>
      <cdr:y>0.13635</cdr:y>
    </cdr:to>
    <cdr:cxnSp macro="">
      <cdr:nvCxnSpPr>
        <cdr:cNvPr id="7" name="Straight Connector 6">
          <a:extLst xmlns:a="http://schemas.openxmlformats.org/drawingml/2006/main">
            <a:ext uri="{FF2B5EF4-FFF2-40B4-BE49-F238E27FC236}">
              <a16:creationId xmlns:a16="http://schemas.microsoft.com/office/drawing/2014/main" id="{D084FC4C-E48E-2E41-B5F4-E06DF68F4A42}"/>
            </a:ext>
          </a:extLst>
        </cdr:cNvPr>
        <cdr:cNvCxnSpPr/>
      </cdr:nvCxnSpPr>
      <cdr:spPr>
        <a:xfrm xmlns:a="http://schemas.openxmlformats.org/drawingml/2006/main">
          <a:off x="881221" y="747015"/>
          <a:ext cx="116680" cy="82631"/>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0.0957</cdr:x>
      <cdr:y>0.10938</cdr:y>
    </cdr:from>
    <cdr:to>
      <cdr:x>0.10822</cdr:x>
      <cdr:y>0.12296</cdr:y>
    </cdr:to>
    <cdr:cxnSp macro="">
      <cdr:nvCxnSpPr>
        <cdr:cNvPr id="11" name="Straight Connector 10">
          <a:extLst xmlns:a="http://schemas.openxmlformats.org/drawingml/2006/main">
            <a:ext uri="{FF2B5EF4-FFF2-40B4-BE49-F238E27FC236}">
              <a16:creationId xmlns:a16="http://schemas.microsoft.com/office/drawing/2014/main" id="{60D4A692-8147-CD46-8001-461DDFD93B2A}"/>
            </a:ext>
          </a:extLst>
        </cdr:cNvPr>
        <cdr:cNvCxnSpPr/>
      </cdr:nvCxnSpPr>
      <cdr:spPr>
        <a:xfrm xmlns:a="http://schemas.openxmlformats.org/drawingml/2006/main">
          <a:off x="891178" y="665557"/>
          <a:ext cx="116587" cy="82632"/>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31.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0.75724</cdr:x>
      <cdr:y>0.72171</cdr:y>
    </cdr:from>
    <cdr:to>
      <cdr:x>0.93517</cdr:x>
      <cdr:y>0.78958</cdr:y>
    </cdr:to>
    <cdr:sp macro="" textlink="">
      <cdr:nvSpPr>
        <cdr:cNvPr id="3" name="Rectangle 2"/>
        <cdr:cNvSpPr/>
      </cdr:nvSpPr>
      <cdr:spPr>
        <a:xfrm xmlns:a="http://schemas.openxmlformats.org/drawingml/2006/main">
          <a:off x="6972303" y="4051273"/>
          <a:ext cx="1638291"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United States</a:t>
          </a: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0.45793</cdr:x>
      <cdr:y>0.38688</cdr:y>
    </cdr:from>
    <cdr:to>
      <cdr:x>0.69103</cdr:x>
      <cdr:y>0.45475</cdr:y>
    </cdr:to>
    <cdr:sp macro="" textlink="">
      <cdr:nvSpPr>
        <cdr:cNvPr id="2" name="Rectangle 1"/>
        <cdr:cNvSpPr/>
      </cdr:nvSpPr>
      <cdr:spPr>
        <a:xfrm xmlns:a="http://schemas.openxmlformats.org/drawingml/2006/main">
          <a:off x="4216400" y="2171712"/>
          <a:ext cx="21463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Tax haven affiliates</a:t>
          </a:r>
        </a:p>
      </cdr:txBody>
    </cdr:sp>
  </cdr:relSizeAnchor>
  <cdr:relSizeAnchor xmlns:cdr="http://schemas.openxmlformats.org/drawingml/2006/chartDrawing">
    <cdr:from>
      <cdr:x>0.73242</cdr:x>
      <cdr:y>0.60859</cdr:y>
    </cdr:from>
    <cdr:to>
      <cdr:x>0.98621</cdr:x>
      <cdr:y>0.67646</cdr:y>
    </cdr:to>
    <cdr:sp macro="" textlink="">
      <cdr:nvSpPr>
        <cdr:cNvPr id="3" name="Rectangle 2"/>
        <cdr:cNvSpPr/>
      </cdr:nvSpPr>
      <cdr:spPr>
        <a:xfrm xmlns:a="http://schemas.openxmlformats.org/drawingml/2006/main">
          <a:off x="6743738" y="3416273"/>
          <a:ext cx="2336772"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Non-haven</a:t>
          </a:r>
          <a:r>
            <a:rPr lang="fr-FR" sz="2000" baseline="0">
              <a:solidFill>
                <a:schemeClr val="tx2">
                  <a:lumMod val="75000"/>
                </a:schemeClr>
              </a:solidFill>
              <a:latin typeface="Garamond" panose="02020404030301010803" pitchFamily="18" charset="0"/>
              <a:cs typeface="Arial"/>
            </a:rPr>
            <a:t> affiliates</a:t>
          </a:r>
          <a:endParaRPr lang="fr-FR" sz="2000">
            <a:solidFill>
              <a:schemeClr val="tx2">
                <a:lumMod val="75000"/>
              </a:schemeClr>
            </a:solidFill>
            <a:latin typeface="Garamond" panose="02020404030301010803" pitchFamily="18" charset="0"/>
            <a:cs typeface="Arial"/>
          </a:endParaRPr>
        </a:p>
      </cdr:txBody>
    </cdr:sp>
  </cdr:relSizeAnchor>
  <cdr:relSizeAnchor xmlns:cdr="http://schemas.openxmlformats.org/drawingml/2006/chartDrawing">
    <cdr:from>
      <cdr:x>0.55862</cdr:x>
      <cdr:y>0.89367</cdr:y>
    </cdr:from>
    <cdr:to>
      <cdr:x>0.88966</cdr:x>
      <cdr:y>0.96154</cdr:y>
    </cdr:to>
    <cdr:sp macro="" textlink="">
      <cdr:nvSpPr>
        <cdr:cNvPr id="4" name="Rectangle 3"/>
        <cdr:cNvSpPr/>
      </cdr:nvSpPr>
      <cdr:spPr>
        <a:xfrm xmlns:a="http://schemas.openxmlformats.org/drawingml/2006/main">
          <a:off x="5143500" y="5016500"/>
          <a:ext cx="30480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bg1">
                  <a:lumMod val="65000"/>
                </a:schemeClr>
              </a:solidFill>
              <a:latin typeface="Garamond" panose="02020404030301010803" pitchFamily="18" charset="0"/>
              <a:cs typeface="Arial"/>
            </a:rPr>
            <a:t>US</a:t>
          </a:r>
          <a:r>
            <a:rPr lang="fr-FR" sz="2000" baseline="0">
              <a:solidFill>
                <a:schemeClr val="bg1">
                  <a:lumMod val="65000"/>
                </a:schemeClr>
              </a:solidFill>
              <a:latin typeface="Garamond" panose="02020404030301010803" pitchFamily="18" charset="0"/>
              <a:cs typeface="Arial"/>
            </a:rPr>
            <a:t> affiliates of foreign firms</a:t>
          </a:r>
          <a:endParaRPr lang="fr-FR" sz="2000">
            <a:solidFill>
              <a:schemeClr val="bg1">
                <a:lumMod val="65000"/>
              </a:schemeClr>
            </a:solidFill>
            <a:latin typeface="Garamond" panose="02020404030301010803" pitchFamily="18" charset="0"/>
            <a:cs typeface="Arial"/>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0.61931</cdr:x>
      <cdr:y>0.58145</cdr:y>
    </cdr:from>
    <cdr:to>
      <cdr:x>1</cdr:x>
      <cdr:y>0.64932</cdr:y>
    </cdr:to>
    <cdr:sp macro="" textlink="">
      <cdr:nvSpPr>
        <cdr:cNvPr id="2" name="Rectangle 1"/>
        <cdr:cNvSpPr/>
      </cdr:nvSpPr>
      <cdr:spPr>
        <a:xfrm xmlns:a="http://schemas.openxmlformats.org/drawingml/2006/main">
          <a:off x="5702301" y="3263911"/>
          <a:ext cx="3505199"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Physical capital / wage (</a:t>
          </a:r>
          <a:r>
            <a:rPr lang="fr-FR" sz="2000" i="1">
              <a:solidFill>
                <a:schemeClr val="tx2">
                  <a:lumMod val="75000"/>
                </a:schemeClr>
              </a:solidFill>
              <a:latin typeface="Garamond" panose="02020404030301010803" pitchFamily="18" charset="0"/>
              <a:cs typeface="Arial"/>
            </a:rPr>
            <a:t>K/wL</a:t>
          </a:r>
          <a:r>
            <a:rPr lang="fr-FR" sz="2000">
              <a:solidFill>
                <a:schemeClr val="tx2">
                  <a:lumMod val="75000"/>
                </a:schemeClr>
              </a:solidFill>
              <a:latin typeface="Garamond" panose="02020404030301010803" pitchFamily="18" charset="0"/>
              <a:cs typeface="Arial"/>
            </a:rPr>
            <a:t>)</a:t>
          </a:r>
        </a:p>
      </cdr:txBody>
    </cdr:sp>
  </cdr:relSizeAnchor>
  <cdr:relSizeAnchor xmlns:cdr="http://schemas.openxmlformats.org/drawingml/2006/chartDrawing">
    <cdr:from>
      <cdr:x>0.48828</cdr:x>
      <cdr:y>0.20361</cdr:y>
    </cdr:from>
    <cdr:to>
      <cdr:x>0.93793</cdr:x>
      <cdr:y>0.27148</cdr:y>
    </cdr:to>
    <cdr:sp macro="" textlink="">
      <cdr:nvSpPr>
        <cdr:cNvPr id="3" name="Rectangle 2"/>
        <cdr:cNvSpPr/>
      </cdr:nvSpPr>
      <cdr:spPr>
        <a:xfrm xmlns:a="http://schemas.openxmlformats.org/drawingml/2006/main">
          <a:off x="4495801" y="1142957"/>
          <a:ext cx="414019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50000"/>
                </a:schemeClr>
              </a:solidFill>
              <a:latin typeface="Garamond" panose="02020404030301010803" pitchFamily="18" charset="0"/>
              <a:cs typeface="Arial"/>
            </a:rPr>
            <a:t>Operating surplus / physical capital (</a:t>
          </a:r>
          <a:r>
            <a:rPr lang="fr-FR" sz="2000" i="1">
              <a:solidFill>
                <a:schemeClr val="tx2">
                  <a:lumMod val="50000"/>
                </a:schemeClr>
              </a:solidFill>
              <a:latin typeface="Garamond" panose="02020404030301010803" pitchFamily="18" charset="0"/>
              <a:cs typeface="Arial"/>
            </a:rPr>
            <a:t>r</a:t>
          </a:r>
          <a:r>
            <a:rPr lang="fr-FR" sz="2000">
              <a:solidFill>
                <a:schemeClr val="tx2">
                  <a:lumMod val="50000"/>
                </a:schemeClr>
              </a:solidFill>
              <a:latin typeface="Garamond" panose="02020404030301010803" pitchFamily="18" charset="0"/>
              <a:cs typeface="Arial"/>
            </a:rPr>
            <a:t>)</a:t>
          </a:r>
        </a:p>
      </cdr:txBody>
    </cdr:sp>
  </cdr:relSizeAnchor>
  <cdr:relSizeAnchor xmlns:cdr="http://schemas.openxmlformats.org/drawingml/2006/chartDrawing">
    <cdr:from>
      <cdr:x>0.14482</cdr:x>
      <cdr:y>0.50678</cdr:y>
    </cdr:from>
    <cdr:to>
      <cdr:x>0.45103</cdr:x>
      <cdr:y>0.57465</cdr:y>
    </cdr:to>
    <cdr:sp macro="" textlink="">
      <cdr:nvSpPr>
        <cdr:cNvPr id="4" name="Rectangle 3"/>
        <cdr:cNvSpPr/>
      </cdr:nvSpPr>
      <cdr:spPr>
        <a:xfrm xmlns:a="http://schemas.openxmlformats.org/drawingml/2006/main">
          <a:off x="1333471" y="2844785"/>
          <a:ext cx="2819429" cy="380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6">
                  <a:lumMod val="75000"/>
                </a:schemeClr>
              </a:solidFill>
              <a:latin typeface="Garamond" panose="02020404030301010803" pitchFamily="18" charset="0"/>
              <a:cs typeface="Arial"/>
            </a:rPr>
            <a:t>Net interest received (</a:t>
          </a:r>
          <a:r>
            <a:rPr lang="fr-FR" sz="2000" i="1">
              <a:solidFill>
                <a:schemeClr val="accent6">
                  <a:lumMod val="75000"/>
                </a:schemeClr>
              </a:solidFill>
              <a:latin typeface="Garamond" panose="02020404030301010803" pitchFamily="18" charset="0"/>
              <a:cs typeface="Arial"/>
            </a:rPr>
            <a:t>1-p</a:t>
          </a:r>
          <a:r>
            <a:rPr lang="fr-FR" sz="2000" i="0">
              <a:solidFill>
                <a:schemeClr val="accent6">
                  <a:lumMod val="75000"/>
                </a:schemeClr>
              </a:solidFill>
              <a:latin typeface="Garamond" panose="02020404030301010803" pitchFamily="18" charset="0"/>
              <a:cs typeface="Arial"/>
            </a:rPr>
            <a:t>)</a:t>
          </a:r>
          <a:endParaRPr lang="fr-FR" sz="2000">
            <a:solidFill>
              <a:schemeClr val="accent6">
                <a:lumMod val="75000"/>
              </a:schemeClr>
            </a:solidFill>
            <a:latin typeface="Garamond" panose="02020404030301010803" pitchFamily="18" charset="0"/>
            <a:cs typeface="Arial"/>
          </a:endParaRPr>
        </a:p>
      </cdr:txBody>
    </cdr:sp>
  </cdr:relSizeAnchor>
  <cdr:relSizeAnchor xmlns:cdr="http://schemas.openxmlformats.org/drawingml/2006/chartDrawing">
    <cdr:from>
      <cdr:x>0.12138</cdr:x>
      <cdr:y>0.21267</cdr:y>
    </cdr:from>
    <cdr:to>
      <cdr:x>0.46897</cdr:x>
      <cdr:y>0.28054</cdr:y>
    </cdr:to>
    <cdr:sp macro="" textlink="">
      <cdr:nvSpPr>
        <cdr:cNvPr id="6" name="Rectangle 5"/>
        <cdr:cNvSpPr/>
      </cdr:nvSpPr>
      <cdr:spPr>
        <a:xfrm xmlns:a="http://schemas.openxmlformats.org/drawingml/2006/main">
          <a:off x="1117600" y="1193800"/>
          <a:ext cx="32004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200" i="0">
              <a:solidFill>
                <a:schemeClr val="tx1"/>
              </a:solidFill>
              <a:latin typeface="Lucida Grande"/>
              <a:ea typeface="Lucida Grande"/>
              <a:cs typeface="Lucida Grande"/>
            </a:rPr>
            <a:t>π</a:t>
          </a:r>
          <a:r>
            <a:rPr lang="fr-FR" sz="2200" i="0">
              <a:solidFill>
                <a:schemeClr val="tx1"/>
              </a:solidFill>
              <a:latin typeface="Garamond" panose="02020404030301010803" pitchFamily="18" charset="0"/>
              <a:cs typeface="Arial"/>
            </a:rPr>
            <a:t> = (K/wL).</a:t>
          </a:r>
          <a:r>
            <a:rPr lang="fr-FR" sz="2200" i="0" baseline="0">
              <a:solidFill>
                <a:schemeClr val="tx1"/>
              </a:solidFill>
              <a:latin typeface="Garamond" panose="02020404030301010803" pitchFamily="18" charset="0"/>
              <a:cs typeface="Arial"/>
            </a:rPr>
            <a:t>r.(1-p)</a:t>
          </a:r>
          <a:endParaRPr lang="fr-FR" sz="2200" i="0">
            <a:solidFill>
              <a:schemeClr val="tx1"/>
            </a:solidFill>
            <a:latin typeface="Garamond" panose="02020404030301010803" pitchFamily="18" charset="0"/>
            <a:cs typeface="Arial"/>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0000000-0008-0000-2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9.xml><?xml version="1.0" encoding="utf-8"?>
<xdr:wsDr xmlns:xdr="http://schemas.openxmlformats.org/drawingml/2006/spreadsheetDrawing" xmlns:a="http://schemas.openxmlformats.org/drawingml/2006/main">
  <xdr:absoluteAnchor>
    <xdr:pos x="0" y="0"/>
    <xdr:ext cx="9309100" cy="6070600"/>
    <xdr:graphicFrame macro="">
      <xdr:nvGraphicFramePr>
        <xdr:cNvPr id="2" name="Chart 1">
          <a:extLst>
            <a:ext uri="{FF2B5EF4-FFF2-40B4-BE49-F238E27FC236}">
              <a16:creationId xmlns:a16="http://schemas.microsoft.com/office/drawing/2014/main" id="{00000000-0008-0000-2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0.10576</cdr:x>
      <cdr:y>0.12226</cdr:y>
    </cdr:from>
    <cdr:to>
      <cdr:x>0.13749</cdr:x>
      <cdr:y>0.1363</cdr:y>
    </cdr:to>
    <cdr:sp macro="" textlink="">
      <cdr:nvSpPr>
        <cdr:cNvPr id="4" name="Rectangle 3"/>
        <cdr:cNvSpPr/>
      </cdr:nvSpPr>
      <cdr:spPr>
        <a:xfrm xmlns:a="http://schemas.openxmlformats.org/drawingml/2006/main">
          <a:off x="984883" y="743927"/>
          <a:ext cx="295472" cy="85430"/>
        </a:xfrm>
        <a:prstGeom xmlns:a="http://schemas.openxmlformats.org/drawingml/2006/main" prst="rect">
          <a:avLst/>
        </a:prstGeom>
        <a:solidFill xmlns:a="http://schemas.openxmlformats.org/drawingml/2006/main">
          <a:schemeClr val="bg1"/>
        </a:solidFill>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0.09463</cdr:x>
      <cdr:y>0.12277</cdr:y>
    </cdr:from>
    <cdr:to>
      <cdr:x>0.10716</cdr:x>
      <cdr:y>0.13635</cdr:y>
    </cdr:to>
    <cdr:cxnSp macro="">
      <cdr:nvCxnSpPr>
        <cdr:cNvPr id="7" name="Straight Connector 6">
          <a:extLst xmlns:a="http://schemas.openxmlformats.org/drawingml/2006/main">
            <a:ext uri="{FF2B5EF4-FFF2-40B4-BE49-F238E27FC236}">
              <a16:creationId xmlns:a16="http://schemas.microsoft.com/office/drawing/2014/main" id="{58AA2F6A-477D-8548-B2CE-C13E586D0605}"/>
            </a:ext>
          </a:extLst>
        </cdr:cNvPr>
        <cdr:cNvCxnSpPr/>
      </cdr:nvCxnSpPr>
      <cdr:spPr>
        <a:xfrm xmlns:a="http://schemas.openxmlformats.org/drawingml/2006/main">
          <a:off x="881221" y="747015"/>
          <a:ext cx="116680" cy="82631"/>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dr:relSizeAnchor xmlns:cdr="http://schemas.openxmlformats.org/drawingml/2006/chartDrawing">
    <cdr:from>
      <cdr:x>0.0957</cdr:x>
      <cdr:y>0.10938</cdr:y>
    </cdr:from>
    <cdr:to>
      <cdr:x>0.10822</cdr:x>
      <cdr:y>0.12296</cdr:y>
    </cdr:to>
    <cdr:cxnSp macro="">
      <cdr:nvCxnSpPr>
        <cdr:cNvPr id="11" name="Straight Connector 10">
          <a:extLst xmlns:a="http://schemas.openxmlformats.org/drawingml/2006/main">
            <a:ext uri="{FF2B5EF4-FFF2-40B4-BE49-F238E27FC236}">
              <a16:creationId xmlns:a16="http://schemas.microsoft.com/office/drawing/2014/main" id="{FB16999C-D4E1-7A45-B523-D3BC98A9CBDB}"/>
            </a:ext>
          </a:extLst>
        </cdr:cNvPr>
        <cdr:cNvCxnSpPr/>
      </cdr:nvCxnSpPr>
      <cdr:spPr>
        <a:xfrm xmlns:a="http://schemas.openxmlformats.org/drawingml/2006/main">
          <a:off x="891178" y="665557"/>
          <a:ext cx="116587" cy="82632"/>
        </a:xfrm>
        <a:prstGeom xmlns:a="http://schemas.openxmlformats.org/drawingml/2006/main" prst="line">
          <a:avLst/>
        </a:prstGeom>
        <a:ln xmlns:a="http://schemas.openxmlformats.org/drawingml/2006/main" w="9525">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cxnSp>
  </cdr:relSizeAnchor>
</c:userShapes>
</file>

<file path=xl/drawings/drawing40.xml><?xml version="1.0" encoding="utf-8"?>
<xdr:wsDr xmlns:xdr="http://schemas.openxmlformats.org/drawingml/2006/spreadsheetDrawing" xmlns:a="http://schemas.openxmlformats.org/drawingml/2006/main">
  <xdr:absoluteAnchor>
    <xdr:pos x="0" y="0"/>
    <xdr:ext cx="8674100" cy="6286500"/>
    <xdr:graphicFrame macro="">
      <xdr:nvGraphicFramePr>
        <xdr:cNvPr id="2" name="Chart 1">
          <a:extLst>
            <a:ext uri="{FF2B5EF4-FFF2-40B4-BE49-F238E27FC236}">
              <a16:creationId xmlns:a16="http://schemas.microsoft.com/office/drawing/2014/main" id="{00000000-0008-0000-2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1.xml><?xml version="1.0" encoding="utf-8"?>
<c:userShapes xmlns:c="http://schemas.openxmlformats.org/drawingml/2006/chart">
  <cdr:relSizeAnchor xmlns:cdr="http://schemas.openxmlformats.org/drawingml/2006/chartDrawing">
    <cdr:from>
      <cdr:x>0.27704</cdr:x>
      <cdr:y>0.17633</cdr:y>
    </cdr:from>
    <cdr:to>
      <cdr:x>0.56592</cdr:x>
      <cdr:y>0.24163</cdr:y>
    </cdr:to>
    <cdr:sp macro="" textlink="">
      <cdr:nvSpPr>
        <cdr:cNvPr id="2" name="Rectangle 1"/>
        <cdr:cNvSpPr/>
      </cdr:nvSpPr>
      <cdr:spPr>
        <a:xfrm xmlns:a="http://schemas.openxmlformats.org/drawingml/2006/main">
          <a:off x="2374900" y="1028702"/>
          <a:ext cx="2476478" cy="3809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accent2">
                  <a:lumMod val="75000"/>
                </a:schemeClr>
              </a:solidFill>
              <a:latin typeface="Garamond" panose="02020404030301010803" pitchFamily="18" charset="0"/>
              <a:cs typeface="Arial"/>
            </a:rPr>
            <a:t>Tax revenue (left)</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baseline="0">
              <a:solidFill>
                <a:schemeClr val="accent2">
                  <a:lumMod val="75000"/>
                </a:schemeClr>
              </a:solidFill>
              <a:latin typeface="Garamond" panose="02020404030301010803" pitchFamily="18" charset="0"/>
              <a:cs typeface="Arial"/>
            </a:rPr>
            <a:t>(% of national income)</a:t>
          </a:r>
        </a:p>
      </cdr:txBody>
    </cdr:sp>
  </cdr:relSizeAnchor>
  <cdr:relSizeAnchor xmlns:cdr="http://schemas.openxmlformats.org/drawingml/2006/chartDrawing">
    <cdr:from>
      <cdr:x>0.61629</cdr:x>
      <cdr:y>0.69007</cdr:y>
    </cdr:from>
    <cdr:to>
      <cdr:x>0.91555</cdr:x>
      <cdr:y>0.75537</cdr:y>
    </cdr:to>
    <cdr:sp macro="" textlink="">
      <cdr:nvSpPr>
        <cdr:cNvPr id="3" name="Rectangle 2"/>
        <cdr:cNvSpPr/>
      </cdr:nvSpPr>
      <cdr:spPr>
        <a:xfrm xmlns:a="http://schemas.openxmlformats.org/drawingml/2006/main">
          <a:off x="5283162" y="4025903"/>
          <a:ext cx="2565406" cy="38096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2000">
              <a:solidFill>
                <a:schemeClr val="tx1"/>
              </a:solidFill>
              <a:latin typeface="Garamond" panose="02020404030301010803" pitchFamily="18" charset="0"/>
              <a:cs typeface="Arial"/>
            </a:rPr>
            <a:t>Effective tax</a:t>
          </a:r>
          <a:r>
            <a:rPr lang="fr-FR" sz="2000" baseline="0">
              <a:solidFill>
                <a:schemeClr val="tx1"/>
              </a:solidFill>
              <a:latin typeface="Garamond" panose="02020404030301010803" pitchFamily="18" charset="0"/>
              <a:cs typeface="Arial"/>
            </a:rPr>
            <a:t> rate </a:t>
          </a:r>
          <a:r>
            <a:rPr lang="fr-FR" sz="2000">
              <a:solidFill>
                <a:schemeClr val="tx1"/>
              </a:solidFill>
              <a:latin typeface="Garamond" panose="02020404030301010803" pitchFamily="18" charset="0"/>
              <a:cs typeface="Arial"/>
            </a:rPr>
            <a:t>(right)</a:t>
          </a:r>
        </a:p>
      </cdr:txBody>
    </cdr:sp>
  </cdr:relSizeAnchor>
</c:userShapes>
</file>

<file path=xl/drawings/drawing42.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2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0.02356</cdr:x>
      <cdr:y>0.93267</cdr:y>
    </cdr:from>
    <cdr:to>
      <cdr:x>0.98862</cdr:x>
      <cdr:y>0.99429</cdr:y>
    </cdr:to>
    <cdr:sp macro="" textlink="">
      <cdr:nvSpPr>
        <cdr:cNvPr id="2" name="Rectangle 1"/>
        <cdr:cNvSpPr/>
      </cdr:nvSpPr>
      <cdr:spPr>
        <a:xfrm xmlns:a="http://schemas.openxmlformats.org/drawingml/2006/main">
          <a:off x="216965" y="5241397"/>
          <a:ext cx="8888855" cy="3462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rtl="0"/>
          <a:r>
            <a:rPr lang="en-US" sz="1400" b="0" i="0" baseline="0">
              <a:solidFill>
                <a:schemeClr val="tx1"/>
              </a:solidFill>
              <a:effectLst/>
              <a:latin typeface="Garamond" panose="02020404030301010803" pitchFamily="18" charset="0"/>
              <a:ea typeface="+mn-ea"/>
              <a:cs typeface="+mn-cs"/>
            </a:rPr>
            <a:t>Note:  European Union is the average of France, Germany, U.K., and Italy.</a:t>
          </a:r>
          <a:endParaRPr lang="en-US" sz="1400" i="0">
            <a:solidFill>
              <a:schemeClr val="tx1"/>
            </a:solidFill>
            <a:effectLst/>
            <a:latin typeface="Garamond" panose="02020404030301010803" pitchFamily="18" charset="0"/>
          </a:endParaRPr>
        </a:p>
      </cdr:txBody>
    </cdr:sp>
  </cdr:relSizeAnchor>
  <cdr:relSizeAnchor xmlns:cdr="http://schemas.openxmlformats.org/drawingml/2006/chartDrawing">
    <cdr:from>
      <cdr:x>0.85441</cdr:x>
      <cdr:y>0.19566</cdr:y>
    </cdr:from>
    <cdr:to>
      <cdr:x>0.99066</cdr:x>
      <cdr:y>0.26353</cdr:y>
    </cdr:to>
    <cdr:sp macro="" textlink="">
      <cdr:nvSpPr>
        <cdr:cNvPr id="3" name="Rectangle 2"/>
        <cdr:cNvSpPr/>
      </cdr:nvSpPr>
      <cdr:spPr>
        <a:xfrm xmlns:a="http://schemas.openxmlformats.org/drawingml/2006/main">
          <a:off x="7869732" y="1099570"/>
          <a:ext cx="1254954" cy="381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1"/>
              </a:solidFill>
              <a:latin typeface="Garamond" panose="02020404030301010803" pitchFamily="18" charset="0"/>
              <a:cs typeface="Arial"/>
            </a:rPr>
            <a:t>Ireland</a:t>
          </a:r>
        </a:p>
      </cdr:txBody>
    </cdr:sp>
  </cdr:relSizeAnchor>
  <cdr:relSizeAnchor xmlns:cdr="http://schemas.openxmlformats.org/drawingml/2006/chartDrawing">
    <cdr:from>
      <cdr:x>0.11807</cdr:x>
      <cdr:y>0.44985</cdr:y>
    </cdr:from>
    <cdr:to>
      <cdr:x>0.34643</cdr:x>
      <cdr:y>0.51772</cdr:y>
    </cdr:to>
    <cdr:sp macro="" textlink="">
      <cdr:nvSpPr>
        <cdr:cNvPr id="6" name="Rectangle 5"/>
        <cdr:cNvSpPr/>
      </cdr:nvSpPr>
      <cdr:spPr>
        <a:xfrm xmlns:a="http://schemas.openxmlformats.org/drawingml/2006/main">
          <a:off x="1087502" y="2528028"/>
          <a:ext cx="2103349"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1"/>
              </a:solidFill>
              <a:latin typeface="Garamond" panose="02020404030301010803" pitchFamily="18" charset="0"/>
              <a:cs typeface="Arial"/>
            </a:rPr>
            <a:t>European Union</a:t>
          </a:r>
        </a:p>
      </cdr:txBody>
    </cdr:sp>
  </cdr:relSizeAnchor>
</c:userShapes>
</file>

<file path=xl/drawings/drawing44.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2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5.xml><?xml version="1.0" encoding="utf-8"?>
<c:userShapes xmlns:c="http://schemas.openxmlformats.org/drawingml/2006/chart">
  <cdr:relSizeAnchor xmlns:cdr="http://schemas.openxmlformats.org/drawingml/2006/chartDrawing">
    <cdr:from>
      <cdr:x>0.02459</cdr:x>
      <cdr:y>0.92081</cdr:y>
    </cdr:from>
    <cdr:to>
      <cdr:x>0.98965</cdr:x>
      <cdr:y>0.98243</cdr:y>
    </cdr:to>
    <cdr:sp macro="" textlink="">
      <cdr:nvSpPr>
        <cdr:cNvPr id="2" name="Rectangle 1"/>
        <cdr:cNvSpPr/>
      </cdr:nvSpPr>
      <cdr:spPr>
        <a:xfrm xmlns:a="http://schemas.openxmlformats.org/drawingml/2006/main">
          <a:off x="226412" y="5168899"/>
          <a:ext cx="8885790" cy="3458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rtl="0"/>
          <a:r>
            <a:rPr lang="en-US" sz="1000" b="0" i="0" baseline="0">
              <a:solidFill>
                <a:schemeClr val="tx1"/>
              </a:solidFill>
              <a:effectLst/>
              <a:latin typeface="Garamond" panose="02020404030301010803" pitchFamily="18" charset="0"/>
              <a:ea typeface="+mn-ea"/>
              <a:cs typeface="+mn-cs"/>
            </a:rPr>
            <a:t>Note:  EU is the average of France, Germany, U.K., and Italy.</a:t>
          </a:r>
          <a:endParaRPr lang="en-US" sz="1000" i="0">
            <a:solidFill>
              <a:schemeClr val="tx1"/>
            </a:solidFill>
            <a:effectLst/>
            <a:latin typeface="Garamond" panose="02020404030301010803" pitchFamily="18" charset="0"/>
          </a:endParaRPr>
        </a:p>
      </cdr:txBody>
    </cdr:sp>
  </cdr:relSizeAnchor>
  <cdr:relSizeAnchor xmlns:cdr="http://schemas.openxmlformats.org/drawingml/2006/chartDrawing">
    <cdr:from>
      <cdr:x>0.54211</cdr:x>
      <cdr:y>0.17872</cdr:y>
    </cdr:from>
    <cdr:to>
      <cdr:x>0.67836</cdr:x>
      <cdr:y>0.24659</cdr:y>
    </cdr:to>
    <cdr:sp macro="" textlink="">
      <cdr:nvSpPr>
        <cdr:cNvPr id="3" name="Rectangle 2"/>
        <cdr:cNvSpPr/>
      </cdr:nvSpPr>
      <cdr:spPr>
        <a:xfrm xmlns:a="http://schemas.openxmlformats.org/drawingml/2006/main">
          <a:off x="4993201" y="1004354"/>
          <a:ext cx="1254954"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rgbClr val="C00000"/>
              </a:solidFill>
              <a:latin typeface="Garamond" panose="02020404030301010803" pitchFamily="18" charset="0"/>
              <a:cs typeface="Arial"/>
            </a:rPr>
            <a:t>Ireland</a:t>
          </a:r>
        </a:p>
      </cdr:txBody>
    </cdr:sp>
  </cdr:relSizeAnchor>
  <cdr:relSizeAnchor xmlns:cdr="http://schemas.openxmlformats.org/drawingml/2006/chartDrawing">
    <cdr:from>
      <cdr:x>0.63185</cdr:x>
      <cdr:y>0.74343</cdr:y>
    </cdr:from>
    <cdr:to>
      <cdr:x>0.81108</cdr:x>
      <cdr:y>0.8113</cdr:y>
    </cdr:to>
    <cdr:sp macro="" textlink="">
      <cdr:nvSpPr>
        <cdr:cNvPr id="5" name="Rectangle 4"/>
        <cdr:cNvSpPr/>
      </cdr:nvSpPr>
      <cdr:spPr>
        <a:xfrm xmlns:a="http://schemas.openxmlformats.org/drawingml/2006/main">
          <a:off x="5819776" y="4177880"/>
          <a:ext cx="1650828" cy="3814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bg1">
                  <a:lumMod val="65000"/>
                </a:schemeClr>
              </a:solidFill>
              <a:latin typeface="Garamond" panose="02020404030301010803" pitchFamily="18" charset="0"/>
              <a:cs typeface="Arial"/>
            </a:rPr>
            <a:t>United States</a:t>
          </a:r>
        </a:p>
      </cdr:txBody>
    </cdr:sp>
  </cdr:relSizeAnchor>
  <cdr:relSizeAnchor xmlns:cdr="http://schemas.openxmlformats.org/drawingml/2006/chartDrawing">
    <cdr:from>
      <cdr:x>0.27009</cdr:x>
      <cdr:y>0.36002</cdr:y>
    </cdr:from>
    <cdr:to>
      <cdr:x>0.49741</cdr:x>
      <cdr:y>0.42789</cdr:y>
    </cdr:to>
    <cdr:sp macro="" textlink="">
      <cdr:nvSpPr>
        <cdr:cNvPr id="6" name="Rectangle 5"/>
        <cdr:cNvSpPr/>
      </cdr:nvSpPr>
      <cdr:spPr>
        <a:xfrm xmlns:a="http://schemas.openxmlformats.org/drawingml/2006/main">
          <a:off x="2487714" y="2023219"/>
          <a:ext cx="2093771" cy="3814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60000"/>
                  <a:lumOff val="40000"/>
                </a:schemeClr>
              </a:solidFill>
              <a:latin typeface="Garamond" panose="02020404030301010803" pitchFamily="18" charset="0"/>
              <a:cs typeface="Arial"/>
            </a:rPr>
            <a:t>European</a:t>
          </a:r>
          <a:r>
            <a:rPr lang="fr-FR" sz="2000" baseline="0">
              <a:solidFill>
                <a:schemeClr val="tx2">
                  <a:lumMod val="60000"/>
                  <a:lumOff val="40000"/>
                </a:schemeClr>
              </a:solidFill>
              <a:latin typeface="Garamond" panose="02020404030301010803" pitchFamily="18" charset="0"/>
              <a:cs typeface="Arial"/>
            </a:rPr>
            <a:t> Union</a:t>
          </a:r>
          <a:endParaRPr lang="fr-FR" sz="2000">
            <a:solidFill>
              <a:schemeClr val="tx2">
                <a:lumMod val="60000"/>
                <a:lumOff val="40000"/>
              </a:schemeClr>
            </a:solidFill>
            <a:latin typeface="Garamond" panose="02020404030301010803" pitchFamily="18" charset="0"/>
            <a:cs typeface="Arial"/>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0.57379</cdr:x>
      <cdr:y>0.37557</cdr:y>
    </cdr:from>
    <cdr:to>
      <cdr:x>0.67172</cdr:x>
      <cdr:y>0.44344</cdr:y>
    </cdr:to>
    <cdr:sp macro="" textlink="">
      <cdr:nvSpPr>
        <cdr:cNvPr id="2" name="Rectangle 1"/>
        <cdr:cNvSpPr/>
      </cdr:nvSpPr>
      <cdr:spPr>
        <a:xfrm xmlns:a="http://schemas.openxmlformats.org/drawingml/2006/main">
          <a:off x="5283194" y="2108212"/>
          <a:ext cx="90169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Ireland</a:t>
          </a:r>
        </a:p>
      </cdr:txBody>
    </cdr:sp>
  </cdr:relSizeAnchor>
  <cdr:relSizeAnchor xmlns:cdr="http://schemas.openxmlformats.org/drawingml/2006/chartDrawing">
    <cdr:from>
      <cdr:x>0.75724</cdr:x>
      <cdr:y>0.72171</cdr:y>
    </cdr:from>
    <cdr:to>
      <cdr:x>0.93517</cdr:x>
      <cdr:y>0.78958</cdr:y>
    </cdr:to>
    <cdr:sp macro="" textlink="">
      <cdr:nvSpPr>
        <cdr:cNvPr id="3" name="Rectangle 2"/>
        <cdr:cNvSpPr/>
      </cdr:nvSpPr>
      <cdr:spPr>
        <a:xfrm xmlns:a="http://schemas.openxmlformats.org/drawingml/2006/main">
          <a:off x="6972303" y="4051273"/>
          <a:ext cx="1638291"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United States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07500" cy="5613400"/>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0.45793</cdr:x>
      <cdr:y>0.38688</cdr:y>
    </cdr:from>
    <cdr:to>
      <cdr:x>0.69103</cdr:x>
      <cdr:y>0.45475</cdr:y>
    </cdr:to>
    <cdr:sp macro="" textlink="">
      <cdr:nvSpPr>
        <cdr:cNvPr id="2" name="Rectangle 1"/>
        <cdr:cNvSpPr/>
      </cdr:nvSpPr>
      <cdr:spPr>
        <a:xfrm xmlns:a="http://schemas.openxmlformats.org/drawingml/2006/main">
          <a:off x="4216400" y="2171712"/>
          <a:ext cx="21463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accent2">
                  <a:lumMod val="75000"/>
                </a:schemeClr>
              </a:solidFill>
              <a:latin typeface="Garamond" panose="02020404030301010803" pitchFamily="18" charset="0"/>
              <a:cs typeface="Arial"/>
            </a:rPr>
            <a:t>Tax haven affiliates</a:t>
          </a:r>
        </a:p>
      </cdr:txBody>
    </cdr:sp>
  </cdr:relSizeAnchor>
  <cdr:relSizeAnchor xmlns:cdr="http://schemas.openxmlformats.org/drawingml/2006/chartDrawing">
    <cdr:from>
      <cdr:x>0.72828</cdr:x>
      <cdr:y>0.70814</cdr:y>
    </cdr:from>
    <cdr:to>
      <cdr:x>0.98207</cdr:x>
      <cdr:y>0.77601</cdr:y>
    </cdr:to>
    <cdr:sp macro="" textlink="">
      <cdr:nvSpPr>
        <cdr:cNvPr id="3" name="Rectangle 2"/>
        <cdr:cNvSpPr/>
      </cdr:nvSpPr>
      <cdr:spPr>
        <a:xfrm xmlns:a="http://schemas.openxmlformats.org/drawingml/2006/main">
          <a:off x="6705601" y="3975073"/>
          <a:ext cx="2336800" cy="38098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2000">
              <a:solidFill>
                <a:schemeClr val="tx2">
                  <a:lumMod val="75000"/>
                </a:schemeClr>
              </a:solidFill>
              <a:latin typeface="Garamond" panose="02020404030301010803" pitchFamily="18" charset="0"/>
              <a:cs typeface="Arial"/>
            </a:rPr>
            <a:t>Non-haven</a:t>
          </a:r>
          <a:r>
            <a:rPr lang="fr-FR" sz="2000" baseline="0">
              <a:solidFill>
                <a:schemeClr val="tx2">
                  <a:lumMod val="75000"/>
                </a:schemeClr>
              </a:solidFill>
              <a:latin typeface="Garamond" panose="02020404030301010803" pitchFamily="18" charset="0"/>
              <a:cs typeface="Arial"/>
            </a:rPr>
            <a:t> affiliates</a:t>
          </a:r>
          <a:endParaRPr lang="fr-FR" sz="2000">
            <a:solidFill>
              <a:schemeClr val="tx2">
                <a:lumMod val="75000"/>
              </a:schemeClr>
            </a:solidFill>
            <a:latin typeface="Garamond" panose="02020404030301010803" pitchFamily="18" charset="0"/>
            <a:cs typeface="Aria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328727" cy="6072909"/>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zucman/Dropbox/TorslovEtal17/RawData/TWZRawData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drm808/Dropbox/International%20tax%20enforcement/RawData/TWZRawData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X"/>
      <sheetName val="OECD_GDP"/>
      <sheetName val="OECDTable14a"/>
      <sheetName val="OECDTable14a(small)"/>
      <sheetName val="OECDTable14a2014"/>
      <sheetName val="OECDTable14a2014(small)"/>
      <sheetName val="OECDnew.xls"/>
      <sheetName val="OECDCorpTaxRev"/>
      <sheetName val="UNnataccount.xls"/>
      <sheetName val="UNnataccount_labour_corp_share."/>
      <sheetName val="UNnataccount_corp_va_gdpshare.x"/>
      <sheetName val="EurostatCorpTaxRev"/>
      <sheetName val="ResourceRentsWDI"/>
      <sheetName val="AustralianNA"/>
      <sheetName val="AustralianNA2"/>
      <sheetName val="AustralianNA3"/>
      <sheetName val="AustralianNA4"/>
      <sheetName val="AustralianNA5"/>
      <sheetName val="EurostatFATSHavenByCtry"/>
      <sheetName val="Data"/>
      <sheetName val="Data2"/>
      <sheetName val="Data3"/>
      <sheetName val="Data4"/>
      <sheetName val="Data5"/>
      <sheetName val="Data6"/>
      <sheetName val="NbEmployed"/>
      <sheetName val="EurostatOutwardFATSbyCtry"/>
      <sheetName val="MainSeries"/>
      <sheetName val="Turnover"/>
      <sheetName val="NbEmployed (2)"/>
      <sheetName val="NbEnt"/>
      <sheetName val="SuppSeries"/>
      <sheetName val="PersoCost"/>
      <sheetName val="VA"/>
      <sheetName val="Inv"/>
      <sheetName val="EurostatInwardFATS"/>
      <sheetName val="Comput"/>
      <sheetName val="DataForGraph"/>
      <sheetName val="Data (2)"/>
      <sheetName val="Data2 (2)"/>
      <sheetName val="Data3 (2)"/>
      <sheetName val="Data4 (2)"/>
      <sheetName val="Data5 (2)"/>
      <sheetName val="Data6 (2)"/>
      <sheetName val="Data7"/>
      <sheetName val="Data8"/>
      <sheetName val="Data9"/>
      <sheetName val="Data10"/>
      <sheetName val="Data11"/>
      <sheetName val="Data12"/>
      <sheetName val="Data13"/>
      <sheetName val="Data14"/>
      <sheetName val="Data15"/>
      <sheetName val="Data16"/>
      <sheetName val="MissingSectors"/>
      <sheetName val="Data (3)"/>
      <sheetName val="Data2 (3)"/>
      <sheetName val="Data3 (3)"/>
      <sheetName val="Data4 (3)"/>
      <sheetName val="Data5 (3)"/>
      <sheetName val="Data6 (3)"/>
      <sheetName val="Data7 (2)"/>
      <sheetName val="Data8 (2)"/>
      <sheetName val="Data9 (2)"/>
      <sheetName val="Data10 (2)"/>
      <sheetName val="Data11 (2)"/>
      <sheetName val="Data12 (2)"/>
      <sheetName val="Data C33-37"/>
      <sheetName val="Eurostat Fats"/>
      <sheetName val="OECD FATS"/>
      <sheetName val="TangibleAsssets"/>
      <sheetName val="Switzerland"/>
      <sheetName val="Singapore"/>
      <sheetName val="Ireland"/>
      <sheetName val="TangibleAsset2015"/>
      <sheetName val="China"/>
      <sheetName val="Puerto Rico"/>
      <sheetName val="Penn World Tables"/>
      <sheetName val="UNimputedcapitalstock2015"/>
      <sheetName val="CBC- IRS"/>
      <sheetName val="World Bank Data Labor Force"/>
    </sheetNames>
    <sheetDataSet>
      <sheetData sheetId="0"/>
      <sheetData sheetId="1">
        <row r="2">
          <cell r="B2" t="str">
            <v>Argentina</v>
          </cell>
        </row>
      </sheetData>
      <sheetData sheetId="2"/>
      <sheetData sheetId="3">
        <row r="15">
          <cell r="A15" t="str">
            <v>Australia</v>
          </cell>
        </row>
      </sheetData>
      <sheetData sheetId="4">
        <row r="1">
          <cell r="B1" t="str">
            <v>Operating Surplus</v>
          </cell>
        </row>
      </sheetData>
      <sheetData sheetId="5">
        <row r="16">
          <cell r="A16" t="str">
            <v>Australia</v>
          </cell>
        </row>
      </sheetData>
      <sheetData sheetId="6">
        <row r="39">
          <cell r="I39">
            <v>1480692</v>
          </cell>
        </row>
      </sheetData>
      <sheetData sheetId="7">
        <row r="104">
          <cell r="D104">
            <v>421219.9</v>
          </cell>
        </row>
      </sheetData>
      <sheetData sheetId="8">
        <row r="8">
          <cell r="A8" t="str">
            <v>Australia</v>
          </cell>
        </row>
      </sheetData>
      <sheetData sheetId="9">
        <row r="1">
          <cell r="A1" t="str">
            <v>CountryName</v>
          </cell>
        </row>
      </sheetData>
      <sheetData sheetId="10">
        <row r="18">
          <cell r="B18">
            <v>0.71513000000000004</v>
          </cell>
        </row>
      </sheetData>
      <sheetData sheetId="11">
        <row r="18">
          <cell r="B18">
            <v>0.53137999999999996</v>
          </cell>
        </row>
      </sheetData>
      <sheetData sheetId="12">
        <row r="11">
          <cell r="A11" t="str">
            <v>GEO/TIME</v>
          </cell>
        </row>
      </sheetData>
      <sheetData sheetId="13"/>
      <sheetData sheetId="14">
        <row r="1">
          <cell r="B1" t="str">
            <v>Compensation of employees - Wages and salaries ;</v>
          </cell>
          <cell r="C1" t="str">
            <v>Compensation of employees - Employers' social contributions ;</v>
          </cell>
          <cell r="D1" t="str">
            <v>Compensation of employees ;</v>
          </cell>
          <cell r="E1" t="str">
            <v>Private non-financial corporations ;  Gross operating surplus ;</v>
          </cell>
          <cell r="F1" t="str">
            <v>Public non-financial corporations ;  Gross operating surplus ;</v>
          </cell>
          <cell r="G1" t="str">
            <v>Non-financial corporations ;  Gross operating surplus ;</v>
          </cell>
          <cell r="H1" t="str">
            <v>Financial corporations ;  Gross operating surplus ;</v>
          </cell>
          <cell r="I1" t="str">
            <v>Total corporations ;  Gross operating surplus ;</v>
          </cell>
          <cell r="J1" t="str">
            <v>General government ;  Gross operating surplus ;</v>
          </cell>
          <cell r="K1" t="str">
            <v>Dwellings owned by persons ;  Gross operating surplus ;</v>
          </cell>
          <cell r="L1" t="str">
            <v>All sectors ;  Gross operating surplus ;</v>
          </cell>
          <cell r="M1" t="str">
            <v>Gross mixed income ;</v>
          </cell>
          <cell r="N1" t="str">
            <v>Total factor income ;</v>
          </cell>
          <cell r="O1" t="str">
            <v>Taxes less subsidies on production and imports ;</v>
          </cell>
          <cell r="P1" t="str">
            <v>Statistical discrepancy (I) ;</v>
          </cell>
          <cell r="Q1" t="str">
            <v>GROSS DOMESTIC PRODUCT ;</v>
          </cell>
          <cell r="R1" t="str">
            <v>Compensation of employees - Wages and salaries: Percentage changes ;</v>
          </cell>
          <cell r="S1" t="str">
            <v>Compensation of employees - Employers' social contributions: Percentage changes ;</v>
          </cell>
          <cell r="T1" t="str">
            <v>Compensation of employees: Percentage changes ;</v>
          </cell>
          <cell r="U1" t="str">
            <v>Private non-financial corporations ;  Gross operating surplus: Percentage changes ;</v>
          </cell>
          <cell r="V1" t="str">
            <v>Public non-financial corporations ;  Gross operating surplus: Percentage changes ;</v>
          </cell>
          <cell r="W1" t="str">
            <v>Non-financial corporations ;  Gross operating surplus: Percentage changes ;</v>
          </cell>
          <cell r="X1" t="str">
            <v>Financial corporations ;  Gross operating surplus: Percentage changes ;</v>
          </cell>
          <cell r="Y1" t="str">
            <v>Total corporations ;  Gross operating surplus: Percentage changes ;</v>
          </cell>
          <cell r="Z1" t="str">
            <v>General government ;  Gross operating surplus: Percentage changes ;</v>
          </cell>
          <cell r="AA1" t="str">
            <v>Dwellings owned by persons ;  Gross operating surplus: Percentage changes ;</v>
          </cell>
          <cell r="AB1" t="str">
            <v>All sectors ;  Gross operating surplus: Percentage changes ;</v>
          </cell>
          <cell r="AC1" t="str">
            <v>Gross mixed income: Percentage changes ;</v>
          </cell>
          <cell r="AD1" t="str">
            <v>Total factor income: Percentage changes ;</v>
          </cell>
          <cell r="AE1" t="str">
            <v>Taxes less subsidies on production and imports: Percentage changes ;</v>
          </cell>
          <cell r="AF1" t="str">
            <v>GROSS DOMESTIC PRODUCT: Percentage changes ;</v>
          </cell>
          <cell r="AG1" t="str">
            <v>Compensation of employees - Wages and salaries ;</v>
          </cell>
          <cell r="AH1" t="str">
            <v>Compensation of employees - Employers' social contributions ;</v>
          </cell>
          <cell r="AI1" t="str">
            <v>Compensation of employees ;</v>
          </cell>
          <cell r="AJ1" t="str">
            <v>Private non-financial corporations ;  Gross operating surplus ;</v>
          </cell>
          <cell r="AK1" t="str">
            <v>Public non-financial corporations ;  Gross operating surplus ;</v>
          </cell>
          <cell r="AL1" t="str">
            <v>Non-financial corporations ;  Gross operating surplus ;</v>
          </cell>
          <cell r="AM1" t="str">
            <v>Financial corporations ;  Gross operating surplus ;</v>
          </cell>
          <cell r="AN1" t="str">
            <v>Total corporations ;  Gross operating surplus ;</v>
          </cell>
          <cell r="AO1" t="str">
            <v>General government ;  Gross operating surplus ;</v>
          </cell>
          <cell r="AP1" t="str">
            <v>Dwellings owned by persons ;  Gross operating surplus ;</v>
          </cell>
          <cell r="AQ1" t="str">
            <v>All sectors ;  Gross operating surplus ;</v>
          </cell>
          <cell r="AR1" t="str">
            <v>Gross mixed income ;</v>
          </cell>
          <cell r="AS1" t="str">
            <v>Total factor income ;</v>
          </cell>
          <cell r="AT1" t="str">
            <v>Taxes less subsidies on production and imports ;</v>
          </cell>
          <cell r="AU1" t="str">
            <v>Statistical discrepancy (I) ;</v>
          </cell>
          <cell r="AV1" t="str">
            <v>GROSS DOMESTIC PRODUCT ;</v>
          </cell>
          <cell r="AW1" t="str">
            <v>Compensation of employees - Wages and salaries: Percentage changes ;</v>
          </cell>
          <cell r="AX1" t="str">
            <v>Compensation of employees - Employers' social contributions: Percentage changes ;</v>
          </cell>
          <cell r="AY1" t="str">
            <v>Compensation of employees: Percentage changes ;</v>
          </cell>
          <cell r="AZ1" t="str">
            <v>Private non-financial corporations ;  Gross operating surplus: Percentage changes ;</v>
          </cell>
          <cell r="BA1" t="str">
            <v>Public non-financial corporations ;  Gross operating surplus: Percentage changes ;</v>
          </cell>
          <cell r="BB1" t="str">
            <v>Non-financial corporations ;  Gross operating surplus: Percentage changes ;</v>
          </cell>
          <cell r="BC1" t="str">
            <v>Financial corporations ;  Gross operating surplus: Percentage changes ;</v>
          </cell>
          <cell r="BD1" t="str">
            <v>Total corporations ;  Gross operating surplus: Percentage changes ;</v>
          </cell>
          <cell r="BE1" t="str">
            <v>General government ;  Gross operating surplus: Percentage changes ;</v>
          </cell>
          <cell r="BF1" t="str">
            <v>Dwellings owned by persons ;  Gross operating surplus: Percentage changes ;</v>
          </cell>
          <cell r="BG1" t="str">
            <v>All sectors ;  Gross operating surplus: Percentage changes ;</v>
          </cell>
          <cell r="BH1" t="str">
            <v>Gross mixed income: Percentage changes ;</v>
          </cell>
          <cell r="BI1" t="str">
            <v>Total factor income: Percentage changes ;</v>
          </cell>
          <cell r="BJ1" t="str">
            <v>Taxes less subsidies on production and imports: Percentage changes ;</v>
          </cell>
          <cell r="BK1" t="str">
            <v>GROSS DOMESTIC PRODUCT: Percentage changes ;</v>
          </cell>
          <cell r="BL1" t="str">
            <v>Compensation of employees - Wages and salaries ;</v>
          </cell>
          <cell r="BM1" t="str">
            <v>Compensation of employees - Employers' social contributions ;</v>
          </cell>
          <cell r="BN1" t="str">
            <v>Compensation of employees ;</v>
          </cell>
          <cell r="BO1" t="str">
            <v>Private non-financial corporations ;  Gross operating surplus ;</v>
          </cell>
          <cell r="BP1" t="str">
            <v>Public non-financial corporations ;  Gross operating surplus ;</v>
          </cell>
          <cell r="BQ1" t="str">
            <v>Non-financial corporations ;  Gross operating surplus ;</v>
          </cell>
          <cell r="BR1" t="str">
            <v>Financial corporations ;  Gross operating surplus ;</v>
          </cell>
          <cell r="BS1" t="str">
            <v>Total corporations ;  Gross operating surplus ;</v>
          </cell>
          <cell r="BT1" t="str">
            <v>General government ;  Gross operating surplus ;</v>
          </cell>
          <cell r="BU1" t="str">
            <v>Dwellings owned by persons ;  Gross operating surplus ;</v>
          </cell>
          <cell r="BV1" t="str">
            <v>All sectors ;  Gross operating surplus ;</v>
          </cell>
          <cell r="BW1" t="str">
            <v>Gross mixed income ;</v>
          </cell>
          <cell r="BX1" t="str">
            <v>Total factor income ;</v>
          </cell>
          <cell r="BY1" t="str">
            <v>Taxes less subsidies on production and imports ;</v>
          </cell>
          <cell r="BZ1" t="str">
            <v>Statistical discrepancy (I) ;</v>
          </cell>
          <cell r="CA1" t="str">
            <v>GROSS DOMESTIC PRODUCT ;</v>
          </cell>
          <cell r="CB1" t="str">
            <v>Compensation of employees: Revisions ;</v>
          </cell>
          <cell r="CC1" t="str">
            <v>Private non-financial corporations ;  Gross operating surplus: Revisions ;</v>
          </cell>
          <cell r="CD1" t="str">
            <v>Public non-financial corporations ;  Gross operating surplus: Revisions ;</v>
          </cell>
          <cell r="CE1" t="str">
            <v>Financial corporations ;  Gross operating surplus: Revisions ;</v>
          </cell>
          <cell r="CF1" t="str">
            <v>General government ;  Gross operating surplus: Revisions ;</v>
          </cell>
          <cell r="CG1" t="str">
            <v>Dwellings owned by persons ;  Gross operating surplus: Revisions ;</v>
          </cell>
          <cell r="CH1" t="str">
            <v>All sectors ;  Gross operating surplus: Revisions ;</v>
          </cell>
          <cell r="CI1" t="str">
            <v>Gross mixed income: Revisions ;</v>
          </cell>
          <cell r="CJ1" t="str">
            <v>Total factor income: Revisions ;</v>
          </cell>
          <cell r="CK1" t="str">
            <v>Taxes less subsidies on production and imports: Revisions ;</v>
          </cell>
          <cell r="CL1" t="str">
            <v>Statistical discrepancy (I): Revisions ;</v>
          </cell>
          <cell r="CM1" t="str">
            <v>GROSS DOMESTIC PRODUCT: Revisions ;</v>
          </cell>
        </row>
        <row r="2">
          <cell r="A2" t="str">
            <v>Unit</v>
          </cell>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Percent</v>
          </cell>
          <cell r="S2" t="str">
            <v>Percent</v>
          </cell>
          <cell r="T2" t="str">
            <v>Percent</v>
          </cell>
          <cell r="U2" t="str">
            <v>Percent</v>
          </cell>
          <cell r="V2" t="str">
            <v>Percent</v>
          </cell>
          <cell r="W2" t="str">
            <v>Percent</v>
          </cell>
          <cell r="X2" t="str">
            <v>Percent</v>
          </cell>
          <cell r="Y2" t="str">
            <v>Percent</v>
          </cell>
          <cell r="Z2" t="str">
            <v>Percent</v>
          </cell>
          <cell r="AA2" t="str">
            <v>Percent</v>
          </cell>
          <cell r="AB2" t="str">
            <v>Percent</v>
          </cell>
          <cell r="AC2" t="str">
            <v>Percent</v>
          </cell>
          <cell r="AD2" t="str">
            <v>Percent</v>
          </cell>
          <cell r="AE2" t="str">
            <v>Percent</v>
          </cell>
          <cell r="AF2" t="str">
            <v>Percent</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Percent</v>
          </cell>
          <cell r="AX2" t="str">
            <v>Percent</v>
          </cell>
          <cell r="AY2" t="str">
            <v>Percent</v>
          </cell>
          <cell r="AZ2" t="str">
            <v>Percent</v>
          </cell>
          <cell r="BA2" t="str">
            <v>Percent</v>
          </cell>
          <cell r="BB2" t="str">
            <v>Percent</v>
          </cell>
          <cell r="BC2" t="str">
            <v>Percent</v>
          </cell>
          <cell r="BD2" t="str">
            <v>Percent</v>
          </cell>
          <cell r="BE2" t="str">
            <v>Percent</v>
          </cell>
          <cell r="BF2" t="str">
            <v>Percent</v>
          </cell>
          <cell r="BG2" t="str">
            <v>Percent</v>
          </cell>
          <cell r="BH2" t="str">
            <v>Percent</v>
          </cell>
          <cell r="BI2" t="str">
            <v>Percent</v>
          </cell>
          <cell r="BJ2" t="str">
            <v>Percent</v>
          </cell>
          <cell r="BK2" t="str">
            <v>Percent</v>
          </cell>
          <cell r="BL2" t="str">
            <v>$ Millions</v>
          </cell>
          <cell r="BM2" t="str">
            <v>$ Millions</v>
          </cell>
          <cell r="BN2" t="str">
            <v>$ Millions</v>
          </cell>
          <cell r="BO2" t="str">
            <v>$ Millions</v>
          </cell>
          <cell r="BP2" t="str">
            <v>$ Millions</v>
          </cell>
          <cell r="BQ2" t="str">
            <v>$ Millions</v>
          </cell>
          <cell r="BR2" t="str">
            <v>$ Millions</v>
          </cell>
          <cell r="BS2" t="str">
            <v>$ Millions</v>
          </cell>
          <cell r="BT2" t="str">
            <v>$ Millions</v>
          </cell>
          <cell r="BU2" t="str">
            <v>$ Millions</v>
          </cell>
          <cell r="BV2" t="str">
            <v>$ Millions</v>
          </cell>
          <cell r="BW2" t="str">
            <v>$ Millions</v>
          </cell>
          <cell r="BX2" t="str">
            <v>$ Millions</v>
          </cell>
          <cell r="BY2" t="str">
            <v>$ Millions</v>
          </cell>
          <cell r="BZ2" t="str">
            <v>$ Millions</v>
          </cell>
          <cell r="CA2" t="str">
            <v>$ Millions</v>
          </cell>
          <cell r="CB2" t="str">
            <v>$ Millions</v>
          </cell>
          <cell r="CC2" t="str">
            <v>$ Millions</v>
          </cell>
          <cell r="CD2" t="str">
            <v>$ Millions</v>
          </cell>
          <cell r="CE2" t="str">
            <v>$ Millions</v>
          </cell>
          <cell r="CF2" t="str">
            <v>$ Millions</v>
          </cell>
          <cell r="CG2" t="str">
            <v>$ Millions</v>
          </cell>
          <cell r="CH2" t="str">
            <v>$ Millions</v>
          </cell>
          <cell r="CI2" t="str">
            <v>$ Millions</v>
          </cell>
          <cell r="CJ2" t="str">
            <v>$ Millions</v>
          </cell>
          <cell r="CK2" t="str">
            <v>$ Millions</v>
          </cell>
          <cell r="CL2" t="str">
            <v>$ Millions</v>
          </cell>
          <cell r="CM2" t="str">
            <v>$ Millions</v>
          </cell>
        </row>
        <row r="3">
          <cell r="A3" t="str">
            <v>Series Type</v>
          </cell>
          <cell r="B3" t="str">
            <v>Trend</v>
          </cell>
          <cell r="C3" t="str">
            <v>Trend</v>
          </cell>
          <cell r="D3" t="str">
            <v>Trend</v>
          </cell>
          <cell r="E3" t="str">
            <v>Trend</v>
          </cell>
          <cell r="F3" t="str">
            <v>Trend</v>
          </cell>
          <cell r="G3" t="str">
            <v>Trend</v>
          </cell>
          <cell r="H3" t="str">
            <v>Trend</v>
          </cell>
          <cell r="I3" t="str">
            <v>Trend</v>
          </cell>
          <cell r="J3" t="str">
            <v>Trend</v>
          </cell>
          <cell r="K3" t="str">
            <v>Trend</v>
          </cell>
          <cell r="L3" t="str">
            <v>Trend</v>
          </cell>
          <cell r="M3" t="str">
            <v>Trend</v>
          </cell>
          <cell r="N3" t="str">
            <v>Trend</v>
          </cell>
          <cell r="O3" t="str">
            <v>Trend</v>
          </cell>
          <cell r="P3" t="str">
            <v>Trend</v>
          </cell>
          <cell r="Q3" t="str">
            <v>Trend</v>
          </cell>
          <cell r="R3" t="str">
            <v>Trend</v>
          </cell>
          <cell r="S3" t="str">
            <v>Trend</v>
          </cell>
          <cell r="T3" t="str">
            <v>Trend</v>
          </cell>
          <cell r="U3" t="str">
            <v>Trend</v>
          </cell>
          <cell r="V3" t="str">
            <v>Trend</v>
          </cell>
          <cell r="W3" t="str">
            <v>Trend</v>
          </cell>
          <cell r="X3" t="str">
            <v>Trend</v>
          </cell>
          <cell r="Y3" t="str">
            <v>Trend</v>
          </cell>
          <cell r="Z3" t="str">
            <v>Trend</v>
          </cell>
          <cell r="AA3" t="str">
            <v>Trend</v>
          </cell>
          <cell r="AB3" t="str">
            <v>Trend</v>
          </cell>
          <cell r="AC3" t="str">
            <v>Trend</v>
          </cell>
          <cell r="AD3" t="str">
            <v>Trend</v>
          </cell>
          <cell r="AE3" t="str">
            <v>Trend</v>
          </cell>
          <cell r="AF3" t="str">
            <v>Trend</v>
          </cell>
          <cell r="AG3" t="str">
            <v>Seasonally Adjusted</v>
          </cell>
          <cell r="AH3" t="str">
            <v>Seasonally Adjusted</v>
          </cell>
          <cell r="AI3" t="str">
            <v>Seasonally Adjusted</v>
          </cell>
          <cell r="AJ3" t="str">
            <v>Seasonally Adjusted</v>
          </cell>
          <cell r="AK3" t="str">
            <v>Seasonally Adjusted</v>
          </cell>
          <cell r="AL3" t="str">
            <v>Seasonally Adjusted</v>
          </cell>
          <cell r="AM3" t="str">
            <v>Seasonally Adjusted</v>
          </cell>
          <cell r="AN3" t="str">
            <v>Seasonally Adjusted</v>
          </cell>
          <cell r="AO3" t="str">
            <v>Seasonally Adjusted</v>
          </cell>
          <cell r="AP3" t="str">
            <v>Seasonally Adjusted</v>
          </cell>
          <cell r="AQ3" t="str">
            <v>Seasonally Adjusted</v>
          </cell>
          <cell r="AR3" t="str">
            <v>Seasonally Adjusted</v>
          </cell>
          <cell r="AS3" t="str">
            <v>Seasonally Adjusted</v>
          </cell>
          <cell r="AT3" t="str">
            <v>Seasonally Adjusted</v>
          </cell>
          <cell r="AU3" t="str">
            <v>Seasonally Adjusted</v>
          </cell>
          <cell r="AV3" t="str">
            <v>Seasonally Adjusted</v>
          </cell>
          <cell r="AW3" t="str">
            <v>Seasonally Adjusted</v>
          </cell>
          <cell r="AX3" t="str">
            <v>Seasonally Adjusted</v>
          </cell>
          <cell r="AY3" t="str">
            <v>Seasonally Adjusted</v>
          </cell>
          <cell r="AZ3" t="str">
            <v>Seasonally Adjusted</v>
          </cell>
          <cell r="BA3" t="str">
            <v>Seasonally Adjusted</v>
          </cell>
          <cell r="BB3" t="str">
            <v>Seasonally Adjusted</v>
          </cell>
          <cell r="BC3" t="str">
            <v>Seasonally Adjusted</v>
          </cell>
          <cell r="BD3" t="str">
            <v>Seasonally Adjusted</v>
          </cell>
          <cell r="BE3" t="str">
            <v>Seasonally Adjusted</v>
          </cell>
          <cell r="BF3" t="str">
            <v>Seasonally Adjusted</v>
          </cell>
          <cell r="BG3" t="str">
            <v>Seasonally Adjusted</v>
          </cell>
          <cell r="BH3" t="str">
            <v>Seasonally Adjusted</v>
          </cell>
          <cell r="BI3" t="str">
            <v>Seasonally Adjusted</v>
          </cell>
          <cell r="BJ3" t="str">
            <v>Seasonally Adjusted</v>
          </cell>
          <cell r="BK3" t="str">
            <v>Seasonally Adjusted</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Seasonally Adjusted</v>
          </cell>
          <cell r="CC3" t="str">
            <v>Seasonally Adjusted</v>
          </cell>
          <cell r="CD3" t="str">
            <v>Seasonally Adjusted</v>
          </cell>
          <cell r="CE3" t="str">
            <v>Seasonally Adjusted</v>
          </cell>
          <cell r="CF3" t="str">
            <v>Seasonally Adjusted</v>
          </cell>
          <cell r="CG3" t="str">
            <v>Seasonally Adjusted</v>
          </cell>
          <cell r="CH3" t="str">
            <v>Seasonally Adjusted</v>
          </cell>
          <cell r="CI3" t="str">
            <v>Seasonally Adjusted</v>
          </cell>
          <cell r="CJ3" t="str">
            <v>Seasonally Adjusted</v>
          </cell>
          <cell r="CK3" t="str">
            <v>Seasonally Adjusted</v>
          </cell>
          <cell r="CL3" t="str">
            <v>Seasonally Adjusted</v>
          </cell>
          <cell r="CM3" t="str">
            <v>Seasonally Adjusted</v>
          </cell>
        </row>
        <row r="4">
          <cell r="A4" t="str">
            <v>Data Type</v>
          </cell>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cell r="BB4" t="str">
            <v>DERIVED</v>
          </cell>
          <cell r="BC4" t="str">
            <v>DERIVED</v>
          </cell>
          <cell r="BD4" t="str">
            <v>DERIVED</v>
          </cell>
          <cell r="BE4" t="str">
            <v>DERIVED</v>
          </cell>
          <cell r="BF4" t="str">
            <v>DERIVED</v>
          </cell>
          <cell r="BG4" t="str">
            <v>DERIVED</v>
          </cell>
          <cell r="BH4" t="str">
            <v>DERIVED</v>
          </cell>
          <cell r="BI4" t="str">
            <v>DERIVED</v>
          </cell>
          <cell r="BJ4" t="str">
            <v>DERIVED</v>
          </cell>
          <cell r="BK4" t="str">
            <v>DERIVED</v>
          </cell>
          <cell r="BL4" t="str">
            <v>DERIVED</v>
          </cell>
          <cell r="BM4" t="str">
            <v>DERIVED</v>
          </cell>
          <cell r="BN4" t="str">
            <v>DERIVED</v>
          </cell>
          <cell r="BO4" t="str">
            <v>DERIVED</v>
          </cell>
          <cell r="BP4" t="str">
            <v>DERIVED</v>
          </cell>
          <cell r="BQ4" t="str">
            <v>DERIVED</v>
          </cell>
          <cell r="BR4" t="str">
            <v>DERIVED</v>
          </cell>
          <cell r="BS4" t="str">
            <v>DERIVED</v>
          </cell>
          <cell r="BT4" t="str">
            <v>DERIVED</v>
          </cell>
          <cell r="BU4" t="str">
            <v>DERIVED</v>
          </cell>
          <cell r="BV4" t="str">
            <v>DERIVED</v>
          </cell>
          <cell r="BW4" t="str">
            <v>DERIVED</v>
          </cell>
          <cell r="BX4" t="str">
            <v>DERIVED</v>
          </cell>
          <cell r="BY4" t="str">
            <v>DERIVED</v>
          </cell>
          <cell r="BZ4" t="str">
            <v>DERIVED</v>
          </cell>
          <cell r="CA4" t="str">
            <v>DERIVED</v>
          </cell>
          <cell r="CB4" t="str">
            <v>DERIVED</v>
          </cell>
          <cell r="CC4" t="str">
            <v>DERIVED</v>
          </cell>
          <cell r="CD4" t="str">
            <v>DERIVED</v>
          </cell>
          <cell r="CE4" t="str">
            <v>DERIVED</v>
          </cell>
          <cell r="CF4" t="str">
            <v>DERIVED</v>
          </cell>
          <cell r="CG4" t="str">
            <v>DERIVED</v>
          </cell>
          <cell r="CH4" t="str">
            <v>DERIVED</v>
          </cell>
          <cell r="CI4" t="str">
            <v>DERIVED</v>
          </cell>
          <cell r="CJ4" t="str">
            <v>DERIVED</v>
          </cell>
          <cell r="CK4" t="str">
            <v>DERIVED</v>
          </cell>
          <cell r="CL4" t="str">
            <v>DERIVED</v>
          </cell>
          <cell r="CM4" t="str">
            <v>DERIVED</v>
          </cell>
        </row>
        <row r="5">
          <cell r="A5" t="str">
            <v>Frequency</v>
          </cell>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row>
        <row r="6">
          <cell r="A6" t="str">
            <v>Collection Month</v>
          </cell>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cell r="CK6">
            <v>3</v>
          </cell>
          <cell r="CL6">
            <v>3</v>
          </cell>
          <cell r="CM6">
            <v>3</v>
          </cell>
        </row>
        <row r="7">
          <cell r="A7" t="str">
            <v>Series Start</v>
          </cell>
          <cell r="B7">
            <v>30560</v>
          </cell>
          <cell r="C7">
            <v>30560</v>
          </cell>
          <cell r="D7">
            <v>21794</v>
          </cell>
          <cell r="E7">
            <v>21794</v>
          </cell>
          <cell r="F7">
            <v>21794</v>
          </cell>
          <cell r="G7">
            <v>21794</v>
          </cell>
          <cell r="H7">
            <v>21794</v>
          </cell>
          <cell r="I7">
            <v>21794</v>
          </cell>
          <cell r="J7">
            <v>21794</v>
          </cell>
          <cell r="K7">
            <v>21794</v>
          </cell>
          <cell r="L7">
            <v>21794</v>
          </cell>
          <cell r="M7">
            <v>21794</v>
          </cell>
          <cell r="N7">
            <v>21794</v>
          </cell>
          <cell r="O7">
            <v>21794</v>
          </cell>
          <cell r="P7">
            <v>21794</v>
          </cell>
          <cell r="Q7">
            <v>21794</v>
          </cell>
          <cell r="R7">
            <v>30651</v>
          </cell>
          <cell r="S7">
            <v>30651</v>
          </cell>
          <cell r="T7">
            <v>21885</v>
          </cell>
          <cell r="U7">
            <v>21885</v>
          </cell>
          <cell r="V7">
            <v>21885</v>
          </cell>
          <cell r="W7">
            <v>21885</v>
          </cell>
          <cell r="X7">
            <v>21885</v>
          </cell>
          <cell r="Y7">
            <v>21885</v>
          </cell>
          <cell r="Z7">
            <v>21885</v>
          </cell>
          <cell r="AA7">
            <v>21885</v>
          </cell>
          <cell r="AB7">
            <v>21885</v>
          </cell>
          <cell r="AC7">
            <v>21885</v>
          </cell>
          <cell r="AD7">
            <v>21885</v>
          </cell>
          <cell r="AE7">
            <v>21885</v>
          </cell>
          <cell r="AF7">
            <v>21885</v>
          </cell>
          <cell r="AG7">
            <v>30560</v>
          </cell>
          <cell r="AH7">
            <v>30560</v>
          </cell>
          <cell r="AI7">
            <v>21794</v>
          </cell>
          <cell r="AJ7">
            <v>21794</v>
          </cell>
          <cell r="AK7">
            <v>21794</v>
          </cell>
          <cell r="AL7">
            <v>21794</v>
          </cell>
          <cell r="AM7">
            <v>21794</v>
          </cell>
          <cell r="AN7">
            <v>21794</v>
          </cell>
          <cell r="AO7">
            <v>21794</v>
          </cell>
          <cell r="AP7">
            <v>21794</v>
          </cell>
          <cell r="AQ7">
            <v>21794</v>
          </cell>
          <cell r="AR7">
            <v>21794</v>
          </cell>
          <cell r="AS7">
            <v>21794</v>
          </cell>
          <cell r="AT7">
            <v>21794</v>
          </cell>
          <cell r="AU7">
            <v>21794</v>
          </cell>
          <cell r="AV7">
            <v>21794</v>
          </cell>
          <cell r="AW7">
            <v>30651</v>
          </cell>
          <cell r="AX7">
            <v>30651</v>
          </cell>
          <cell r="AY7">
            <v>21885</v>
          </cell>
          <cell r="AZ7">
            <v>21885</v>
          </cell>
          <cell r="BA7">
            <v>21885</v>
          </cell>
          <cell r="BB7">
            <v>21885</v>
          </cell>
          <cell r="BC7">
            <v>21885</v>
          </cell>
          <cell r="BD7">
            <v>21885</v>
          </cell>
          <cell r="BE7">
            <v>21885</v>
          </cell>
          <cell r="BF7">
            <v>21885</v>
          </cell>
          <cell r="BG7">
            <v>21885</v>
          </cell>
          <cell r="BH7">
            <v>21885</v>
          </cell>
          <cell r="BI7">
            <v>21885</v>
          </cell>
          <cell r="BJ7">
            <v>21885</v>
          </cell>
          <cell r="BK7">
            <v>21885</v>
          </cell>
          <cell r="BL7">
            <v>30560</v>
          </cell>
          <cell r="BM7">
            <v>30560</v>
          </cell>
          <cell r="BN7">
            <v>21794</v>
          </cell>
          <cell r="BO7">
            <v>21794</v>
          </cell>
          <cell r="BP7">
            <v>21794</v>
          </cell>
          <cell r="BQ7">
            <v>21794</v>
          </cell>
          <cell r="BR7">
            <v>21794</v>
          </cell>
          <cell r="BS7">
            <v>21794</v>
          </cell>
          <cell r="BT7">
            <v>21794</v>
          </cell>
          <cell r="BU7">
            <v>21794</v>
          </cell>
          <cell r="BV7">
            <v>21794</v>
          </cell>
          <cell r="BW7">
            <v>21794</v>
          </cell>
          <cell r="BX7">
            <v>21794</v>
          </cell>
          <cell r="BY7">
            <v>21794</v>
          </cell>
          <cell r="BZ7">
            <v>21794</v>
          </cell>
          <cell r="CA7">
            <v>21794</v>
          </cell>
          <cell r="CB7">
            <v>21794</v>
          </cell>
          <cell r="CC7">
            <v>21794</v>
          </cell>
          <cell r="CD7">
            <v>21794</v>
          </cell>
          <cell r="CE7">
            <v>21794</v>
          </cell>
          <cell r="CF7">
            <v>21794</v>
          </cell>
          <cell r="CG7">
            <v>21794</v>
          </cell>
          <cell r="CH7">
            <v>21794</v>
          </cell>
          <cell r="CI7">
            <v>21794</v>
          </cell>
          <cell r="CJ7">
            <v>21794</v>
          </cell>
          <cell r="CK7">
            <v>21794</v>
          </cell>
          <cell r="CL7">
            <v>21794</v>
          </cell>
          <cell r="CM7">
            <v>21794</v>
          </cell>
        </row>
        <row r="8">
          <cell r="A8" t="str">
            <v>Series End</v>
          </cell>
          <cell r="B8">
            <v>43070</v>
          </cell>
          <cell r="C8">
            <v>43070</v>
          </cell>
          <cell r="D8">
            <v>43070</v>
          </cell>
          <cell r="E8">
            <v>43070</v>
          </cell>
          <cell r="F8">
            <v>43070</v>
          </cell>
          <cell r="G8">
            <v>43070</v>
          </cell>
          <cell r="H8">
            <v>43070</v>
          </cell>
          <cell r="I8">
            <v>43070</v>
          </cell>
          <cell r="J8">
            <v>43070</v>
          </cell>
          <cell r="K8">
            <v>43070</v>
          </cell>
          <cell r="L8">
            <v>43070</v>
          </cell>
          <cell r="M8">
            <v>43070</v>
          </cell>
          <cell r="N8">
            <v>43070</v>
          </cell>
          <cell r="O8">
            <v>43070</v>
          </cell>
          <cell r="P8">
            <v>43070</v>
          </cell>
          <cell r="Q8">
            <v>43070</v>
          </cell>
          <cell r="R8">
            <v>43070</v>
          </cell>
          <cell r="S8">
            <v>43070</v>
          </cell>
          <cell r="T8">
            <v>43070</v>
          </cell>
          <cell r="U8">
            <v>43070</v>
          </cell>
          <cell r="V8">
            <v>43070</v>
          </cell>
          <cell r="W8">
            <v>43070</v>
          </cell>
          <cell r="X8">
            <v>43070</v>
          </cell>
          <cell r="Y8">
            <v>43070</v>
          </cell>
          <cell r="Z8">
            <v>43070</v>
          </cell>
          <cell r="AA8">
            <v>43070</v>
          </cell>
          <cell r="AB8">
            <v>43070</v>
          </cell>
          <cell r="AC8">
            <v>43070</v>
          </cell>
          <cell r="AD8">
            <v>43070</v>
          </cell>
          <cell r="AE8">
            <v>43070</v>
          </cell>
          <cell r="AF8">
            <v>43070</v>
          </cell>
          <cell r="AG8">
            <v>43070</v>
          </cell>
          <cell r="AH8">
            <v>43070</v>
          </cell>
          <cell r="AI8">
            <v>43070</v>
          </cell>
          <cell r="AJ8">
            <v>43070</v>
          </cell>
          <cell r="AK8">
            <v>43070</v>
          </cell>
          <cell r="AL8">
            <v>43070</v>
          </cell>
          <cell r="AM8">
            <v>43070</v>
          </cell>
          <cell r="AN8">
            <v>43070</v>
          </cell>
          <cell r="AO8">
            <v>43070</v>
          </cell>
          <cell r="AP8">
            <v>43070</v>
          </cell>
          <cell r="AQ8">
            <v>43070</v>
          </cell>
          <cell r="AR8">
            <v>43070</v>
          </cell>
          <cell r="AS8">
            <v>43070</v>
          </cell>
          <cell r="AT8">
            <v>43070</v>
          </cell>
          <cell r="AU8">
            <v>43070</v>
          </cell>
          <cell r="AV8">
            <v>43070</v>
          </cell>
          <cell r="AW8">
            <v>43070</v>
          </cell>
          <cell r="AX8">
            <v>43070</v>
          </cell>
          <cell r="AY8">
            <v>43070</v>
          </cell>
          <cell r="AZ8">
            <v>43070</v>
          </cell>
          <cell r="BA8">
            <v>43070</v>
          </cell>
          <cell r="BB8">
            <v>43070</v>
          </cell>
          <cell r="BC8">
            <v>43070</v>
          </cell>
          <cell r="BD8">
            <v>43070</v>
          </cell>
          <cell r="BE8">
            <v>43070</v>
          </cell>
          <cell r="BF8">
            <v>43070</v>
          </cell>
          <cell r="BG8">
            <v>43070</v>
          </cell>
          <cell r="BH8">
            <v>43070</v>
          </cell>
          <cell r="BI8">
            <v>43070</v>
          </cell>
          <cell r="BJ8">
            <v>43070</v>
          </cell>
          <cell r="BK8">
            <v>43070</v>
          </cell>
          <cell r="BL8">
            <v>43070</v>
          </cell>
          <cell r="BM8">
            <v>43070</v>
          </cell>
          <cell r="BN8">
            <v>43070</v>
          </cell>
          <cell r="BO8">
            <v>43070</v>
          </cell>
          <cell r="BP8">
            <v>43070</v>
          </cell>
          <cell r="BQ8">
            <v>43070</v>
          </cell>
          <cell r="BR8">
            <v>43070</v>
          </cell>
          <cell r="BS8">
            <v>43070</v>
          </cell>
          <cell r="BT8">
            <v>43070</v>
          </cell>
          <cell r="BU8">
            <v>43070</v>
          </cell>
          <cell r="BV8">
            <v>43070</v>
          </cell>
          <cell r="BW8">
            <v>43070</v>
          </cell>
          <cell r="BX8">
            <v>43070</v>
          </cell>
          <cell r="BY8">
            <v>43070</v>
          </cell>
          <cell r="BZ8">
            <v>43070</v>
          </cell>
          <cell r="CA8">
            <v>43070</v>
          </cell>
          <cell r="CB8">
            <v>42979</v>
          </cell>
          <cell r="CC8">
            <v>42979</v>
          </cell>
          <cell r="CD8">
            <v>42979</v>
          </cell>
          <cell r="CE8">
            <v>42979</v>
          </cell>
          <cell r="CF8">
            <v>42979</v>
          </cell>
          <cell r="CG8">
            <v>42979</v>
          </cell>
          <cell r="CH8">
            <v>42979</v>
          </cell>
          <cell r="CI8">
            <v>42979</v>
          </cell>
          <cell r="CJ8">
            <v>42979</v>
          </cell>
          <cell r="CK8">
            <v>42979</v>
          </cell>
          <cell r="CL8">
            <v>42979</v>
          </cell>
          <cell r="CM8">
            <v>42979</v>
          </cell>
        </row>
        <row r="9">
          <cell r="A9" t="str">
            <v>No. Obs</v>
          </cell>
          <cell r="B9">
            <v>138</v>
          </cell>
          <cell r="C9">
            <v>138</v>
          </cell>
          <cell r="D9">
            <v>234</v>
          </cell>
          <cell r="E9">
            <v>234</v>
          </cell>
          <cell r="F9">
            <v>234</v>
          </cell>
          <cell r="G9">
            <v>234</v>
          </cell>
          <cell r="H9">
            <v>234</v>
          </cell>
          <cell r="I9">
            <v>234</v>
          </cell>
          <cell r="J9">
            <v>234</v>
          </cell>
          <cell r="K9">
            <v>234</v>
          </cell>
          <cell r="L9">
            <v>234</v>
          </cell>
          <cell r="M9">
            <v>234</v>
          </cell>
          <cell r="N9">
            <v>234</v>
          </cell>
          <cell r="O9">
            <v>234</v>
          </cell>
          <cell r="P9">
            <v>234</v>
          </cell>
          <cell r="Q9">
            <v>234</v>
          </cell>
          <cell r="R9">
            <v>137</v>
          </cell>
          <cell r="S9">
            <v>137</v>
          </cell>
          <cell r="T9">
            <v>233</v>
          </cell>
          <cell r="U9">
            <v>233</v>
          </cell>
          <cell r="V9">
            <v>233</v>
          </cell>
          <cell r="W9">
            <v>233</v>
          </cell>
          <cell r="X9">
            <v>233</v>
          </cell>
          <cell r="Y9">
            <v>233</v>
          </cell>
          <cell r="Z9">
            <v>233</v>
          </cell>
          <cell r="AA9">
            <v>233</v>
          </cell>
          <cell r="AB9">
            <v>233</v>
          </cell>
          <cell r="AC9">
            <v>233</v>
          </cell>
          <cell r="AD9">
            <v>233</v>
          </cell>
          <cell r="AE9">
            <v>233</v>
          </cell>
          <cell r="AF9">
            <v>233</v>
          </cell>
          <cell r="AG9">
            <v>138</v>
          </cell>
          <cell r="AH9">
            <v>138</v>
          </cell>
          <cell r="AI9">
            <v>234</v>
          </cell>
          <cell r="AJ9">
            <v>234</v>
          </cell>
          <cell r="AK9">
            <v>234</v>
          </cell>
          <cell r="AL9">
            <v>234</v>
          </cell>
          <cell r="AM9">
            <v>234</v>
          </cell>
          <cell r="AN9">
            <v>234</v>
          </cell>
          <cell r="AO9">
            <v>234</v>
          </cell>
          <cell r="AP9">
            <v>234</v>
          </cell>
          <cell r="AQ9">
            <v>234</v>
          </cell>
          <cell r="AR9">
            <v>234</v>
          </cell>
          <cell r="AS9">
            <v>234</v>
          </cell>
          <cell r="AT9">
            <v>234</v>
          </cell>
          <cell r="AU9">
            <v>234</v>
          </cell>
          <cell r="AV9">
            <v>234</v>
          </cell>
          <cell r="AW9">
            <v>137</v>
          </cell>
          <cell r="AX9">
            <v>137</v>
          </cell>
          <cell r="AY9">
            <v>233</v>
          </cell>
          <cell r="AZ9">
            <v>233</v>
          </cell>
          <cell r="BA9">
            <v>233</v>
          </cell>
          <cell r="BB9">
            <v>233</v>
          </cell>
          <cell r="BC9">
            <v>233</v>
          </cell>
          <cell r="BD9">
            <v>233</v>
          </cell>
          <cell r="BE9">
            <v>233</v>
          </cell>
          <cell r="BF9">
            <v>233</v>
          </cell>
          <cell r="BG9">
            <v>233</v>
          </cell>
          <cell r="BH9">
            <v>233</v>
          </cell>
          <cell r="BI9">
            <v>233</v>
          </cell>
          <cell r="BJ9">
            <v>233</v>
          </cell>
          <cell r="BK9">
            <v>233</v>
          </cell>
          <cell r="BL9">
            <v>138</v>
          </cell>
          <cell r="BM9">
            <v>138</v>
          </cell>
          <cell r="BN9">
            <v>234</v>
          </cell>
          <cell r="BO9">
            <v>234</v>
          </cell>
          <cell r="BP9">
            <v>234</v>
          </cell>
          <cell r="BQ9">
            <v>234</v>
          </cell>
          <cell r="BR9">
            <v>234</v>
          </cell>
          <cell r="BS9">
            <v>234</v>
          </cell>
          <cell r="BT9">
            <v>234</v>
          </cell>
          <cell r="BU9">
            <v>234</v>
          </cell>
          <cell r="BV9">
            <v>234</v>
          </cell>
          <cell r="BW9">
            <v>234</v>
          </cell>
          <cell r="BX9">
            <v>234</v>
          </cell>
          <cell r="BY9">
            <v>234</v>
          </cell>
          <cell r="BZ9">
            <v>234</v>
          </cell>
          <cell r="CA9">
            <v>234</v>
          </cell>
          <cell r="CB9">
            <v>233</v>
          </cell>
          <cell r="CC9">
            <v>233</v>
          </cell>
          <cell r="CD9">
            <v>233</v>
          </cell>
          <cell r="CE9">
            <v>233</v>
          </cell>
          <cell r="CF9">
            <v>233</v>
          </cell>
          <cell r="CG9">
            <v>233</v>
          </cell>
          <cell r="CH9">
            <v>233</v>
          </cell>
          <cell r="CI9">
            <v>233</v>
          </cell>
          <cell r="CJ9">
            <v>233</v>
          </cell>
          <cell r="CK9">
            <v>233</v>
          </cell>
          <cell r="CL9">
            <v>233</v>
          </cell>
          <cell r="CM9">
            <v>233</v>
          </cell>
        </row>
        <row r="10">
          <cell r="A10" t="str">
            <v>Series ID</v>
          </cell>
          <cell r="B10" t="str">
            <v>A2303552L</v>
          </cell>
          <cell r="C10" t="str">
            <v>A2303554T</v>
          </cell>
          <cell r="D10" t="str">
            <v>A2303556W</v>
          </cell>
          <cell r="E10" t="str">
            <v>A2323378R</v>
          </cell>
          <cell r="F10" t="str">
            <v>A2303560L</v>
          </cell>
          <cell r="G10" t="str">
            <v>A2303562T</v>
          </cell>
          <cell r="H10" t="str">
            <v>A2303564W</v>
          </cell>
          <cell r="I10" t="str">
            <v>A2303566A</v>
          </cell>
          <cell r="J10" t="str">
            <v>A2298709V</v>
          </cell>
          <cell r="K10" t="str">
            <v>A2303570T</v>
          </cell>
          <cell r="L10" t="str">
            <v>A2303572W</v>
          </cell>
          <cell r="M10" t="str">
            <v>A2303574A</v>
          </cell>
          <cell r="N10" t="str">
            <v>A2303576F</v>
          </cell>
          <cell r="O10" t="str">
            <v>A2303578K</v>
          </cell>
          <cell r="P10" t="str">
            <v>A2303325L</v>
          </cell>
          <cell r="Q10" t="str">
            <v>A2304350J</v>
          </cell>
          <cell r="R10" t="str">
            <v>A2303327T</v>
          </cell>
          <cell r="S10" t="str">
            <v>A2303329W</v>
          </cell>
          <cell r="T10" t="str">
            <v>A2303331J</v>
          </cell>
          <cell r="U10" t="str">
            <v>A2323376K</v>
          </cell>
          <cell r="V10" t="str">
            <v>A2303335T</v>
          </cell>
          <cell r="W10" t="str">
            <v>A2303337W</v>
          </cell>
          <cell r="X10" t="str">
            <v>A2303339A</v>
          </cell>
          <cell r="Y10" t="str">
            <v>A2303341L</v>
          </cell>
          <cell r="Z10" t="str">
            <v>A2298677L</v>
          </cell>
          <cell r="AA10" t="str">
            <v>A2303345W</v>
          </cell>
          <cell r="AB10" t="str">
            <v>A2303347A</v>
          </cell>
          <cell r="AC10" t="str">
            <v>A2303349F</v>
          </cell>
          <cell r="AD10" t="str">
            <v>A2303351T</v>
          </cell>
          <cell r="AE10" t="str">
            <v>A2303353W</v>
          </cell>
          <cell r="AF10" t="str">
            <v>A2304322X</v>
          </cell>
          <cell r="AG10" t="str">
            <v>A2303355A</v>
          </cell>
          <cell r="AH10" t="str">
            <v>A2303357F</v>
          </cell>
          <cell r="AI10" t="str">
            <v>A2303359K</v>
          </cell>
          <cell r="AJ10" t="str">
            <v>A2323372A</v>
          </cell>
          <cell r="AK10" t="str">
            <v>A2303363A</v>
          </cell>
          <cell r="AL10" t="str">
            <v>A2303365F</v>
          </cell>
          <cell r="AM10" t="str">
            <v>A2303367K</v>
          </cell>
          <cell r="AN10" t="str">
            <v>A2303369R</v>
          </cell>
          <cell r="AO10" t="str">
            <v>A2298712J</v>
          </cell>
          <cell r="AP10" t="str">
            <v>A2303373F</v>
          </cell>
          <cell r="AQ10" t="str">
            <v>A2303375K</v>
          </cell>
          <cell r="AR10" t="str">
            <v>A2303377R</v>
          </cell>
          <cell r="AS10" t="str">
            <v>A2303379V</v>
          </cell>
          <cell r="AT10" t="str">
            <v>A2303381F</v>
          </cell>
          <cell r="AU10" t="str">
            <v>A2303383K</v>
          </cell>
          <cell r="AV10" t="str">
            <v>A2304418T</v>
          </cell>
          <cell r="AW10" t="str">
            <v>A2303385R</v>
          </cell>
          <cell r="AX10" t="str">
            <v>A2303387V</v>
          </cell>
          <cell r="AY10" t="str">
            <v>A2303389X</v>
          </cell>
          <cell r="AZ10" t="str">
            <v>A2323370W</v>
          </cell>
          <cell r="BA10" t="str">
            <v>A2303393R</v>
          </cell>
          <cell r="BB10" t="str">
            <v>A2303395V</v>
          </cell>
          <cell r="BC10" t="str">
            <v>A2303397X</v>
          </cell>
          <cell r="BD10" t="str">
            <v>A2303399C</v>
          </cell>
          <cell r="BE10" t="str">
            <v>A2298678R</v>
          </cell>
          <cell r="BF10" t="str">
            <v>A2303403J</v>
          </cell>
          <cell r="BG10" t="str">
            <v>A2303405L</v>
          </cell>
          <cell r="BH10" t="str">
            <v>A2303407T</v>
          </cell>
          <cell r="BI10" t="str">
            <v>A2303409W</v>
          </cell>
          <cell r="BJ10" t="str">
            <v>A2303411J</v>
          </cell>
          <cell r="BK10" t="str">
            <v>A2304386K</v>
          </cell>
          <cell r="BL10" t="str">
            <v>A2302399K</v>
          </cell>
          <cell r="BM10" t="str">
            <v>A2302400J</v>
          </cell>
          <cell r="BN10" t="str">
            <v>A2302401K</v>
          </cell>
          <cell r="BO10" t="str">
            <v>A2323369L</v>
          </cell>
          <cell r="BP10" t="str">
            <v>A2302403R</v>
          </cell>
          <cell r="BQ10" t="str">
            <v>A2302404T</v>
          </cell>
          <cell r="BR10" t="str">
            <v>A2302405V</v>
          </cell>
          <cell r="BS10" t="str">
            <v>A2302406W</v>
          </cell>
          <cell r="BT10" t="str">
            <v>A2298711F</v>
          </cell>
          <cell r="BU10" t="str">
            <v>A2302408A</v>
          </cell>
          <cell r="BV10" t="str">
            <v>A2302409C</v>
          </cell>
          <cell r="BW10" t="str">
            <v>A2302410L</v>
          </cell>
          <cell r="BX10" t="str">
            <v>A2302411R</v>
          </cell>
          <cell r="BY10" t="str">
            <v>A2302412T</v>
          </cell>
          <cell r="BZ10" t="str">
            <v>A2302413V</v>
          </cell>
          <cell r="CA10" t="str">
            <v>A2302467A</v>
          </cell>
          <cell r="CB10" t="str">
            <v>A2302665R</v>
          </cell>
          <cell r="CC10" t="str">
            <v>A2323374F</v>
          </cell>
          <cell r="CD10" t="str">
            <v>A2302667V</v>
          </cell>
          <cell r="CE10" t="str">
            <v>A2302668W</v>
          </cell>
          <cell r="CF10" t="str">
            <v>A2298714L</v>
          </cell>
          <cell r="CG10" t="str">
            <v>A2302670J</v>
          </cell>
          <cell r="CH10" t="str">
            <v>A2302671K</v>
          </cell>
          <cell r="CI10" t="str">
            <v>A2302672L</v>
          </cell>
          <cell r="CJ10" t="str">
            <v>A2302673R</v>
          </cell>
          <cell r="CK10" t="str">
            <v>A2302674T</v>
          </cell>
          <cell r="CL10" t="str">
            <v>A2302675V</v>
          </cell>
          <cell r="CM10" t="str">
            <v>A2302664L</v>
          </cell>
        </row>
        <row r="11">
          <cell r="A11">
            <v>21794</v>
          </cell>
          <cell r="D11">
            <v>1848</v>
          </cell>
          <cell r="E11">
            <v>566</v>
          </cell>
          <cell r="F11">
            <v>92</v>
          </cell>
          <cell r="G11">
            <v>659</v>
          </cell>
          <cell r="H11">
            <v>41</v>
          </cell>
          <cell r="I11">
            <v>700</v>
          </cell>
          <cell r="J11">
            <v>97</v>
          </cell>
          <cell r="K11">
            <v>87</v>
          </cell>
          <cell r="L11">
            <v>884</v>
          </cell>
          <cell r="M11">
            <v>986</v>
          </cell>
          <cell r="N11">
            <v>3716</v>
          </cell>
          <cell r="O11">
            <v>350</v>
          </cell>
          <cell r="P11">
            <v>-104</v>
          </cell>
          <cell r="Q11">
            <v>3961</v>
          </cell>
          <cell r="AI11">
            <v>1855</v>
          </cell>
          <cell r="AJ11">
            <v>559</v>
          </cell>
          <cell r="AK11">
            <v>89</v>
          </cell>
          <cell r="AL11">
            <v>648</v>
          </cell>
          <cell r="AM11">
            <v>41</v>
          </cell>
          <cell r="AN11">
            <v>689</v>
          </cell>
          <cell r="AO11">
            <v>97</v>
          </cell>
          <cell r="AP11">
            <v>89</v>
          </cell>
          <cell r="AQ11">
            <v>875</v>
          </cell>
          <cell r="AR11">
            <v>997</v>
          </cell>
          <cell r="AS11">
            <v>3727</v>
          </cell>
          <cell r="AT11">
            <v>347</v>
          </cell>
          <cell r="AU11">
            <v>-107</v>
          </cell>
          <cell r="AV11">
            <v>3967</v>
          </cell>
          <cell r="BN11">
            <v>1902</v>
          </cell>
          <cell r="BO11">
            <v>571</v>
          </cell>
          <cell r="BP11">
            <v>105</v>
          </cell>
          <cell r="BQ11">
            <v>676</v>
          </cell>
          <cell r="BR11">
            <v>41</v>
          </cell>
          <cell r="BS11">
            <v>717</v>
          </cell>
          <cell r="BT11">
            <v>97</v>
          </cell>
          <cell r="BU11">
            <v>98</v>
          </cell>
          <cell r="BV11">
            <v>912</v>
          </cell>
          <cell r="BW11">
            <v>1030</v>
          </cell>
          <cell r="BX11">
            <v>3844</v>
          </cell>
          <cell r="BY11">
            <v>325</v>
          </cell>
          <cell r="BZ11">
            <v>-170</v>
          </cell>
          <cell r="CA11">
            <v>3999</v>
          </cell>
          <cell r="CB11">
            <v>0</v>
          </cell>
          <cell r="CC11">
            <v>0</v>
          </cell>
          <cell r="CD11">
            <v>0</v>
          </cell>
          <cell r="CE11">
            <v>0</v>
          </cell>
          <cell r="CF11">
            <v>1</v>
          </cell>
          <cell r="CG11">
            <v>0</v>
          </cell>
          <cell r="CH11">
            <v>0</v>
          </cell>
          <cell r="CI11">
            <v>0</v>
          </cell>
          <cell r="CJ11">
            <v>0</v>
          </cell>
          <cell r="CK11">
            <v>0</v>
          </cell>
          <cell r="CL11">
            <v>0</v>
          </cell>
          <cell r="CM11">
            <v>0</v>
          </cell>
        </row>
        <row r="12">
          <cell r="A12">
            <v>21885</v>
          </cell>
          <cell r="D12">
            <v>1905</v>
          </cell>
          <cell r="E12">
            <v>583</v>
          </cell>
          <cell r="F12">
            <v>92</v>
          </cell>
          <cell r="G12">
            <v>675</v>
          </cell>
          <cell r="H12">
            <v>42</v>
          </cell>
          <cell r="I12">
            <v>716</v>
          </cell>
          <cell r="J12">
            <v>98</v>
          </cell>
          <cell r="K12">
            <v>90</v>
          </cell>
          <cell r="L12">
            <v>905</v>
          </cell>
          <cell r="M12">
            <v>985</v>
          </cell>
          <cell r="N12">
            <v>3795</v>
          </cell>
          <cell r="O12">
            <v>359</v>
          </cell>
          <cell r="P12">
            <v>-84</v>
          </cell>
          <cell r="Q12">
            <v>4070</v>
          </cell>
          <cell r="T12">
            <v>3.1</v>
          </cell>
          <cell r="U12">
            <v>2.9</v>
          </cell>
          <cell r="V12">
            <v>-0.7</v>
          </cell>
          <cell r="W12">
            <v>2.4</v>
          </cell>
          <cell r="X12">
            <v>2.4</v>
          </cell>
          <cell r="Y12">
            <v>2.4</v>
          </cell>
          <cell r="Z12">
            <v>1</v>
          </cell>
          <cell r="AA12">
            <v>3.4</v>
          </cell>
          <cell r="AB12">
            <v>2.4</v>
          </cell>
          <cell r="AC12">
            <v>-0.1</v>
          </cell>
          <cell r="AD12">
            <v>2.1</v>
          </cell>
          <cell r="AE12">
            <v>2.4</v>
          </cell>
          <cell r="AF12">
            <v>2.8</v>
          </cell>
          <cell r="AI12">
            <v>1894</v>
          </cell>
          <cell r="AJ12">
            <v>584</v>
          </cell>
          <cell r="AK12">
            <v>97</v>
          </cell>
          <cell r="AL12">
            <v>680</v>
          </cell>
          <cell r="AM12">
            <v>42</v>
          </cell>
          <cell r="AN12">
            <v>722</v>
          </cell>
          <cell r="AO12">
            <v>98</v>
          </cell>
          <cell r="AP12">
            <v>90</v>
          </cell>
          <cell r="AQ12">
            <v>911</v>
          </cell>
          <cell r="AR12">
            <v>987</v>
          </cell>
          <cell r="AS12">
            <v>3791</v>
          </cell>
          <cell r="AT12">
            <v>364</v>
          </cell>
          <cell r="AU12">
            <v>-72</v>
          </cell>
          <cell r="AV12">
            <v>4083</v>
          </cell>
          <cell r="AY12">
            <v>2.1</v>
          </cell>
          <cell r="AZ12">
            <v>4.4000000000000004</v>
          </cell>
          <cell r="BA12">
            <v>8.6</v>
          </cell>
          <cell r="BB12">
            <v>5</v>
          </cell>
          <cell r="BC12">
            <v>2.5</v>
          </cell>
          <cell r="BD12">
            <v>4.9000000000000004</v>
          </cell>
          <cell r="BE12">
            <v>0.9</v>
          </cell>
          <cell r="BF12">
            <v>2</v>
          </cell>
          <cell r="BG12">
            <v>4.0999999999999996</v>
          </cell>
          <cell r="BH12">
            <v>-1</v>
          </cell>
          <cell r="BI12">
            <v>1.7</v>
          </cell>
          <cell r="BJ12">
            <v>4.8</v>
          </cell>
          <cell r="BK12">
            <v>2.9</v>
          </cell>
          <cell r="BN12">
            <v>2010</v>
          </cell>
          <cell r="BO12">
            <v>653</v>
          </cell>
          <cell r="BP12">
            <v>111</v>
          </cell>
          <cell r="BQ12">
            <v>763</v>
          </cell>
          <cell r="BR12">
            <v>42</v>
          </cell>
          <cell r="BS12">
            <v>805</v>
          </cell>
          <cell r="BT12">
            <v>98</v>
          </cell>
          <cell r="BU12">
            <v>99</v>
          </cell>
          <cell r="BV12">
            <v>1003</v>
          </cell>
          <cell r="BW12">
            <v>1240</v>
          </cell>
          <cell r="BX12">
            <v>4253</v>
          </cell>
          <cell r="BY12">
            <v>357</v>
          </cell>
          <cell r="BZ12">
            <v>-118</v>
          </cell>
          <cell r="CA12">
            <v>4491</v>
          </cell>
          <cell r="CB12">
            <v>0</v>
          </cell>
          <cell r="CC12">
            <v>0</v>
          </cell>
          <cell r="CD12">
            <v>0</v>
          </cell>
          <cell r="CE12">
            <v>0</v>
          </cell>
          <cell r="CF12">
            <v>0</v>
          </cell>
          <cell r="CG12">
            <v>0</v>
          </cell>
          <cell r="CH12">
            <v>0</v>
          </cell>
          <cell r="CI12">
            <v>0</v>
          </cell>
          <cell r="CJ12">
            <v>0</v>
          </cell>
          <cell r="CK12">
            <v>0</v>
          </cell>
          <cell r="CL12">
            <v>0</v>
          </cell>
          <cell r="CM12">
            <v>0</v>
          </cell>
        </row>
        <row r="13">
          <cell r="A13">
            <v>21976</v>
          </cell>
          <cell r="D13">
            <v>1966</v>
          </cell>
          <cell r="E13">
            <v>603</v>
          </cell>
          <cell r="F13">
            <v>93</v>
          </cell>
          <cell r="G13">
            <v>697</v>
          </cell>
          <cell r="H13">
            <v>43</v>
          </cell>
          <cell r="I13">
            <v>739</v>
          </cell>
          <cell r="J13">
            <v>100</v>
          </cell>
          <cell r="K13">
            <v>94</v>
          </cell>
          <cell r="L13">
            <v>933</v>
          </cell>
          <cell r="M13">
            <v>984</v>
          </cell>
          <cell r="N13">
            <v>3884</v>
          </cell>
          <cell r="O13">
            <v>368</v>
          </cell>
          <cell r="P13">
            <v>-42</v>
          </cell>
          <cell r="Q13">
            <v>4210</v>
          </cell>
          <cell r="T13">
            <v>3.2</v>
          </cell>
          <cell r="U13">
            <v>3.5</v>
          </cell>
          <cell r="V13">
            <v>1.7</v>
          </cell>
          <cell r="W13">
            <v>3.2</v>
          </cell>
          <cell r="X13">
            <v>2.6</v>
          </cell>
          <cell r="Y13">
            <v>3.2</v>
          </cell>
          <cell r="Z13">
            <v>1.2</v>
          </cell>
          <cell r="AA13">
            <v>4.9000000000000004</v>
          </cell>
          <cell r="AB13">
            <v>3.2</v>
          </cell>
          <cell r="AC13">
            <v>-0.1</v>
          </cell>
          <cell r="AD13">
            <v>2.2999999999999998</v>
          </cell>
          <cell r="AE13">
            <v>2.7</v>
          </cell>
          <cell r="AF13">
            <v>3.4</v>
          </cell>
          <cell r="AI13">
            <v>1969</v>
          </cell>
          <cell r="AJ13">
            <v>611</v>
          </cell>
          <cell r="AK13">
            <v>93</v>
          </cell>
          <cell r="AL13">
            <v>704</v>
          </cell>
          <cell r="AM13">
            <v>43</v>
          </cell>
          <cell r="AN13">
            <v>747</v>
          </cell>
          <cell r="AO13">
            <v>99</v>
          </cell>
          <cell r="AP13">
            <v>90</v>
          </cell>
          <cell r="AQ13">
            <v>936</v>
          </cell>
          <cell r="AR13">
            <v>961</v>
          </cell>
          <cell r="AS13">
            <v>3867</v>
          </cell>
          <cell r="AT13">
            <v>364</v>
          </cell>
          <cell r="AU13">
            <v>-68</v>
          </cell>
          <cell r="AV13">
            <v>4162</v>
          </cell>
          <cell r="AY13">
            <v>4</v>
          </cell>
          <cell r="AZ13">
            <v>4.5999999999999996</v>
          </cell>
          <cell r="BA13">
            <v>-3.6</v>
          </cell>
          <cell r="BB13">
            <v>3.5</v>
          </cell>
          <cell r="BC13">
            <v>2.5</v>
          </cell>
          <cell r="BD13">
            <v>3.4</v>
          </cell>
          <cell r="BE13">
            <v>1.1000000000000001</v>
          </cell>
          <cell r="BF13">
            <v>-0.2</v>
          </cell>
          <cell r="BG13">
            <v>2.8</v>
          </cell>
          <cell r="BH13">
            <v>-2.6</v>
          </cell>
          <cell r="BI13">
            <v>2</v>
          </cell>
          <cell r="BJ13">
            <v>0.2</v>
          </cell>
          <cell r="BK13">
            <v>1.9</v>
          </cell>
          <cell r="BN13">
            <v>1855</v>
          </cell>
          <cell r="BO13">
            <v>542</v>
          </cell>
          <cell r="BP13">
            <v>86</v>
          </cell>
          <cell r="BQ13">
            <v>627</v>
          </cell>
          <cell r="BR13">
            <v>43</v>
          </cell>
          <cell r="BS13">
            <v>670</v>
          </cell>
          <cell r="BT13">
            <v>99</v>
          </cell>
          <cell r="BU13">
            <v>85</v>
          </cell>
          <cell r="BV13">
            <v>855</v>
          </cell>
          <cell r="BW13">
            <v>897</v>
          </cell>
          <cell r="BX13">
            <v>3608</v>
          </cell>
          <cell r="BY13">
            <v>369</v>
          </cell>
          <cell r="BZ13">
            <v>-53</v>
          </cell>
          <cell r="CA13">
            <v>3923</v>
          </cell>
          <cell r="CB13">
            <v>1</v>
          </cell>
          <cell r="CC13">
            <v>0</v>
          </cell>
          <cell r="CD13">
            <v>0</v>
          </cell>
          <cell r="CE13">
            <v>0</v>
          </cell>
          <cell r="CF13">
            <v>1</v>
          </cell>
          <cell r="CG13">
            <v>0</v>
          </cell>
          <cell r="CH13">
            <v>0</v>
          </cell>
          <cell r="CI13">
            <v>0</v>
          </cell>
          <cell r="CJ13">
            <v>0</v>
          </cell>
          <cell r="CK13">
            <v>0</v>
          </cell>
          <cell r="CL13">
            <v>0</v>
          </cell>
          <cell r="CM13">
            <v>-1</v>
          </cell>
        </row>
        <row r="14">
          <cell r="A14">
            <v>22068</v>
          </cell>
          <cell r="D14">
            <v>2030</v>
          </cell>
          <cell r="E14">
            <v>625</v>
          </cell>
          <cell r="F14">
            <v>99</v>
          </cell>
          <cell r="G14">
            <v>724</v>
          </cell>
          <cell r="H14">
            <v>44</v>
          </cell>
          <cell r="I14">
            <v>768</v>
          </cell>
          <cell r="J14">
            <v>101</v>
          </cell>
          <cell r="K14">
            <v>100</v>
          </cell>
          <cell r="L14">
            <v>969</v>
          </cell>
          <cell r="M14">
            <v>981</v>
          </cell>
          <cell r="N14">
            <v>3980</v>
          </cell>
          <cell r="O14">
            <v>381</v>
          </cell>
          <cell r="P14">
            <v>-37</v>
          </cell>
          <cell r="Q14">
            <v>4324</v>
          </cell>
          <cell r="T14">
            <v>3.3</v>
          </cell>
          <cell r="U14">
            <v>3.7</v>
          </cell>
          <cell r="V14">
            <v>5.7</v>
          </cell>
          <cell r="W14">
            <v>3.9</v>
          </cell>
          <cell r="X14">
            <v>3.2</v>
          </cell>
          <cell r="Y14">
            <v>3.9</v>
          </cell>
          <cell r="Z14">
            <v>1.4</v>
          </cell>
          <cell r="AA14">
            <v>6.3</v>
          </cell>
          <cell r="AB14">
            <v>3.9</v>
          </cell>
          <cell r="AC14">
            <v>-0.4</v>
          </cell>
          <cell r="AD14">
            <v>2.5</v>
          </cell>
          <cell r="AE14">
            <v>3.4</v>
          </cell>
          <cell r="AF14">
            <v>2.7</v>
          </cell>
          <cell r="AI14">
            <v>2030</v>
          </cell>
          <cell r="AJ14">
            <v>605</v>
          </cell>
          <cell r="AK14">
            <v>89</v>
          </cell>
          <cell r="AL14">
            <v>694</v>
          </cell>
          <cell r="AM14">
            <v>44</v>
          </cell>
          <cell r="AN14">
            <v>738</v>
          </cell>
          <cell r="AO14">
            <v>101</v>
          </cell>
          <cell r="AP14">
            <v>103</v>
          </cell>
          <cell r="AQ14">
            <v>942</v>
          </cell>
          <cell r="AR14">
            <v>1020</v>
          </cell>
          <cell r="AS14">
            <v>3991</v>
          </cell>
          <cell r="AT14">
            <v>378</v>
          </cell>
          <cell r="AU14">
            <v>3</v>
          </cell>
          <cell r="AV14">
            <v>4372</v>
          </cell>
          <cell r="AY14">
            <v>3.1</v>
          </cell>
          <cell r="AZ14">
            <v>-0.9</v>
          </cell>
          <cell r="BA14">
            <v>-4.9000000000000004</v>
          </cell>
          <cell r="BB14">
            <v>-1.4</v>
          </cell>
          <cell r="BC14">
            <v>2.5</v>
          </cell>
          <cell r="BD14">
            <v>-1.2</v>
          </cell>
          <cell r="BE14">
            <v>1.4</v>
          </cell>
          <cell r="BF14">
            <v>14</v>
          </cell>
          <cell r="BG14">
            <v>0.6</v>
          </cell>
          <cell r="BH14">
            <v>6.1</v>
          </cell>
          <cell r="BI14">
            <v>3.2</v>
          </cell>
          <cell r="BJ14">
            <v>3.7</v>
          </cell>
          <cell r="BK14">
            <v>5</v>
          </cell>
          <cell r="BN14">
            <v>2026</v>
          </cell>
          <cell r="BO14">
            <v>590</v>
          </cell>
          <cell r="BP14">
            <v>67</v>
          </cell>
          <cell r="BQ14">
            <v>657</v>
          </cell>
          <cell r="BR14">
            <v>44</v>
          </cell>
          <cell r="BS14">
            <v>700</v>
          </cell>
          <cell r="BT14">
            <v>101</v>
          </cell>
          <cell r="BU14">
            <v>88</v>
          </cell>
          <cell r="BV14">
            <v>889</v>
          </cell>
          <cell r="BW14">
            <v>799</v>
          </cell>
          <cell r="BX14">
            <v>3714</v>
          </cell>
          <cell r="BY14">
            <v>404</v>
          </cell>
          <cell r="BZ14">
            <v>60</v>
          </cell>
          <cell r="CA14">
            <v>4178</v>
          </cell>
          <cell r="CB14">
            <v>0</v>
          </cell>
          <cell r="CC14">
            <v>0</v>
          </cell>
          <cell r="CD14">
            <v>0</v>
          </cell>
          <cell r="CE14">
            <v>0</v>
          </cell>
          <cell r="CF14">
            <v>0</v>
          </cell>
          <cell r="CG14">
            <v>0</v>
          </cell>
          <cell r="CH14">
            <v>0</v>
          </cell>
          <cell r="CI14">
            <v>0</v>
          </cell>
          <cell r="CJ14">
            <v>0</v>
          </cell>
          <cell r="CK14">
            <v>0</v>
          </cell>
          <cell r="CL14">
            <v>0</v>
          </cell>
          <cell r="CM14">
            <v>0</v>
          </cell>
        </row>
        <row r="15">
          <cell r="A15">
            <v>22160</v>
          </cell>
          <cell r="D15">
            <v>2080</v>
          </cell>
          <cell r="E15">
            <v>630</v>
          </cell>
          <cell r="F15">
            <v>108</v>
          </cell>
          <cell r="G15">
            <v>738</v>
          </cell>
          <cell r="H15">
            <v>46</v>
          </cell>
          <cell r="I15">
            <v>783</v>
          </cell>
          <cell r="J15">
            <v>103</v>
          </cell>
          <cell r="K15">
            <v>106</v>
          </cell>
          <cell r="L15">
            <v>992</v>
          </cell>
          <cell r="M15">
            <v>986</v>
          </cell>
          <cell r="N15">
            <v>4057</v>
          </cell>
          <cell r="O15">
            <v>393</v>
          </cell>
          <cell r="P15">
            <v>-44</v>
          </cell>
          <cell r="Q15">
            <v>4406</v>
          </cell>
          <cell r="T15">
            <v>2.4</v>
          </cell>
          <cell r="U15">
            <v>0.8</v>
          </cell>
          <cell r="V15">
            <v>9.1</v>
          </cell>
          <cell r="W15">
            <v>1.9</v>
          </cell>
          <cell r="X15">
            <v>3.3</v>
          </cell>
          <cell r="Y15">
            <v>2</v>
          </cell>
          <cell r="Z15">
            <v>1.6</v>
          </cell>
          <cell r="AA15">
            <v>5.6</v>
          </cell>
          <cell r="AB15">
            <v>2.2999999999999998</v>
          </cell>
          <cell r="AC15">
            <v>0.5</v>
          </cell>
          <cell r="AD15">
            <v>1.9</v>
          </cell>
          <cell r="AE15">
            <v>3.3</v>
          </cell>
          <cell r="AF15">
            <v>1.9</v>
          </cell>
          <cell r="AI15">
            <v>2081</v>
          </cell>
          <cell r="AJ15">
            <v>649</v>
          </cell>
          <cell r="AK15">
            <v>117</v>
          </cell>
          <cell r="AL15">
            <v>766</v>
          </cell>
          <cell r="AM15">
            <v>46</v>
          </cell>
          <cell r="AN15">
            <v>812</v>
          </cell>
          <cell r="AO15">
            <v>103</v>
          </cell>
          <cell r="AP15">
            <v>107</v>
          </cell>
          <cell r="AQ15">
            <v>1022</v>
          </cell>
          <cell r="AR15">
            <v>960</v>
          </cell>
          <cell r="AS15">
            <v>4063</v>
          </cell>
          <cell r="AT15">
            <v>395</v>
          </cell>
          <cell r="AU15">
            <v>-63</v>
          </cell>
          <cell r="AV15">
            <v>4394</v>
          </cell>
          <cell r="AY15">
            <v>2.5</v>
          </cell>
          <cell r="AZ15">
            <v>7.3</v>
          </cell>
          <cell r="BA15">
            <v>32</v>
          </cell>
          <cell r="BB15">
            <v>10.4</v>
          </cell>
          <cell r="BC15">
            <v>4.7</v>
          </cell>
          <cell r="BD15">
            <v>10.1</v>
          </cell>
          <cell r="BE15">
            <v>1.9</v>
          </cell>
          <cell r="BF15">
            <v>3.8</v>
          </cell>
          <cell r="BG15">
            <v>8.5</v>
          </cell>
          <cell r="BH15">
            <v>-5.8</v>
          </cell>
          <cell r="BI15">
            <v>1.8</v>
          </cell>
          <cell r="BJ15">
            <v>4.5999999999999996</v>
          </cell>
          <cell r="BK15">
            <v>0.5</v>
          </cell>
          <cell r="BN15">
            <v>2097</v>
          </cell>
          <cell r="BO15">
            <v>664</v>
          </cell>
          <cell r="BP15">
            <v>138</v>
          </cell>
          <cell r="BQ15">
            <v>802</v>
          </cell>
          <cell r="BR15">
            <v>46</v>
          </cell>
          <cell r="BS15">
            <v>848</v>
          </cell>
          <cell r="BT15">
            <v>103</v>
          </cell>
          <cell r="BU15">
            <v>118</v>
          </cell>
          <cell r="BV15">
            <v>1069</v>
          </cell>
          <cell r="BW15">
            <v>953</v>
          </cell>
          <cell r="BX15">
            <v>4118</v>
          </cell>
          <cell r="BY15">
            <v>372</v>
          </cell>
          <cell r="BZ15">
            <v>-156</v>
          </cell>
          <cell r="CA15">
            <v>4335</v>
          </cell>
          <cell r="CB15">
            <v>0</v>
          </cell>
          <cell r="CC15">
            <v>0</v>
          </cell>
          <cell r="CD15">
            <v>0</v>
          </cell>
          <cell r="CE15">
            <v>0</v>
          </cell>
          <cell r="CF15">
            <v>0</v>
          </cell>
          <cell r="CG15">
            <v>0</v>
          </cell>
          <cell r="CH15">
            <v>0</v>
          </cell>
          <cell r="CI15">
            <v>0</v>
          </cell>
          <cell r="CJ15">
            <v>0</v>
          </cell>
          <cell r="CK15">
            <v>0</v>
          </cell>
          <cell r="CL15">
            <v>0</v>
          </cell>
          <cell r="CM15">
            <v>0</v>
          </cell>
        </row>
        <row r="16">
          <cell r="A16">
            <v>22251</v>
          </cell>
          <cell r="D16">
            <v>2101</v>
          </cell>
          <cell r="E16">
            <v>608</v>
          </cell>
          <cell r="F16">
            <v>110</v>
          </cell>
          <cell r="G16">
            <v>718</v>
          </cell>
          <cell r="H16">
            <v>47</v>
          </cell>
          <cell r="I16">
            <v>764</v>
          </cell>
          <cell r="J16">
            <v>104</v>
          </cell>
          <cell r="K16">
            <v>109</v>
          </cell>
          <cell r="L16">
            <v>978</v>
          </cell>
          <cell r="M16">
            <v>1002</v>
          </cell>
          <cell r="N16">
            <v>4080</v>
          </cell>
          <cell r="O16">
            <v>397</v>
          </cell>
          <cell r="P16">
            <v>-53</v>
          </cell>
          <cell r="Q16">
            <v>4424</v>
          </cell>
          <cell r="T16">
            <v>1</v>
          </cell>
          <cell r="U16">
            <v>-3.5</v>
          </cell>
          <cell r="V16">
            <v>1.8</v>
          </cell>
          <cell r="W16">
            <v>-2.7</v>
          </cell>
          <cell r="X16">
            <v>2.6</v>
          </cell>
          <cell r="Y16">
            <v>-2.4</v>
          </cell>
          <cell r="Z16">
            <v>1.4</v>
          </cell>
          <cell r="AA16">
            <v>3</v>
          </cell>
          <cell r="AB16">
            <v>-1.4</v>
          </cell>
          <cell r="AC16">
            <v>1.7</v>
          </cell>
          <cell r="AD16">
            <v>0.6</v>
          </cell>
          <cell r="AE16">
            <v>0.8</v>
          </cell>
          <cell r="AF16">
            <v>0.4</v>
          </cell>
          <cell r="AI16">
            <v>2113</v>
          </cell>
          <cell r="AJ16">
            <v>619</v>
          </cell>
          <cell r="AK16">
            <v>110</v>
          </cell>
          <cell r="AL16">
            <v>729</v>
          </cell>
          <cell r="AM16">
            <v>47</v>
          </cell>
          <cell r="AN16">
            <v>776</v>
          </cell>
          <cell r="AO16">
            <v>104</v>
          </cell>
          <cell r="AP16">
            <v>108</v>
          </cell>
          <cell r="AQ16">
            <v>988</v>
          </cell>
          <cell r="AR16">
            <v>986</v>
          </cell>
          <cell r="AS16">
            <v>4087</v>
          </cell>
          <cell r="AT16">
            <v>402</v>
          </cell>
          <cell r="AU16">
            <v>-66</v>
          </cell>
          <cell r="AV16">
            <v>4422</v>
          </cell>
          <cell r="AY16">
            <v>1.6</v>
          </cell>
          <cell r="AZ16">
            <v>-4.7</v>
          </cell>
          <cell r="BA16">
            <v>-5.8</v>
          </cell>
          <cell r="BB16">
            <v>-4.9000000000000004</v>
          </cell>
          <cell r="BC16">
            <v>2.4</v>
          </cell>
          <cell r="BD16">
            <v>-4.5</v>
          </cell>
          <cell r="BE16">
            <v>1.3</v>
          </cell>
          <cell r="BF16">
            <v>0.9</v>
          </cell>
          <cell r="BG16">
            <v>-3.3</v>
          </cell>
          <cell r="BH16">
            <v>2.7</v>
          </cell>
          <cell r="BI16">
            <v>0.6</v>
          </cell>
          <cell r="BJ16">
            <v>1.7</v>
          </cell>
          <cell r="BK16">
            <v>0.6</v>
          </cell>
          <cell r="BN16">
            <v>2206</v>
          </cell>
          <cell r="BO16">
            <v>691</v>
          </cell>
          <cell r="BP16">
            <v>126</v>
          </cell>
          <cell r="BQ16">
            <v>817</v>
          </cell>
          <cell r="BR16">
            <v>47</v>
          </cell>
          <cell r="BS16">
            <v>864</v>
          </cell>
          <cell r="BT16">
            <v>104</v>
          </cell>
          <cell r="BU16">
            <v>118</v>
          </cell>
          <cell r="BV16">
            <v>1086</v>
          </cell>
          <cell r="BW16">
            <v>1280</v>
          </cell>
          <cell r="BX16">
            <v>4572</v>
          </cell>
          <cell r="BY16">
            <v>398</v>
          </cell>
          <cell r="BZ16">
            <v>-111</v>
          </cell>
          <cell r="CA16">
            <v>4859</v>
          </cell>
          <cell r="CB16">
            <v>0</v>
          </cell>
          <cell r="CC16">
            <v>0</v>
          </cell>
          <cell r="CD16">
            <v>0</v>
          </cell>
          <cell r="CE16">
            <v>0</v>
          </cell>
          <cell r="CF16">
            <v>0</v>
          </cell>
          <cell r="CG16">
            <v>0</v>
          </cell>
          <cell r="CH16">
            <v>0</v>
          </cell>
          <cell r="CI16">
            <v>0</v>
          </cell>
          <cell r="CJ16">
            <v>0</v>
          </cell>
          <cell r="CK16">
            <v>-1</v>
          </cell>
          <cell r="CL16">
            <v>0</v>
          </cell>
          <cell r="CM16">
            <v>0</v>
          </cell>
        </row>
        <row r="17">
          <cell r="A17">
            <v>22341</v>
          </cell>
          <cell r="D17">
            <v>2104</v>
          </cell>
          <cell r="E17">
            <v>567</v>
          </cell>
          <cell r="F17">
            <v>105</v>
          </cell>
          <cell r="G17">
            <v>672</v>
          </cell>
          <cell r="H17">
            <v>47</v>
          </cell>
          <cell r="I17">
            <v>720</v>
          </cell>
          <cell r="J17">
            <v>105</v>
          </cell>
          <cell r="K17">
            <v>111</v>
          </cell>
          <cell r="L17">
            <v>936</v>
          </cell>
          <cell r="M17">
            <v>1015</v>
          </cell>
          <cell r="N17">
            <v>4055</v>
          </cell>
          <cell r="O17">
            <v>384</v>
          </cell>
          <cell r="P17">
            <v>-51</v>
          </cell>
          <cell r="Q17">
            <v>4387</v>
          </cell>
          <cell r="T17">
            <v>0.2</v>
          </cell>
          <cell r="U17">
            <v>-6.7</v>
          </cell>
          <cell r="V17">
            <v>-4.2</v>
          </cell>
          <cell r="W17">
            <v>-6.3</v>
          </cell>
          <cell r="X17">
            <v>0.7</v>
          </cell>
          <cell r="Y17">
            <v>-5.9</v>
          </cell>
          <cell r="Z17">
            <v>1.1000000000000001</v>
          </cell>
          <cell r="AA17">
            <v>1.7</v>
          </cell>
          <cell r="AB17">
            <v>-4.3</v>
          </cell>
          <cell r="AC17">
            <v>1.3</v>
          </cell>
          <cell r="AD17">
            <v>-0.6</v>
          </cell>
          <cell r="AE17">
            <v>-3.2</v>
          </cell>
          <cell r="AF17">
            <v>-0.8</v>
          </cell>
          <cell r="AI17">
            <v>2097</v>
          </cell>
          <cell r="AJ17">
            <v>554</v>
          </cell>
          <cell r="AK17">
            <v>109</v>
          </cell>
          <cell r="AL17">
            <v>663</v>
          </cell>
          <cell r="AM17">
            <v>47</v>
          </cell>
          <cell r="AN17">
            <v>710</v>
          </cell>
          <cell r="AO17">
            <v>105</v>
          </cell>
          <cell r="AP17">
            <v>111</v>
          </cell>
          <cell r="AQ17">
            <v>927</v>
          </cell>
          <cell r="AR17">
            <v>1046</v>
          </cell>
          <cell r="AS17">
            <v>4069</v>
          </cell>
          <cell r="AT17">
            <v>387</v>
          </cell>
          <cell r="AU17">
            <v>-41</v>
          </cell>
          <cell r="AV17">
            <v>4415</v>
          </cell>
          <cell r="AY17">
            <v>-0.8</v>
          </cell>
          <cell r="AZ17">
            <v>-10.5</v>
          </cell>
          <cell r="BA17">
            <v>-1</v>
          </cell>
          <cell r="BB17">
            <v>-9</v>
          </cell>
          <cell r="BC17">
            <v>0.2</v>
          </cell>
          <cell r="BD17">
            <v>-8.5</v>
          </cell>
          <cell r="BE17">
            <v>1.1000000000000001</v>
          </cell>
          <cell r="BF17">
            <v>3.2</v>
          </cell>
          <cell r="BG17">
            <v>-6.2</v>
          </cell>
          <cell r="BH17">
            <v>6.1</v>
          </cell>
          <cell r="BI17">
            <v>-0.4</v>
          </cell>
          <cell r="BJ17">
            <v>-3.7</v>
          </cell>
          <cell r="BK17">
            <v>-0.2</v>
          </cell>
          <cell r="BN17">
            <v>1999</v>
          </cell>
          <cell r="BO17">
            <v>491</v>
          </cell>
          <cell r="BP17">
            <v>100</v>
          </cell>
          <cell r="BQ17">
            <v>591</v>
          </cell>
          <cell r="BR17">
            <v>47</v>
          </cell>
          <cell r="BS17">
            <v>638</v>
          </cell>
          <cell r="BT17">
            <v>105</v>
          </cell>
          <cell r="BU17">
            <v>105</v>
          </cell>
          <cell r="BV17">
            <v>849</v>
          </cell>
          <cell r="BW17">
            <v>995</v>
          </cell>
          <cell r="BX17">
            <v>3843</v>
          </cell>
          <cell r="BY17">
            <v>388</v>
          </cell>
          <cell r="BZ17">
            <v>-6</v>
          </cell>
          <cell r="CA17">
            <v>4225</v>
          </cell>
          <cell r="CB17">
            <v>0</v>
          </cell>
          <cell r="CC17">
            <v>0</v>
          </cell>
          <cell r="CD17">
            <v>0</v>
          </cell>
          <cell r="CE17">
            <v>0</v>
          </cell>
          <cell r="CF17">
            <v>0</v>
          </cell>
          <cell r="CG17">
            <v>0</v>
          </cell>
          <cell r="CH17">
            <v>-1</v>
          </cell>
          <cell r="CI17">
            <v>0</v>
          </cell>
          <cell r="CJ17">
            <v>0</v>
          </cell>
          <cell r="CK17">
            <v>0</v>
          </cell>
          <cell r="CL17">
            <v>0</v>
          </cell>
          <cell r="CM17">
            <v>0</v>
          </cell>
        </row>
        <row r="18">
          <cell r="A18">
            <v>22433</v>
          </cell>
          <cell r="D18">
            <v>2103</v>
          </cell>
          <cell r="E18">
            <v>538</v>
          </cell>
          <cell r="F18">
            <v>102</v>
          </cell>
          <cell r="G18">
            <v>640</v>
          </cell>
          <cell r="H18">
            <v>47</v>
          </cell>
          <cell r="I18">
            <v>687</v>
          </cell>
          <cell r="J18">
            <v>106</v>
          </cell>
          <cell r="K18">
            <v>114</v>
          </cell>
          <cell r="L18">
            <v>907</v>
          </cell>
          <cell r="M18">
            <v>1007</v>
          </cell>
          <cell r="N18">
            <v>4017</v>
          </cell>
          <cell r="O18">
            <v>364</v>
          </cell>
          <cell r="P18">
            <v>-39</v>
          </cell>
          <cell r="Q18">
            <v>4342</v>
          </cell>
          <cell r="T18">
            <v>0</v>
          </cell>
          <cell r="U18">
            <v>-5.0999999999999996</v>
          </cell>
          <cell r="V18">
            <v>-3.2</v>
          </cell>
          <cell r="W18">
            <v>-4.8</v>
          </cell>
          <cell r="X18">
            <v>-1.2</v>
          </cell>
          <cell r="Y18">
            <v>-4.5999999999999996</v>
          </cell>
          <cell r="Z18">
            <v>0.8</v>
          </cell>
          <cell r="AA18">
            <v>3</v>
          </cell>
          <cell r="AB18">
            <v>-3.1</v>
          </cell>
          <cell r="AC18">
            <v>-0.8</v>
          </cell>
          <cell r="AD18">
            <v>-0.9</v>
          </cell>
          <cell r="AE18">
            <v>-5.2</v>
          </cell>
          <cell r="AF18">
            <v>-1</v>
          </cell>
          <cell r="AI18">
            <v>2097</v>
          </cell>
          <cell r="AJ18">
            <v>537</v>
          </cell>
          <cell r="AK18">
            <v>87</v>
          </cell>
          <cell r="AL18">
            <v>624</v>
          </cell>
          <cell r="AM18">
            <v>47</v>
          </cell>
          <cell r="AN18">
            <v>671</v>
          </cell>
          <cell r="AO18">
            <v>106</v>
          </cell>
          <cell r="AP18">
            <v>113</v>
          </cell>
          <cell r="AQ18">
            <v>890</v>
          </cell>
          <cell r="AR18">
            <v>1009</v>
          </cell>
          <cell r="AS18">
            <v>3996</v>
          </cell>
          <cell r="AT18">
            <v>361</v>
          </cell>
          <cell r="AU18">
            <v>-39</v>
          </cell>
          <cell r="AV18">
            <v>4317</v>
          </cell>
          <cell r="AY18">
            <v>0</v>
          </cell>
          <cell r="AZ18">
            <v>-3.1</v>
          </cell>
          <cell r="BA18">
            <v>-20.5</v>
          </cell>
          <cell r="BB18">
            <v>-6</v>
          </cell>
          <cell r="BC18">
            <v>0.2</v>
          </cell>
          <cell r="BD18">
            <v>-5.6</v>
          </cell>
          <cell r="BE18">
            <v>0.8</v>
          </cell>
          <cell r="BF18">
            <v>2</v>
          </cell>
          <cell r="BG18">
            <v>-3.9</v>
          </cell>
          <cell r="BH18">
            <v>-3.5</v>
          </cell>
          <cell r="BI18">
            <v>-1.8</v>
          </cell>
          <cell r="BJ18">
            <v>-6.7</v>
          </cell>
          <cell r="BK18">
            <v>-2.2000000000000002</v>
          </cell>
          <cell r="BN18">
            <v>2090</v>
          </cell>
          <cell r="BO18">
            <v>524</v>
          </cell>
          <cell r="BP18">
            <v>66</v>
          </cell>
          <cell r="BQ18">
            <v>590</v>
          </cell>
          <cell r="BR18">
            <v>47</v>
          </cell>
          <cell r="BS18">
            <v>637</v>
          </cell>
          <cell r="BT18">
            <v>106</v>
          </cell>
          <cell r="BU18">
            <v>97</v>
          </cell>
          <cell r="BV18">
            <v>840</v>
          </cell>
          <cell r="BW18">
            <v>773</v>
          </cell>
          <cell r="BX18">
            <v>3704</v>
          </cell>
          <cell r="BY18">
            <v>388</v>
          </cell>
          <cell r="BZ18">
            <v>41</v>
          </cell>
          <cell r="CA18">
            <v>4132</v>
          </cell>
          <cell r="CB18">
            <v>0</v>
          </cell>
          <cell r="CC18">
            <v>0</v>
          </cell>
          <cell r="CD18">
            <v>0</v>
          </cell>
          <cell r="CE18">
            <v>0</v>
          </cell>
          <cell r="CF18">
            <v>0</v>
          </cell>
          <cell r="CG18">
            <v>1</v>
          </cell>
          <cell r="CH18">
            <v>0</v>
          </cell>
          <cell r="CI18">
            <v>0</v>
          </cell>
          <cell r="CJ18">
            <v>0</v>
          </cell>
          <cell r="CK18">
            <v>0</v>
          </cell>
          <cell r="CL18">
            <v>0</v>
          </cell>
          <cell r="CM18">
            <v>0</v>
          </cell>
        </row>
        <row r="19">
          <cell r="A19">
            <v>22525</v>
          </cell>
          <cell r="D19">
            <v>2115</v>
          </cell>
          <cell r="E19">
            <v>554</v>
          </cell>
          <cell r="F19">
            <v>106</v>
          </cell>
          <cell r="G19">
            <v>660</v>
          </cell>
          <cell r="H19">
            <v>46</v>
          </cell>
          <cell r="I19">
            <v>706</v>
          </cell>
          <cell r="J19">
            <v>107</v>
          </cell>
          <cell r="K19">
            <v>118</v>
          </cell>
          <cell r="L19">
            <v>931</v>
          </cell>
          <cell r="M19">
            <v>969</v>
          </cell>
          <cell r="N19">
            <v>4015</v>
          </cell>
          <cell r="O19">
            <v>354</v>
          </cell>
          <cell r="P19">
            <v>-41</v>
          </cell>
          <cell r="Q19">
            <v>4327</v>
          </cell>
          <cell r="T19">
            <v>0.6</v>
          </cell>
          <cell r="U19">
            <v>2.9</v>
          </cell>
          <cell r="V19">
            <v>4.0999999999999996</v>
          </cell>
          <cell r="W19">
            <v>3.1</v>
          </cell>
          <cell r="X19">
            <v>-1.7</v>
          </cell>
          <cell r="Y19">
            <v>2.7</v>
          </cell>
          <cell r="Z19">
            <v>0.7</v>
          </cell>
          <cell r="AA19">
            <v>3.6</v>
          </cell>
          <cell r="AB19">
            <v>2.6</v>
          </cell>
          <cell r="AC19">
            <v>-3.7</v>
          </cell>
          <cell r="AD19">
            <v>-0.1</v>
          </cell>
          <cell r="AE19">
            <v>-2.8</v>
          </cell>
          <cell r="AF19">
            <v>-0.3</v>
          </cell>
          <cell r="AI19">
            <v>2125</v>
          </cell>
          <cell r="AJ19">
            <v>544</v>
          </cell>
          <cell r="AK19">
            <v>119</v>
          </cell>
          <cell r="AL19">
            <v>663</v>
          </cell>
          <cell r="AM19">
            <v>45</v>
          </cell>
          <cell r="AN19">
            <v>709</v>
          </cell>
          <cell r="AO19">
            <v>107</v>
          </cell>
          <cell r="AP19">
            <v>119</v>
          </cell>
          <cell r="AQ19">
            <v>934</v>
          </cell>
          <cell r="AR19">
            <v>960</v>
          </cell>
          <cell r="AS19">
            <v>4018</v>
          </cell>
          <cell r="AT19">
            <v>349</v>
          </cell>
          <cell r="AU19">
            <v>-42</v>
          </cell>
          <cell r="AV19">
            <v>4326</v>
          </cell>
          <cell r="AY19">
            <v>1.3</v>
          </cell>
          <cell r="AZ19">
            <v>1.4</v>
          </cell>
          <cell r="BA19">
            <v>37</v>
          </cell>
          <cell r="BB19">
            <v>6.4</v>
          </cell>
          <cell r="BC19">
            <v>-4</v>
          </cell>
          <cell r="BD19">
            <v>5.7</v>
          </cell>
          <cell r="BE19">
            <v>0.5</v>
          </cell>
          <cell r="BF19">
            <v>4.5</v>
          </cell>
          <cell r="BG19">
            <v>4.9000000000000004</v>
          </cell>
          <cell r="BH19">
            <v>-4.8</v>
          </cell>
          <cell r="BI19">
            <v>0.6</v>
          </cell>
          <cell r="BJ19">
            <v>-3.2</v>
          </cell>
          <cell r="BK19">
            <v>0.2</v>
          </cell>
          <cell r="BN19">
            <v>2111</v>
          </cell>
          <cell r="BO19">
            <v>557</v>
          </cell>
          <cell r="BP19">
            <v>140</v>
          </cell>
          <cell r="BQ19">
            <v>697</v>
          </cell>
          <cell r="BR19">
            <v>45</v>
          </cell>
          <cell r="BS19">
            <v>743</v>
          </cell>
          <cell r="BT19">
            <v>107</v>
          </cell>
          <cell r="BU19">
            <v>131</v>
          </cell>
          <cell r="BV19">
            <v>980</v>
          </cell>
          <cell r="BW19">
            <v>971</v>
          </cell>
          <cell r="BX19">
            <v>4061</v>
          </cell>
          <cell r="BY19">
            <v>332</v>
          </cell>
          <cell r="BZ19">
            <v>-106</v>
          </cell>
          <cell r="CA19">
            <v>4287</v>
          </cell>
          <cell r="CB19">
            <v>0</v>
          </cell>
          <cell r="CC19">
            <v>0</v>
          </cell>
          <cell r="CD19">
            <v>0</v>
          </cell>
          <cell r="CE19">
            <v>0</v>
          </cell>
          <cell r="CF19">
            <v>0</v>
          </cell>
          <cell r="CG19">
            <v>0</v>
          </cell>
          <cell r="CH19">
            <v>0</v>
          </cell>
          <cell r="CI19">
            <v>0</v>
          </cell>
          <cell r="CJ19">
            <v>0</v>
          </cell>
          <cell r="CK19">
            <v>0</v>
          </cell>
          <cell r="CL19">
            <v>0</v>
          </cell>
          <cell r="CM19">
            <v>-1</v>
          </cell>
        </row>
        <row r="20">
          <cell r="A20">
            <v>22616</v>
          </cell>
          <cell r="D20">
            <v>2149</v>
          </cell>
          <cell r="E20">
            <v>602</v>
          </cell>
          <cell r="F20">
            <v>114</v>
          </cell>
          <cell r="G20">
            <v>716</v>
          </cell>
          <cell r="H20">
            <v>45</v>
          </cell>
          <cell r="I20">
            <v>761</v>
          </cell>
          <cell r="J20">
            <v>108</v>
          </cell>
          <cell r="K20">
            <v>123</v>
          </cell>
          <cell r="L20">
            <v>991</v>
          </cell>
          <cell r="M20">
            <v>943</v>
          </cell>
          <cell r="N20">
            <v>4083</v>
          </cell>
          <cell r="O20">
            <v>358</v>
          </cell>
          <cell r="P20">
            <v>-61</v>
          </cell>
          <cell r="Q20">
            <v>4380</v>
          </cell>
          <cell r="T20">
            <v>1.6</v>
          </cell>
          <cell r="U20">
            <v>8.8000000000000007</v>
          </cell>
          <cell r="V20">
            <v>7.2</v>
          </cell>
          <cell r="W20">
            <v>8.5</v>
          </cell>
          <cell r="X20">
            <v>-1.2</v>
          </cell>
          <cell r="Y20">
            <v>7.9</v>
          </cell>
          <cell r="Z20">
            <v>0.7</v>
          </cell>
          <cell r="AA20">
            <v>3.8</v>
          </cell>
          <cell r="AB20">
            <v>6.5</v>
          </cell>
          <cell r="AC20">
            <v>-2.7</v>
          </cell>
          <cell r="AD20">
            <v>1.7</v>
          </cell>
          <cell r="AE20">
            <v>1.3</v>
          </cell>
          <cell r="AF20">
            <v>1.2</v>
          </cell>
          <cell r="AI20">
            <v>2133</v>
          </cell>
          <cell r="AJ20">
            <v>600</v>
          </cell>
          <cell r="AK20">
            <v>109</v>
          </cell>
          <cell r="AL20">
            <v>708</v>
          </cell>
          <cell r="AM20">
            <v>45</v>
          </cell>
          <cell r="AN20">
            <v>754</v>
          </cell>
          <cell r="AO20">
            <v>108</v>
          </cell>
          <cell r="AP20">
            <v>123</v>
          </cell>
          <cell r="AQ20">
            <v>985</v>
          </cell>
          <cell r="AR20">
            <v>940</v>
          </cell>
          <cell r="AS20">
            <v>4058</v>
          </cell>
          <cell r="AT20">
            <v>357</v>
          </cell>
          <cell r="AU20">
            <v>-53</v>
          </cell>
          <cell r="AV20">
            <v>4362</v>
          </cell>
          <cell r="AY20">
            <v>0.4</v>
          </cell>
          <cell r="AZ20">
            <v>10.1</v>
          </cell>
          <cell r="BA20">
            <v>-8.4</v>
          </cell>
          <cell r="BB20">
            <v>6.8</v>
          </cell>
          <cell r="BC20">
            <v>0.1</v>
          </cell>
          <cell r="BD20">
            <v>6.4</v>
          </cell>
          <cell r="BE20">
            <v>0.8</v>
          </cell>
          <cell r="BF20">
            <v>4.0999999999999996</v>
          </cell>
          <cell r="BG20">
            <v>5.5</v>
          </cell>
          <cell r="BH20">
            <v>-2.1</v>
          </cell>
          <cell r="BI20">
            <v>1</v>
          </cell>
          <cell r="BJ20">
            <v>2.2999999999999998</v>
          </cell>
          <cell r="BK20">
            <v>0.8</v>
          </cell>
          <cell r="BN20">
            <v>2278</v>
          </cell>
          <cell r="BO20">
            <v>668</v>
          </cell>
          <cell r="BP20">
            <v>124</v>
          </cell>
          <cell r="BQ20">
            <v>792</v>
          </cell>
          <cell r="BR20">
            <v>45</v>
          </cell>
          <cell r="BS20">
            <v>838</v>
          </cell>
          <cell r="BT20">
            <v>108</v>
          </cell>
          <cell r="BU20">
            <v>135</v>
          </cell>
          <cell r="BV20">
            <v>1081</v>
          </cell>
          <cell r="BW20">
            <v>1214</v>
          </cell>
          <cell r="BX20">
            <v>4572</v>
          </cell>
          <cell r="BY20">
            <v>349</v>
          </cell>
          <cell r="BZ20">
            <v>-112</v>
          </cell>
          <cell r="CA20">
            <v>4809</v>
          </cell>
          <cell r="CB20">
            <v>0</v>
          </cell>
          <cell r="CC20">
            <v>0</v>
          </cell>
          <cell r="CD20">
            <v>0</v>
          </cell>
          <cell r="CE20">
            <v>0</v>
          </cell>
          <cell r="CF20">
            <v>-1</v>
          </cell>
          <cell r="CG20">
            <v>1</v>
          </cell>
          <cell r="CH20">
            <v>0</v>
          </cell>
          <cell r="CI20">
            <v>0</v>
          </cell>
          <cell r="CJ20">
            <v>-1</v>
          </cell>
          <cell r="CK20">
            <v>0</v>
          </cell>
          <cell r="CL20">
            <v>0</v>
          </cell>
          <cell r="CM20">
            <v>-1</v>
          </cell>
        </row>
        <row r="21">
          <cell r="A21">
            <v>22706</v>
          </cell>
          <cell r="D21">
            <v>2190</v>
          </cell>
          <cell r="E21">
            <v>651</v>
          </cell>
          <cell r="F21">
            <v>119</v>
          </cell>
          <cell r="G21">
            <v>770</v>
          </cell>
          <cell r="H21">
            <v>45</v>
          </cell>
          <cell r="I21">
            <v>815</v>
          </cell>
          <cell r="J21">
            <v>108</v>
          </cell>
          <cell r="K21">
            <v>128</v>
          </cell>
          <cell r="L21">
            <v>1051</v>
          </cell>
          <cell r="M21">
            <v>950</v>
          </cell>
          <cell r="N21">
            <v>4191</v>
          </cell>
          <cell r="O21">
            <v>370</v>
          </cell>
          <cell r="P21">
            <v>-86</v>
          </cell>
          <cell r="Q21">
            <v>4475</v>
          </cell>
          <cell r="T21">
            <v>1.9</v>
          </cell>
          <cell r="U21">
            <v>8</v>
          </cell>
          <cell r="V21">
            <v>5</v>
          </cell>
          <cell r="W21">
            <v>7.6</v>
          </cell>
          <cell r="X21">
            <v>-0.3</v>
          </cell>
          <cell r="Y21">
            <v>7.1</v>
          </cell>
          <cell r="Z21">
            <v>0.8</v>
          </cell>
          <cell r="AA21">
            <v>3.9</v>
          </cell>
          <cell r="AB21">
            <v>6</v>
          </cell>
          <cell r="AC21">
            <v>0.7</v>
          </cell>
          <cell r="AD21">
            <v>2.6</v>
          </cell>
          <cell r="AE21">
            <v>3.4</v>
          </cell>
          <cell r="AF21">
            <v>2.2000000000000002</v>
          </cell>
          <cell r="AI21">
            <v>2193</v>
          </cell>
          <cell r="AJ21">
            <v>667</v>
          </cell>
          <cell r="AK21">
            <v>118</v>
          </cell>
          <cell r="AL21">
            <v>785</v>
          </cell>
          <cell r="AM21">
            <v>45</v>
          </cell>
          <cell r="AN21">
            <v>830</v>
          </cell>
          <cell r="AO21">
            <v>108</v>
          </cell>
          <cell r="AP21">
            <v>126</v>
          </cell>
          <cell r="AQ21">
            <v>1065</v>
          </cell>
          <cell r="AR21">
            <v>941</v>
          </cell>
          <cell r="AS21">
            <v>4198</v>
          </cell>
          <cell r="AT21">
            <v>377</v>
          </cell>
          <cell r="AU21">
            <v>-83</v>
          </cell>
          <cell r="AV21">
            <v>4492</v>
          </cell>
          <cell r="AY21">
            <v>2.8</v>
          </cell>
          <cell r="AZ21">
            <v>11.2</v>
          </cell>
          <cell r="BA21">
            <v>8.3000000000000007</v>
          </cell>
          <cell r="BB21">
            <v>10.8</v>
          </cell>
          <cell r="BC21">
            <v>0</v>
          </cell>
          <cell r="BD21">
            <v>10.1</v>
          </cell>
          <cell r="BE21">
            <v>0.8</v>
          </cell>
          <cell r="BF21">
            <v>2.2999999999999998</v>
          </cell>
          <cell r="BG21">
            <v>8.1</v>
          </cell>
          <cell r="BH21">
            <v>0.1</v>
          </cell>
          <cell r="BI21">
            <v>3.5</v>
          </cell>
          <cell r="BJ21">
            <v>5.7</v>
          </cell>
          <cell r="BK21">
            <v>3</v>
          </cell>
          <cell r="BN21">
            <v>2058</v>
          </cell>
          <cell r="BO21">
            <v>589</v>
          </cell>
          <cell r="BP21">
            <v>108</v>
          </cell>
          <cell r="BQ21">
            <v>697</v>
          </cell>
          <cell r="BR21">
            <v>45</v>
          </cell>
          <cell r="BS21">
            <v>742</v>
          </cell>
          <cell r="BT21">
            <v>108</v>
          </cell>
          <cell r="BU21">
            <v>120</v>
          </cell>
          <cell r="BV21">
            <v>970</v>
          </cell>
          <cell r="BW21">
            <v>888</v>
          </cell>
          <cell r="BX21">
            <v>3916</v>
          </cell>
          <cell r="BY21">
            <v>379</v>
          </cell>
          <cell r="BZ21">
            <v>-32</v>
          </cell>
          <cell r="CA21">
            <v>4263</v>
          </cell>
          <cell r="CB21">
            <v>-1</v>
          </cell>
          <cell r="CC21">
            <v>0</v>
          </cell>
          <cell r="CD21">
            <v>0</v>
          </cell>
          <cell r="CE21">
            <v>0</v>
          </cell>
          <cell r="CF21">
            <v>0</v>
          </cell>
          <cell r="CG21">
            <v>0</v>
          </cell>
          <cell r="CH21">
            <v>0</v>
          </cell>
          <cell r="CI21">
            <v>0</v>
          </cell>
          <cell r="CJ21">
            <v>0</v>
          </cell>
          <cell r="CK21">
            <v>0</v>
          </cell>
          <cell r="CL21">
            <v>0</v>
          </cell>
          <cell r="CM21">
            <v>0</v>
          </cell>
        </row>
        <row r="22">
          <cell r="A22">
            <v>22798</v>
          </cell>
          <cell r="D22">
            <v>2221</v>
          </cell>
          <cell r="E22">
            <v>676</v>
          </cell>
          <cell r="F22">
            <v>120</v>
          </cell>
          <cell r="G22">
            <v>796</v>
          </cell>
          <cell r="H22">
            <v>45</v>
          </cell>
          <cell r="I22">
            <v>841</v>
          </cell>
          <cell r="J22">
            <v>109</v>
          </cell>
          <cell r="K22">
            <v>132</v>
          </cell>
          <cell r="L22">
            <v>1083</v>
          </cell>
          <cell r="M22">
            <v>978</v>
          </cell>
          <cell r="N22">
            <v>4282</v>
          </cell>
          <cell r="O22">
            <v>380</v>
          </cell>
          <cell r="P22">
            <v>-91</v>
          </cell>
          <cell r="Q22">
            <v>4570</v>
          </cell>
          <cell r="T22">
            <v>1.4</v>
          </cell>
          <cell r="U22">
            <v>3.9</v>
          </cell>
          <cell r="V22">
            <v>0.8</v>
          </cell>
          <cell r="W22">
            <v>3.4</v>
          </cell>
          <cell r="X22">
            <v>-0.1</v>
          </cell>
          <cell r="Y22">
            <v>3.2</v>
          </cell>
          <cell r="Z22">
            <v>0.8</v>
          </cell>
          <cell r="AA22">
            <v>3.8</v>
          </cell>
          <cell r="AB22">
            <v>3</v>
          </cell>
          <cell r="AC22">
            <v>3</v>
          </cell>
          <cell r="AD22">
            <v>2.2000000000000002</v>
          </cell>
          <cell r="AE22">
            <v>2.6</v>
          </cell>
          <cell r="AF22">
            <v>2.1</v>
          </cell>
          <cell r="AI22">
            <v>2242</v>
          </cell>
          <cell r="AJ22">
            <v>681</v>
          </cell>
          <cell r="AK22">
            <v>126</v>
          </cell>
          <cell r="AL22">
            <v>806</v>
          </cell>
          <cell r="AM22">
            <v>45</v>
          </cell>
          <cell r="AN22">
            <v>851</v>
          </cell>
          <cell r="AO22">
            <v>109</v>
          </cell>
          <cell r="AP22">
            <v>134</v>
          </cell>
          <cell r="AQ22">
            <v>1094</v>
          </cell>
          <cell r="AR22">
            <v>988</v>
          </cell>
          <cell r="AS22">
            <v>4324</v>
          </cell>
          <cell r="AT22">
            <v>377</v>
          </cell>
          <cell r="AU22">
            <v>-113</v>
          </cell>
          <cell r="AV22">
            <v>4589</v>
          </cell>
          <cell r="AY22">
            <v>2.2999999999999998</v>
          </cell>
          <cell r="AZ22">
            <v>2.1</v>
          </cell>
          <cell r="BA22">
            <v>6.5</v>
          </cell>
          <cell r="BB22">
            <v>2.7</v>
          </cell>
          <cell r="BC22">
            <v>-0.1</v>
          </cell>
          <cell r="BD22">
            <v>2.6</v>
          </cell>
          <cell r="BE22">
            <v>0.8</v>
          </cell>
          <cell r="BF22">
            <v>5.8</v>
          </cell>
          <cell r="BG22">
            <v>2.8</v>
          </cell>
          <cell r="BH22">
            <v>5</v>
          </cell>
          <cell r="BI22">
            <v>3</v>
          </cell>
          <cell r="BJ22">
            <v>-0.1</v>
          </cell>
          <cell r="BK22">
            <v>2.2000000000000002</v>
          </cell>
          <cell r="BN22">
            <v>2215</v>
          </cell>
          <cell r="BO22">
            <v>669</v>
          </cell>
          <cell r="BP22">
            <v>97</v>
          </cell>
          <cell r="BQ22">
            <v>766</v>
          </cell>
          <cell r="BR22">
            <v>45</v>
          </cell>
          <cell r="BS22">
            <v>811</v>
          </cell>
          <cell r="BT22">
            <v>109</v>
          </cell>
          <cell r="BU22">
            <v>115</v>
          </cell>
          <cell r="BV22">
            <v>1035</v>
          </cell>
          <cell r="BW22">
            <v>757</v>
          </cell>
          <cell r="BX22">
            <v>4007</v>
          </cell>
          <cell r="BY22">
            <v>405</v>
          </cell>
          <cell r="BZ22">
            <v>-6</v>
          </cell>
          <cell r="CA22">
            <v>4406</v>
          </cell>
          <cell r="CB22">
            <v>0</v>
          </cell>
          <cell r="CC22">
            <v>0</v>
          </cell>
          <cell r="CD22">
            <v>-1</v>
          </cell>
          <cell r="CE22">
            <v>0</v>
          </cell>
          <cell r="CF22">
            <v>0</v>
          </cell>
          <cell r="CG22">
            <v>0</v>
          </cell>
          <cell r="CH22">
            <v>0</v>
          </cell>
          <cell r="CI22">
            <v>0</v>
          </cell>
          <cell r="CJ22">
            <v>0</v>
          </cell>
          <cell r="CK22">
            <v>0</v>
          </cell>
          <cell r="CL22">
            <v>0</v>
          </cell>
          <cell r="CM22">
            <v>-1</v>
          </cell>
        </row>
        <row r="23">
          <cell r="A23">
            <v>22890</v>
          </cell>
          <cell r="D23">
            <v>2244</v>
          </cell>
          <cell r="E23">
            <v>688</v>
          </cell>
          <cell r="F23">
            <v>121</v>
          </cell>
          <cell r="G23">
            <v>810</v>
          </cell>
          <cell r="H23">
            <v>45</v>
          </cell>
          <cell r="I23">
            <v>855</v>
          </cell>
          <cell r="J23">
            <v>110</v>
          </cell>
          <cell r="K23">
            <v>138</v>
          </cell>
          <cell r="L23">
            <v>1103</v>
          </cell>
          <cell r="M23">
            <v>1006</v>
          </cell>
          <cell r="N23">
            <v>4353</v>
          </cell>
          <cell r="O23">
            <v>387</v>
          </cell>
          <cell r="P23">
            <v>-63</v>
          </cell>
          <cell r="Q23">
            <v>4677</v>
          </cell>
          <cell r="T23">
            <v>1.1000000000000001</v>
          </cell>
          <cell r="U23">
            <v>1.9</v>
          </cell>
          <cell r="V23">
            <v>1</v>
          </cell>
          <cell r="W23">
            <v>1.7</v>
          </cell>
          <cell r="X23">
            <v>-0.3</v>
          </cell>
          <cell r="Y23">
            <v>1.6</v>
          </cell>
          <cell r="Z23">
            <v>0.7</v>
          </cell>
          <cell r="AA23">
            <v>4</v>
          </cell>
          <cell r="AB23">
            <v>1.8</v>
          </cell>
          <cell r="AC23">
            <v>2.8</v>
          </cell>
          <cell r="AD23">
            <v>1.7</v>
          </cell>
          <cell r="AE23">
            <v>1.8</v>
          </cell>
          <cell r="AF23">
            <v>2.2999999999999998</v>
          </cell>
          <cell r="AI23">
            <v>2232</v>
          </cell>
          <cell r="AJ23">
            <v>677</v>
          </cell>
          <cell r="AK23">
            <v>118</v>
          </cell>
          <cell r="AL23">
            <v>795</v>
          </cell>
          <cell r="AM23">
            <v>45</v>
          </cell>
          <cell r="AN23">
            <v>840</v>
          </cell>
          <cell r="AO23">
            <v>110</v>
          </cell>
          <cell r="AP23">
            <v>137</v>
          </cell>
          <cell r="AQ23">
            <v>1088</v>
          </cell>
          <cell r="AR23">
            <v>1004</v>
          </cell>
          <cell r="AS23">
            <v>4324</v>
          </cell>
          <cell r="AT23">
            <v>389</v>
          </cell>
          <cell r="AU23">
            <v>-68</v>
          </cell>
          <cell r="AV23">
            <v>4645</v>
          </cell>
          <cell r="AY23">
            <v>-0.4</v>
          </cell>
          <cell r="AZ23">
            <v>-0.5</v>
          </cell>
          <cell r="BA23">
            <v>-5.9</v>
          </cell>
          <cell r="BB23">
            <v>-1.3</v>
          </cell>
          <cell r="BC23">
            <v>-0.3</v>
          </cell>
          <cell r="BD23">
            <v>-1.3</v>
          </cell>
          <cell r="BE23">
            <v>0.6</v>
          </cell>
          <cell r="BF23">
            <v>2.6</v>
          </cell>
          <cell r="BG23">
            <v>-0.6</v>
          </cell>
          <cell r="BH23">
            <v>1.6</v>
          </cell>
          <cell r="BI23">
            <v>0</v>
          </cell>
          <cell r="BJ23">
            <v>3.3</v>
          </cell>
          <cell r="BK23">
            <v>1.2</v>
          </cell>
          <cell r="BN23">
            <v>2223</v>
          </cell>
          <cell r="BO23">
            <v>693</v>
          </cell>
          <cell r="BP23">
            <v>138</v>
          </cell>
          <cell r="BQ23">
            <v>831</v>
          </cell>
          <cell r="BR23">
            <v>45</v>
          </cell>
          <cell r="BS23">
            <v>876</v>
          </cell>
          <cell r="BT23">
            <v>110</v>
          </cell>
          <cell r="BU23">
            <v>151</v>
          </cell>
          <cell r="BV23">
            <v>1137</v>
          </cell>
          <cell r="BW23">
            <v>998</v>
          </cell>
          <cell r="BX23">
            <v>4357</v>
          </cell>
          <cell r="BY23">
            <v>369</v>
          </cell>
          <cell r="BZ23">
            <v>-138</v>
          </cell>
          <cell r="CA23">
            <v>4588</v>
          </cell>
          <cell r="CB23">
            <v>0</v>
          </cell>
          <cell r="CC23">
            <v>0</v>
          </cell>
          <cell r="CD23">
            <v>0</v>
          </cell>
          <cell r="CE23">
            <v>0</v>
          </cell>
          <cell r="CF23">
            <v>0</v>
          </cell>
          <cell r="CG23">
            <v>0</v>
          </cell>
          <cell r="CH23">
            <v>0</v>
          </cell>
          <cell r="CI23">
            <v>0</v>
          </cell>
          <cell r="CJ23">
            <v>0</v>
          </cell>
          <cell r="CK23">
            <v>0</v>
          </cell>
          <cell r="CL23">
            <v>0</v>
          </cell>
          <cell r="CM23">
            <v>0</v>
          </cell>
        </row>
        <row r="24">
          <cell r="A24">
            <v>22981</v>
          </cell>
          <cell r="D24">
            <v>2270</v>
          </cell>
          <cell r="E24">
            <v>697</v>
          </cell>
          <cell r="F24">
            <v>121</v>
          </cell>
          <cell r="G24">
            <v>819</v>
          </cell>
          <cell r="H24">
            <v>45</v>
          </cell>
          <cell r="I24">
            <v>864</v>
          </cell>
          <cell r="J24">
            <v>111</v>
          </cell>
          <cell r="K24">
            <v>143</v>
          </cell>
          <cell r="L24">
            <v>1118</v>
          </cell>
          <cell r="M24">
            <v>1018</v>
          </cell>
          <cell r="N24">
            <v>4407</v>
          </cell>
          <cell r="O24">
            <v>396</v>
          </cell>
          <cell r="P24">
            <v>-33</v>
          </cell>
          <cell r="Q24">
            <v>4770</v>
          </cell>
          <cell r="T24">
            <v>1.2</v>
          </cell>
          <cell r="U24">
            <v>1.3</v>
          </cell>
          <cell r="V24">
            <v>0</v>
          </cell>
          <cell r="W24">
            <v>1.1000000000000001</v>
          </cell>
          <cell r="X24">
            <v>0.6</v>
          </cell>
          <cell r="Y24">
            <v>1.1000000000000001</v>
          </cell>
          <cell r="Z24">
            <v>0.8</v>
          </cell>
          <cell r="AA24">
            <v>3.7</v>
          </cell>
          <cell r="AB24">
            <v>1.4</v>
          </cell>
          <cell r="AC24">
            <v>1.2</v>
          </cell>
          <cell r="AD24">
            <v>1.2</v>
          </cell>
          <cell r="AE24">
            <v>2.4</v>
          </cell>
          <cell r="AF24">
            <v>2</v>
          </cell>
          <cell r="AI24">
            <v>2257</v>
          </cell>
          <cell r="AJ24">
            <v>690</v>
          </cell>
          <cell r="AK24">
            <v>121</v>
          </cell>
          <cell r="AL24">
            <v>811</v>
          </cell>
          <cell r="AM24">
            <v>45</v>
          </cell>
          <cell r="AN24">
            <v>856</v>
          </cell>
          <cell r="AO24">
            <v>111</v>
          </cell>
          <cell r="AP24">
            <v>142</v>
          </cell>
          <cell r="AQ24">
            <v>1109</v>
          </cell>
          <cell r="AR24">
            <v>1034</v>
          </cell>
          <cell r="AS24">
            <v>4400</v>
          </cell>
          <cell r="AT24">
            <v>391</v>
          </cell>
          <cell r="AU24">
            <v>-16</v>
          </cell>
          <cell r="AV24">
            <v>4776</v>
          </cell>
          <cell r="AY24">
            <v>1.1000000000000001</v>
          </cell>
          <cell r="AZ24">
            <v>1.9</v>
          </cell>
          <cell r="BA24">
            <v>2.2999999999999998</v>
          </cell>
          <cell r="BB24">
            <v>2</v>
          </cell>
          <cell r="BC24">
            <v>-0.2</v>
          </cell>
          <cell r="BD24">
            <v>1.9</v>
          </cell>
          <cell r="BE24">
            <v>0.8</v>
          </cell>
          <cell r="BF24">
            <v>3.8</v>
          </cell>
          <cell r="BG24">
            <v>2</v>
          </cell>
          <cell r="BH24">
            <v>3</v>
          </cell>
          <cell r="BI24">
            <v>1.8</v>
          </cell>
          <cell r="BJ24">
            <v>0.5</v>
          </cell>
          <cell r="BK24">
            <v>2.8</v>
          </cell>
          <cell r="BN24">
            <v>2414</v>
          </cell>
          <cell r="BO24">
            <v>767</v>
          </cell>
          <cell r="BP24">
            <v>138</v>
          </cell>
          <cell r="BQ24">
            <v>905</v>
          </cell>
          <cell r="BR24">
            <v>45</v>
          </cell>
          <cell r="BS24">
            <v>950</v>
          </cell>
          <cell r="BT24">
            <v>111</v>
          </cell>
          <cell r="BU24">
            <v>156</v>
          </cell>
          <cell r="BV24">
            <v>1217</v>
          </cell>
          <cell r="BW24">
            <v>1344</v>
          </cell>
          <cell r="BX24">
            <v>4975</v>
          </cell>
          <cell r="BY24">
            <v>383</v>
          </cell>
          <cell r="BZ24">
            <v>-85</v>
          </cell>
          <cell r="CA24">
            <v>5273</v>
          </cell>
          <cell r="CB24">
            <v>0</v>
          </cell>
          <cell r="CC24">
            <v>0</v>
          </cell>
          <cell r="CD24">
            <v>0</v>
          </cell>
          <cell r="CE24">
            <v>0</v>
          </cell>
          <cell r="CF24">
            <v>0</v>
          </cell>
          <cell r="CG24">
            <v>0</v>
          </cell>
          <cell r="CH24">
            <v>0</v>
          </cell>
          <cell r="CI24">
            <v>0</v>
          </cell>
          <cell r="CJ24">
            <v>0</v>
          </cell>
          <cell r="CK24">
            <v>0</v>
          </cell>
          <cell r="CL24">
            <v>0</v>
          </cell>
          <cell r="CM24">
            <v>0</v>
          </cell>
        </row>
        <row r="25">
          <cell r="A25">
            <v>23071</v>
          </cell>
          <cell r="D25">
            <v>2311</v>
          </cell>
          <cell r="E25">
            <v>713</v>
          </cell>
          <cell r="F25">
            <v>126</v>
          </cell>
          <cell r="G25">
            <v>839</v>
          </cell>
          <cell r="H25">
            <v>47</v>
          </cell>
          <cell r="I25">
            <v>886</v>
          </cell>
          <cell r="J25">
            <v>112</v>
          </cell>
          <cell r="K25">
            <v>147</v>
          </cell>
          <cell r="L25">
            <v>1145</v>
          </cell>
          <cell r="M25">
            <v>1038</v>
          </cell>
          <cell r="N25">
            <v>4494</v>
          </cell>
          <cell r="O25">
            <v>408</v>
          </cell>
          <cell r="P25">
            <v>-39</v>
          </cell>
          <cell r="Q25">
            <v>4864</v>
          </cell>
          <cell r="T25">
            <v>1.8</v>
          </cell>
          <cell r="U25">
            <v>2.2000000000000002</v>
          </cell>
          <cell r="V25">
            <v>4.0999999999999996</v>
          </cell>
          <cell r="W25">
            <v>2.5</v>
          </cell>
          <cell r="X25">
            <v>4.2</v>
          </cell>
          <cell r="Y25">
            <v>2.5</v>
          </cell>
          <cell r="Z25">
            <v>1</v>
          </cell>
          <cell r="AA25">
            <v>2.9</v>
          </cell>
          <cell r="AB25">
            <v>2.4</v>
          </cell>
          <cell r="AC25">
            <v>1.9</v>
          </cell>
          <cell r="AD25">
            <v>2</v>
          </cell>
          <cell r="AE25">
            <v>3.1</v>
          </cell>
          <cell r="AF25">
            <v>2</v>
          </cell>
          <cell r="AI25">
            <v>2329</v>
          </cell>
          <cell r="AJ25">
            <v>740</v>
          </cell>
          <cell r="AK25">
            <v>127</v>
          </cell>
          <cell r="AL25">
            <v>867</v>
          </cell>
          <cell r="AM25">
            <v>47</v>
          </cell>
          <cell r="AN25">
            <v>914</v>
          </cell>
          <cell r="AO25">
            <v>112</v>
          </cell>
          <cell r="AP25">
            <v>149</v>
          </cell>
          <cell r="AQ25">
            <v>1175</v>
          </cell>
          <cell r="AR25">
            <v>1022</v>
          </cell>
          <cell r="AS25">
            <v>4526</v>
          </cell>
          <cell r="AT25">
            <v>411</v>
          </cell>
          <cell r="AU25">
            <v>-18</v>
          </cell>
          <cell r="AV25">
            <v>4919</v>
          </cell>
          <cell r="AY25">
            <v>3.2</v>
          </cell>
          <cell r="AZ25">
            <v>7.2</v>
          </cell>
          <cell r="BA25">
            <v>5.5</v>
          </cell>
          <cell r="BB25">
            <v>6.9</v>
          </cell>
          <cell r="BC25">
            <v>4.3</v>
          </cell>
          <cell r="BD25">
            <v>6.8</v>
          </cell>
          <cell r="BE25">
            <v>1</v>
          </cell>
          <cell r="BF25">
            <v>4.5</v>
          </cell>
          <cell r="BG25">
            <v>5.9</v>
          </cell>
          <cell r="BH25">
            <v>-1.2</v>
          </cell>
          <cell r="BI25">
            <v>2.9</v>
          </cell>
          <cell r="BJ25">
            <v>5</v>
          </cell>
          <cell r="BK25">
            <v>3</v>
          </cell>
          <cell r="BN25">
            <v>2165</v>
          </cell>
          <cell r="BO25">
            <v>651</v>
          </cell>
          <cell r="BP25">
            <v>116</v>
          </cell>
          <cell r="BQ25">
            <v>767</v>
          </cell>
          <cell r="BR25">
            <v>47</v>
          </cell>
          <cell r="BS25">
            <v>814</v>
          </cell>
          <cell r="BT25">
            <v>112</v>
          </cell>
          <cell r="BU25">
            <v>142</v>
          </cell>
          <cell r="BV25">
            <v>1067</v>
          </cell>
          <cell r="BW25">
            <v>973</v>
          </cell>
          <cell r="BX25">
            <v>4205</v>
          </cell>
          <cell r="BY25">
            <v>410</v>
          </cell>
          <cell r="BZ25">
            <v>38</v>
          </cell>
          <cell r="CA25">
            <v>4653</v>
          </cell>
          <cell r="CB25">
            <v>1</v>
          </cell>
          <cell r="CC25">
            <v>0</v>
          </cell>
          <cell r="CD25">
            <v>0</v>
          </cell>
          <cell r="CE25">
            <v>0</v>
          </cell>
          <cell r="CF25">
            <v>0</v>
          </cell>
          <cell r="CG25">
            <v>0</v>
          </cell>
          <cell r="CH25">
            <v>0</v>
          </cell>
          <cell r="CI25">
            <v>0</v>
          </cell>
          <cell r="CJ25">
            <v>0</v>
          </cell>
          <cell r="CK25">
            <v>0</v>
          </cell>
          <cell r="CL25">
            <v>0</v>
          </cell>
          <cell r="CM25">
            <v>0</v>
          </cell>
        </row>
        <row r="26">
          <cell r="A26">
            <v>23163</v>
          </cell>
          <cell r="D26">
            <v>2370</v>
          </cell>
          <cell r="E26">
            <v>732</v>
          </cell>
          <cell r="F26">
            <v>135</v>
          </cell>
          <cell r="G26">
            <v>867</v>
          </cell>
          <cell r="H26">
            <v>51</v>
          </cell>
          <cell r="I26">
            <v>918</v>
          </cell>
          <cell r="J26">
            <v>113</v>
          </cell>
          <cell r="K26">
            <v>151</v>
          </cell>
          <cell r="L26">
            <v>1182</v>
          </cell>
          <cell r="M26">
            <v>1078</v>
          </cell>
          <cell r="N26">
            <v>4630</v>
          </cell>
          <cell r="O26">
            <v>417</v>
          </cell>
          <cell r="P26">
            <v>-72</v>
          </cell>
          <cell r="Q26">
            <v>4975</v>
          </cell>
          <cell r="T26">
            <v>2.5</v>
          </cell>
          <cell r="U26">
            <v>2.6</v>
          </cell>
          <cell r="V26">
            <v>7</v>
          </cell>
          <cell r="W26">
            <v>3.3</v>
          </cell>
          <cell r="X26">
            <v>8.4</v>
          </cell>
          <cell r="Y26">
            <v>3.6</v>
          </cell>
          <cell r="Z26">
            <v>1.1000000000000001</v>
          </cell>
          <cell r="AA26">
            <v>2.4</v>
          </cell>
          <cell r="AB26">
            <v>3.2</v>
          </cell>
          <cell r="AC26">
            <v>3.9</v>
          </cell>
          <cell r="AD26">
            <v>3</v>
          </cell>
          <cell r="AE26">
            <v>2.2000000000000002</v>
          </cell>
          <cell r="AF26">
            <v>2.2999999999999998</v>
          </cell>
          <cell r="AI26">
            <v>2358</v>
          </cell>
          <cell r="AJ26">
            <v>698</v>
          </cell>
          <cell r="AK26">
            <v>131</v>
          </cell>
          <cell r="AL26">
            <v>830</v>
          </cell>
          <cell r="AM26">
            <v>50</v>
          </cell>
          <cell r="AN26">
            <v>880</v>
          </cell>
          <cell r="AO26">
            <v>113</v>
          </cell>
          <cell r="AP26">
            <v>150</v>
          </cell>
          <cell r="AQ26">
            <v>1143</v>
          </cell>
          <cell r="AR26">
            <v>1059</v>
          </cell>
          <cell r="AS26">
            <v>4559</v>
          </cell>
          <cell r="AT26">
            <v>419</v>
          </cell>
          <cell r="AU26">
            <v>-94</v>
          </cell>
          <cell r="AV26">
            <v>4884</v>
          </cell>
          <cell r="AY26">
            <v>1.2</v>
          </cell>
          <cell r="AZ26">
            <v>-5.6</v>
          </cell>
          <cell r="BA26">
            <v>3</v>
          </cell>
          <cell r="BB26">
            <v>-4.3</v>
          </cell>
          <cell r="BC26">
            <v>6.4</v>
          </cell>
          <cell r="BD26">
            <v>-3.8</v>
          </cell>
          <cell r="BE26">
            <v>1.2</v>
          </cell>
          <cell r="BF26">
            <v>0.5</v>
          </cell>
          <cell r="BG26">
            <v>-2.7</v>
          </cell>
          <cell r="BH26">
            <v>3.6</v>
          </cell>
          <cell r="BI26">
            <v>0.7</v>
          </cell>
          <cell r="BJ26">
            <v>2</v>
          </cell>
          <cell r="BK26">
            <v>-0.7</v>
          </cell>
          <cell r="BN26">
            <v>2378</v>
          </cell>
          <cell r="BO26">
            <v>692</v>
          </cell>
          <cell r="BP26">
            <v>104</v>
          </cell>
          <cell r="BQ26">
            <v>796</v>
          </cell>
          <cell r="BR26">
            <v>50</v>
          </cell>
          <cell r="BS26">
            <v>846</v>
          </cell>
          <cell r="BT26">
            <v>113</v>
          </cell>
          <cell r="BU26">
            <v>128</v>
          </cell>
          <cell r="BV26">
            <v>1087</v>
          </cell>
          <cell r="BW26">
            <v>805</v>
          </cell>
          <cell r="BX26">
            <v>4270</v>
          </cell>
          <cell r="BY26">
            <v>453</v>
          </cell>
          <cell r="BZ26">
            <v>-30</v>
          </cell>
          <cell r="CA26">
            <v>4693</v>
          </cell>
          <cell r="CB26">
            <v>-1</v>
          </cell>
          <cell r="CC26">
            <v>0</v>
          </cell>
          <cell r="CD26">
            <v>0</v>
          </cell>
          <cell r="CE26">
            <v>0</v>
          </cell>
          <cell r="CF26">
            <v>0</v>
          </cell>
          <cell r="CG26">
            <v>0</v>
          </cell>
          <cell r="CH26">
            <v>0</v>
          </cell>
          <cell r="CI26">
            <v>0</v>
          </cell>
          <cell r="CJ26">
            <v>0</v>
          </cell>
          <cell r="CK26">
            <v>0</v>
          </cell>
          <cell r="CL26">
            <v>0</v>
          </cell>
          <cell r="CM26">
            <v>0</v>
          </cell>
        </row>
        <row r="27">
          <cell r="A27">
            <v>23255</v>
          </cell>
          <cell r="D27">
            <v>2428</v>
          </cell>
          <cell r="E27">
            <v>753</v>
          </cell>
          <cell r="F27">
            <v>143</v>
          </cell>
          <cell r="G27">
            <v>896</v>
          </cell>
          <cell r="H27">
            <v>56</v>
          </cell>
          <cell r="I27">
            <v>952</v>
          </cell>
          <cell r="J27">
            <v>115</v>
          </cell>
          <cell r="K27">
            <v>154</v>
          </cell>
          <cell r="L27">
            <v>1220</v>
          </cell>
          <cell r="M27">
            <v>1126</v>
          </cell>
          <cell r="N27">
            <v>4775</v>
          </cell>
          <cell r="O27">
            <v>420</v>
          </cell>
          <cell r="P27">
            <v>-98</v>
          </cell>
          <cell r="Q27">
            <v>5097</v>
          </cell>
          <cell r="T27">
            <v>2.5</v>
          </cell>
          <cell r="U27">
            <v>3</v>
          </cell>
          <cell r="V27">
            <v>5.7</v>
          </cell>
          <cell r="W27">
            <v>3.4</v>
          </cell>
          <cell r="X27">
            <v>9.6</v>
          </cell>
          <cell r="Y27">
            <v>3.7</v>
          </cell>
          <cell r="Z27">
            <v>1.2</v>
          </cell>
          <cell r="AA27">
            <v>1.9</v>
          </cell>
          <cell r="AB27">
            <v>3.3</v>
          </cell>
          <cell r="AC27">
            <v>4.4000000000000004</v>
          </cell>
          <cell r="AD27">
            <v>3.1</v>
          </cell>
          <cell r="AE27">
            <v>0.8</v>
          </cell>
          <cell r="AF27">
            <v>2.5</v>
          </cell>
          <cell r="AI27">
            <v>2422</v>
          </cell>
          <cell r="AJ27">
            <v>773</v>
          </cell>
          <cell r="AK27">
            <v>148</v>
          </cell>
          <cell r="AL27">
            <v>921</v>
          </cell>
          <cell r="AM27">
            <v>57</v>
          </cell>
          <cell r="AN27">
            <v>978</v>
          </cell>
          <cell r="AO27">
            <v>115</v>
          </cell>
          <cell r="AP27">
            <v>154</v>
          </cell>
          <cell r="AQ27">
            <v>1246</v>
          </cell>
          <cell r="AR27">
            <v>1159</v>
          </cell>
          <cell r="AS27">
            <v>4828</v>
          </cell>
          <cell r="AT27">
            <v>422</v>
          </cell>
          <cell r="AU27">
            <v>-105</v>
          </cell>
          <cell r="AV27">
            <v>5144</v>
          </cell>
          <cell r="AY27">
            <v>2.7</v>
          </cell>
          <cell r="AZ27">
            <v>10.7</v>
          </cell>
          <cell r="BA27">
            <v>12.9</v>
          </cell>
          <cell r="BB27">
            <v>11</v>
          </cell>
          <cell r="BC27">
            <v>14.1</v>
          </cell>
          <cell r="BD27">
            <v>11.2</v>
          </cell>
          <cell r="BE27">
            <v>1.1000000000000001</v>
          </cell>
          <cell r="BF27">
            <v>2.6</v>
          </cell>
          <cell r="BG27">
            <v>9.1</v>
          </cell>
          <cell r="BH27">
            <v>9.5</v>
          </cell>
          <cell r="BI27">
            <v>5.9</v>
          </cell>
          <cell r="BJ27">
            <v>0.6</v>
          </cell>
          <cell r="BK27">
            <v>5.3</v>
          </cell>
          <cell r="BN27">
            <v>2382</v>
          </cell>
          <cell r="BO27">
            <v>789</v>
          </cell>
          <cell r="BP27">
            <v>171</v>
          </cell>
          <cell r="BQ27">
            <v>960</v>
          </cell>
          <cell r="BR27">
            <v>57</v>
          </cell>
          <cell r="BS27">
            <v>1017</v>
          </cell>
          <cell r="BT27">
            <v>115</v>
          </cell>
          <cell r="BU27">
            <v>168</v>
          </cell>
          <cell r="BV27">
            <v>1300</v>
          </cell>
          <cell r="BW27">
            <v>1161</v>
          </cell>
          <cell r="BX27">
            <v>4842</v>
          </cell>
          <cell r="BY27">
            <v>398</v>
          </cell>
          <cell r="BZ27">
            <v>-155</v>
          </cell>
          <cell r="CA27">
            <v>5085</v>
          </cell>
          <cell r="CB27">
            <v>0</v>
          </cell>
          <cell r="CC27">
            <v>0</v>
          </cell>
          <cell r="CD27">
            <v>0</v>
          </cell>
          <cell r="CE27">
            <v>0</v>
          </cell>
          <cell r="CF27">
            <v>0</v>
          </cell>
          <cell r="CG27">
            <v>-1</v>
          </cell>
          <cell r="CH27">
            <v>0</v>
          </cell>
          <cell r="CI27">
            <v>0</v>
          </cell>
          <cell r="CJ27">
            <v>0</v>
          </cell>
          <cell r="CK27">
            <v>-1</v>
          </cell>
          <cell r="CL27">
            <v>-1</v>
          </cell>
          <cell r="CM27">
            <v>-2</v>
          </cell>
        </row>
        <row r="28">
          <cell r="A28">
            <v>23346</v>
          </cell>
          <cell r="D28">
            <v>2481</v>
          </cell>
          <cell r="E28">
            <v>781</v>
          </cell>
          <cell r="F28">
            <v>148</v>
          </cell>
          <cell r="G28">
            <v>928</v>
          </cell>
          <cell r="H28">
            <v>60</v>
          </cell>
          <cell r="I28">
            <v>988</v>
          </cell>
          <cell r="J28">
            <v>116</v>
          </cell>
          <cell r="K28">
            <v>157</v>
          </cell>
          <cell r="L28">
            <v>1261</v>
          </cell>
          <cell r="M28">
            <v>1156</v>
          </cell>
          <cell r="N28">
            <v>4899</v>
          </cell>
          <cell r="O28">
            <v>421</v>
          </cell>
          <cell r="P28">
            <v>-89</v>
          </cell>
          <cell r="Q28">
            <v>5231</v>
          </cell>
          <cell r="T28">
            <v>2.2000000000000002</v>
          </cell>
          <cell r="U28">
            <v>3.6</v>
          </cell>
          <cell r="V28">
            <v>3.2</v>
          </cell>
          <cell r="W28">
            <v>3.6</v>
          </cell>
          <cell r="X28">
            <v>7.4</v>
          </cell>
          <cell r="Y28">
            <v>3.8</v>
          </cell>
          <cell r="Z28">
            <v>1.3</v>
          </cell>
          <cell r="AA28">
            <v>2.2999999999999998</v>
          </cell>
          <cell r="AB28">
            <v>3.4</v>
          </cell>
          <cell r="AC28">
            <v>2.7</v>
          </cell>
          <cell r="AD28">
            <v>2.6</v>
          </cell>
          <cell r="AE28">
            <v>0.3</v>
          </cell>
          <cell r="AF28">
            <v>2.6</v>
          </cell>
          <cell r="AI28">
            <v>2510</v>
          </cell>
          <cell r="AJ28">
            <v>777</v>
          </cell>
          <cell r="AK28">
            <v>146</v>
          </cell>
          <cell r="AL28">
            <v>923</v>
          </cell>
          <cell r="AM28">
            <v>60</v>
          </cell>
          <cell r="AN28">
            <v>983</v>
          </cell>
          <cell r="AO28">
            <v>116</v>
          </cell>
          <cell r="AP28">
            <v>158</v>
          </cell>
          <cell r="AQ28">
            <v>1257</v>
          </cell>
          <cell r="AR28">
            <v>1147</v>
          </cell>
          <cell r="AS28">
            <v>4913</v>
          </cell>
          <cell r="AT28">
            <v>420</v>
          </cell>
          <cell r="AU28">
            <v>-82</v>
          </cell>
          <cell r="AV28">
            <v>5251</v>
          </cell>
          <cell r="AY28">
            <v>3.6</v>
          </cell>
          <cell r="AZ28">
            <v>0.5</v>
          </cell>
          <cell r="BA28">
            <v>-1.6</v>
          </cell>
          <cell r="BB28">
            <v>0.2</v>
          </cell>
          <cell r="BC28">
            <v>5.3</v>
          </cell>
          <cell r="BD28">
            <v>0.5</v>
          </cell>
          <cell r="BE28">
            <v>1.2</v>
          </cell>
          <cell r="BF28">
            <v>2.9</v>
          </cell>
          <cell r="BG28">
            <v>0.8</v>
          </cell>
          <cell r="BH28">
            <v>-1.1000000000000001</v>
          </cell>
          <cell r="BI28">
            <v>1.8</v>
          </cell>
          <cell r="BJ28">
            <v>-0.4</v>
          </cell>
          <cell r="BK28">
            <v>2.1</v>
          </cell>
          <cell r="BN28">
            <v>2680</v>
          </cell>
          <cell r="BO28">
            <v>862</v>
          </cell>
          <cell r="BP28">
            <v>167</v>
          </cell>
          <cell r="BQ28">
            <v>1029</v>
          </cell>
          <cell r="BR28">
            <v>60</v>
          </cell>
          <cell r="BS28">
            <v>1089</v>
          </cell>
          <cell r="BT28">
            <v>116</v>
          </cell>
          <cell r="BU28">
            <v>174</v>
          </cell>
          <cell r="BV28">
            <v>1378</v>
          </cell>
          <cell r="BW28">
            <v>1483</v>
          </cell>
          <cell r="BX28">
            <v>5541</v>
          </cell>
          <cell r="BY28">
            <v>417</v>
          </cell>
          <cell r="BZ28">
            <v>-162</v>
          </cell>
          <cell r="CA28">
            <v>5796</v>
          </cell>
          <cell r="CB28">
            <v>0</v>
          </cell>
          <cell r="CC28">
            <v>0</v>
          </cell>
          <cell r="CD28">
            <v>0</v>
          </cell>
          <cell r="CE28">
            <v>0</v>
          </cell>
          <cell r="CF28">
            <v>0</v>
          </cell>
          <cell r="CG28">
            <v>0</v>
          </cell>
          <cell r="CH28">
            <v>0</v>
          </cell>
          <cell r="CI28">
            <v>0</v>
          </cell>
          <cell r="CJ28">
            <v>0</v>
          </cell>
          <cell r="CK28">
            <v>0</v>
          </cell>
          <cell r="CL28">
            <v>-1</v>
          </cell>
          <cell r="CM28">
            <v>-1</v>
          </cell>
        </row>
        <row r="29">
          <cell r="A29">
            <v>23437</v>
          </cell>
          <cell r="D29">
            <v>2532</v>
          </cell>
          <cell r="E29">
            <v>810</v>
          </cell>
          <cell r="F29">
            <v>148</v>
          </cell>
          <cell r="G29">
            <v>959</v>
          </cell>
          <cell r="H29">
            <v>62</v>
          </cell>
          <cell r="I29">
            <v>1020</v>
          </cell>
          <cell r="J29">
            <v>118</v>
          </cell>
          <cell r="K29">
            <v>162</v>
          </cell>
          <cell r="L29">
            <v>1300</v>
          </cell>
          <cell r="M29">
            <v>1162</v>
          </cell>
          <cell r="N29">
            <v>4995</v>
          </cell>
          <cell r="O29">
            <v>428</v>
          </cell>
          <cell r="P29">
            <v>-70</v>
          </cell>
          <cell r="Q29">
            <v>5353</v>
          </cell>
          <cell r="T29">
            <v>2</v>
          </cell>
          <cell r="U29">
            <v>3.8</v>
          </cell>
          <cell r="V29">
            <v>0.4</v>
          </cell>
          <cell r="W29">
            <v>3.3</v>
          </cell>
          <cell r="X29">
            <v>2.9</v>
          </cell>
          <cell r="Y29">
            <v>3.3</v>
          </cell>
          <cell r="Z29">
            <v>1.5</v>
          </cell>
          <cell r="AA29">
            <v>3</v>
          </cell>
          <cell r="AB29">
            <v>3.1</v>
          </cell>
          <cell r="AC29">
            <v>0.6</v>
          </cell>
          <cell r="AD29">
            <v>2</v>
          </cell>
          <cell r="AE29">
            <v>1.5</v>
          </cell>
          <cell r="AF29">
            <v>2.2999999999999998</v>
          </cell>
          <cell r="AI29">
            <v>2513</v>
          </cell>
          <cell r="AJ29">
            <v>805</v>
          </cell>
          <cell r="AK29">
            <v>148</v>
          </cell>
          <cell r="AL29">
            <v>953</v>
          </cell>
          <cell r="AM29">
            <v>62</v>
          </cell>
          <cell r="AN29">
            <v>1015</v>
          </cell>
          <cell r="AO29">
            <v>118</v>
          </cell>
          <cell r="AP29">
            <v>160</v>
          </cell>
          <cell r="AQ29">
            <v>1293</v>
          </cell>
          <cell r="AR29">
            <v>1162</v>
          </cell>
          <cell r="AS29">
            <v>4968</v>
          </cell>
          <cell r="AT29">
            <v>425</v>
          </cell>
          <cell r="AU29">
            <v>-80</v>
          </cell>
          <cell r="AV29">
            <v>5313</v>
          </cell>
          <cell r="AY29">
            <v>0.1</v>
          </cell>
          <cell r="AZ29">
            <v>3.6</v>
          </cell>
          <cell r="BA29">
            <v>1.4</v>
          </cell>
          <cell r="BB29">
            <v>3.3</v>
          </cell>
          <cell r="BC29">
            <v>3.4</v>
          </cell>
          <cell r="BD29">
            <v>3.3</v>
          </cell>
          <cell r="BE29">
            <v>1.5</v>
          </cell>
          <cell r="BF29">
            <v>1.4</v>
          </cell>
          <cell r="BG29">
            <v>2.9</v>
          </cell>
          <cell r="BH29">
            <v>1.3</v>
          </cell>
          <cell r="BI29">
            <v>1.1000000000000001</v>
          </cell>
          <cell r="BJ29">
            <v>1.2</v>
          </cell>
          <cell r="BK29">
            <v>1.2</v>
          </cell>
          <cell r="BN29">
            <v>2385</v>
          </cell>
          <cell r="BO29">
            <v>706</v>
          </cell>
          <cell r="BP29">
            <v>133</v>
          </cell>
          <cell r="BQ29">
            <v>840</v>
          </cell>
          <cell r="BR29">
            <v>62</v>
          </cell>
          <cell r="BS29">
            <v>902</v>
          </cell>
          <cell r="BT29">
            <v>118</v>
          </cell>
          <cell r="BU29">
            <v>154</v>
          </cell>
          <cell r="BV29">
            <v>1173</v>
          </cell>
          <cell r="BW29">
            <v>1095</v>
          </cell>
          <cell r="BX29">
            <v>4653</v>
          </cell>
          <cell r="BY29">
            <v>421</v>
          </cell>
          <cell r="BZ29">
            <v>-24</v>
          </cell>
          <cell r="CA29">
            <v>5050</v>
          </cell>
          <cell r="CB29">
            <v>0</v>
          </cell>
          <cell r="CC29">
            <v>0</v>
          </cell>
          <cell r="CD29">
            <v>0</v>
          </cell>
          <cell r="CE29">
            <v>0</v>
          </cell>
          <cell r="CF29">
            <v>0</v>
          </cell>
          <cell r="CG29">
            <v>0</v>
          </cell>
          <cell r="CH29">
            <v>0</v>
          </cell>
          <cell r="CI29">
            <v>0</v>
          </cell>
          <cell r="CJ29">
            <v>0</v>
          </cell>
          <cell r="CK29">
            <v>0</v>
          </cell>
          <cell r="CL29">
            <v>-2</v>
          </cell>
          <cell r="CM29">
            <v>-1</v>
          </cell>
        </row>
        <row r="30">
          <cell r="A30">
            <v>23529</v>
          </cell>
          <cell r="D30">
            <v>2598</v>
          </cell>
          <cell r="E30">
            <v>833</v>
          </cell>
          <cell r="F30">
            <v>148</v>
          </cell>
          <cell r="G30">
            <v>981</v>
          </cell>
          <cell r="H30">
            <v>61</v>
          </cell>
          <cell r="I30">
            <v>1042</v>
          </cell>
          <cell r="J30">
            <v>120</v>
          </cell>
          <cell r="K30">
            <v>167</v>
          </cell>
          <cell r="L30">
            <v>1329</v>
          </cell>
          <cell r="M30">
            <v>1158</v>
          </cell>
          <cell r="N30">
            <v>5085</v>
          </cell>
          <cell r="O30">
            <v>443</v>
          </cell>
          <cell r="P30">
            <v>-62</v>
          </cell>
          <cell r="Q30">
            <v>5467</v>
          </cell>
          <cell r="T30">
            <v>2.6</v>
          </cell>
          <cell r="U30">
            <v>2.8</v>
          </cell>
          <cell r="V30">
            <v>-0.2</v>
          </cell>
          <cell r="W30">
            <v>2.2999999999999998</v>
          </cell>
          <cell r="X30">
            <v>-1</v>
          </cell>
          <cell r="Y30">
            <v>2.1</v>
          </cell>
          <cell r="Z30">
            <v>1.7</v>
          </cell>
          <cell r="AA30">
            <v>3.1</v>
          </cell>
          <cell r="AB30">
            <v>2.2000000000000002</v>
          </cell>
          <cell r="AC30">
            <v>-0.4</v>
          </cell>
          <cell r="AD30">
            <v>1.8</v>
          </cell>
          <cell r="AE30">
            <v>3.6</v>
          </cell>
          <cell r="AF30">
            <v>2.1</v>
          </cell>
          <cell r="AI30">
            <v>2594</v>
          </cell>
          <cell r="AJ30">
            <v>838</v>
          </cell>
          <cell r="AK30">
            <v>149</v>
          </cell>
          <cell r="AL30">
            <v>987</v>
          </cell>
          <cell r="AM30">
            <v>62</v>
          </cell>
          <cell r="AN30">
            <v>1049</v>
          </cell>
          <cell r="AO30">
            <v>120</v>
          </cell>
          <cell r="AP30">
            <v>168</v>
          </cell>
          <cell r="AQ30">
            <v>1337</v>
          </cell>
          <cell r="AR30">
            <v>1154</v>
          </cell>
          <cell r="AS30">
            <v>5084</v>
          </cell>
          <cell r="AT30">
            <v>444</v>
          </cell>
          <cell r="AU30">
            <v>-34</v>
          </cell>
          <cell r="AV30">
            <v>5494</v>
          </cell>
          <cell r="AY30">
            <v>3.2</v>
          </cell>
          <cell r="AZ30">
            <v>4.0999999999999996</v>
          </cell>
          <cell r="BA30">
            <v>0.5</v>
          </cell>
          <cell r="BB30">
            <v>3.6</v>
          </cell>
          <cell r="BC30">
            <v>0</v>
          </cell>
          <cell r="BD30">
            <v>3.3</v>
          </cell>
          <cell r="BE30">
            <v>1.8</v>
          </cell>
          <cell r="BF30">
            <v>4.9000000000000004</v>
          </cell>
          <cell r="BG30">
            <v>3.4</v>
          </cell>
          <cell r="BH30">
            <v>-0.7</v>
          </cell>
          <cell r="BI30">
            <v>2.2999999999999998</v>
          </cell>
          <cell r="BJ30">
            <v>4.5</v>
          </cell>
          <cell r="BK30">
            <v>3.4</v>
          </cell>
          <cell r="BN30">
            <v>2591</v>
          </cell>
          <cell r="BO30">
            <v>835</v>
          </cell>
          <cell r="BP30">
            <v>121</v>
          </cell>
          <cell r="BQ30">
            <v>956</v>
          </cell>
          <cell r="BR30">
            <v>62</v>
          </cell>
          <cell r="BS30">
            <v>1018</v>
          </cell>
          <cell r="BT30">
            <v>120</v>
          </cell>
          <cell r="BU30">
            <v>144</v>
          </cell>
          <cell r="BV30">
            <v>1281</v>
          </cell>
          <cell r="BW30">
            <v>885</v>
          </cell>
          <cell r="BX30">
            <v>4758</v>
          </cell>
          <cell r="BY30">
            <v>473</v>
          </cell>
          <cell r="BZ30">
            <v>61</v>
          </cell>
          <cell r="CA30">
            <v>5292</v>
          </cell>
          <cell r="CB30">
            <v>0</v>
          </cell>
          <cell r="CC30">
            <v>0</v>
          </cell>
          <cell r="CD30">
            <v>0</v>
          </cell>
          <cell r="CE30">
            <v>0</v>
          </cell>
          <cell r="CF30">
            <v>0</v>
          </cell>
          <cell r="CG30">
            <v>0</v>
          </cell>
          <cell r="CH30">
            <v>0</v>
          </cell>
          <cell r="CI30">
            <v>0</v>
          </cell>
          <cell r="CJ30">
            <v>1</v>
          </cell>
          <cell r="CK30">
            <v>0</v>
          </cell>
          <cell r="CL30">
            <v>-1</v>
          </cell>
          <cell r="CM30">
            <v>-1</v>
          </cell>
        </row>
        <row r="31">
          <cell r="A31">
            <v>23621</v>
          </cell>
          <cell r="D31">
            <v>2688</v>
          </cell>
          <cell r="E31">
            <v>850</v>
          </cell>
          <cell r="F31">
            <v>151</v>
          </cell>
          <cell r="G31">
            <v>1001</v>
          </cell>
          <cell r="H31">
            <v>60</v>
          </cell>
          <cell r="I31">
            <v>1061</v>
          </cell>
          <cell r="J31">
            <v>122</v>
          </cell>
          <cell r="K31">
            <v>171</v>
          </cell>
          <cell r="L31">
            <v>1354</v>
          </cell>
          <cell r="M31">
            <v>1165</v>
          </cell>
          <cell r="N31">
            <v>5207</v>
          </cell>
          <cell r="O31">
            <v>462</v>
          </cell>
          <cell r="P31">
            <v>-66</v>
          </cell>
          <cell r="Q31">
            <v>5603</v>
          </cell>
          <cell r="T31">
            <v>3.5</v>
          </cell>
          <cell r="U31">
            <v>2</v>
          </cell>
          <cell r="V31">
            <v>2.1</v>
          </cell>
          <cell r="W31">
            <v>2</v>
          </cell>
          <cell r="X31">
            <v>-1.9</v>
          </cell>
          <cell r="Y31">
            <v>1.8</v>
          </cell>
          <cell r="Z31">
            <v>1.8</v>
          </cell>
          <cell r="AA31">
            <v>2.5</v>
          </cell>
          <cell r="AB31">
            <v>1.9</v>
          </cell>
          <cell r="AC31">
            <v>0.6</v>
          </cell>
          <cell r="AD31">
            <v>2.4</v>
          </cell>
          <cell r="AE31">
            <v>4.3</v>
          </cell>
          <cell r="AF31">
            <v>2.5</v>
          </cell>
          <cell r="AI31">
            <v>2681</v>
          </cell>
          <cell r="AJ31">
            <v>855</v>
          </cell>
          <cell r="AK31">
            <v>148</v>
          </cell>
          <cell r="AL31">
            <v>1004</v>
          </cell>
          <cell r="AM31">
            <v>59</v>
          </cell>
          <cell r="AN31">
            <v>1063</v>
          </cell>
          <cell r="AO31">
            <v>122</v>
          </cell>
          <cell r="AP31">
            <v>172</v>
          </cell>
          <cell r="AQ31">
            <v>1356</v>
          </cell>
          <cell r="AR31">
            <v>1174</v>
          </cell>
          <cell r="AS31">
            <v>5211</v>
          </cell>
          <cell r="AT31">
            <v>460</v>
          </cell>
          <cell r="AU31">
            <v>-93</v>
          </cell>
          <cell r="AV31">
            <v>5578</v>
          </cell>
          <cell r="AY31">
            <v>3.4</v>
          </cell>
          <cell r="AZ31">
            <v>2.1</v>
          </cell>
          <cell r="BA31">
            <v>-0.4</v>
          </cell>
          <cell r="BB31">
            <v>1.7</v>
          </cell>
          <cell r="BC31">
            <v>-4.9000000000000004</v>
          </cell>
          <cell r="BD31">
            <v>1.3</v>
          </cell>
          <cell r="BE31">
            <v>1.9</v>
          </cell>
          <cell r="BF31">
            <v>2.1</v>
          </cell>
          <cell r="BG31">
            <v>1.5</v>
          </cell>
          <cell r="BH31">
            <v>1.7</v>
          </cell>
          <cell r="BI31">
            <v>2.5</v>
          </cell>
          <cell r="BJ31">
            <v>3.6</v>
          </cell>
          <cell r="BK31">
            <v>1.5</v>
          </cell>
          <cell r="BN31">
            <v>2757</v>
          </cell>
          <cell r="BO31">
            <v>870</v>
          </cell>
          <cell r="BP31">
            <v>168</v>
          </cell>
          <cell r="BQ31">
            <v>1039</v>
          </cell>
          <cell r="BR31">
            <v>59</v>
          </cell>
          <cell r="BS31">
            <v>1098</v>
          </cell>
          <cell r="BT31">
            <v>122</v>
          </cell>
          <cell r="BU31">
            <v>187</v>
          </cell>
          <cell r="BV31">
            <v>1407</v>
          </cell>
          <cell r="BW31">
            <v>1158</v>
          </cell>
          <cell r="BX31">
            <v>5322</v>
          </cell>
          <cell r="BY31">
            <v>440</v>
          </cell>
          <cell r="BZ31">
            <v>-229</v>
          </cell>
          <cell r="CA31">
            <v>5533</v>
          </cell>
          <cell r="CB31">
            <v>0</v>
          </cell>
          <cell r="CC31">
            <v>0</v>
          </cell>
          <cell r="CD31">
            <v>0</v>
          </cell>
          <cell r="CE31">
            <v>0</v>
          </cell>
          <cell r="CF31">
            <v>0</v>
          </cell>
          <cell r="CG31">
            <v>0</v>
          </cell>
          <cell r="CH31">
            <v>0</v>
          </cell>
          <cell r="CI31">
            <v>0</v>
          </cell>
          <cell r="CJ31">
            <v>0</v>
          </cell>
          <cell r="CK31">
            <v>0</v>
          </cell>
          <cell r="CL31">
            <v>1</v>
          </cell>
          <cell r="CM31">
            <v>1</v>
          </cell>
        </row>
        <row r="32">
          <cell r="A32">
            <v>23712</v>
          </cell>
          <cell r="D32">
            <v>2783</v>
          </cell>
          <cell r="E32">
            <v>865</v>
          </cell>
          <cell r="F32">
            <v>158</v>
          </cell>
          <cell r="G32">
            <v>1023</v>
          </cell>
          <cell r="H32">
            <v>60</v>
          </cell>
          <cell r="I32">
            <v>1083</v>
          </cell>
          <cell r="J32">
            <v>124</v>
          </cell>
          <cell r="K32">
            <v>174</v>
          </cell>
          <cell r="L32">
            <v>1381</v>
          </cell>
          <cell r="M32">
            <v>1177</v>
          </cell>
          <cell r="N32">
            <v>5341</v>
          </cell>
          <cell r="O32">
            <v>476</v>
          </cell>
          <cell r="P32">
            <v>-77</v>
          </cell>
          <cell r="Q32">
            <v>5740</v>
          </cell>
          <cell r="T32">
            <v>3.5</v>
          </cell>
          <cell r="U32">
            <v>1.8</v>
          </cell>
          <cell r="V32">
            <v>4.4000000000000004</v>
          </cell>
          <cell r="W32">
            <v>2.2000000000000002</v>
          </cell>
          <cell r="X32">
            <v>-0.3</v>
          </cell>
          <cell r="Y32">
            <v>2.1</v>
          </cell>
          <cell r="Z32">
            <v>1.8</v>
          </cell>
          <cell r="AA32">
            <v>1.7</v>
          </cell>
          <cell r="AB32">
            <v>2</v>
          </cell>
          <cell r="AC32">
            <v>1</v>
          </cell>
          <cell r="AD32">
            <v>2.6</v>
          </cell>
          <cell r="AE32">
            <v>3.1</v>
          </cell>
          <cell r="AF32">
            <v>2.4</v>
          </cell>
          <cell r="AI32">
            <v>2807</v>
          </cell>
          <cell r="AJ32">
            <v>861</v>
          </cell>
          <cell r="AK32">
            <v>157</v>
          </cell>
          <cell r="AL32">
            <v>1018</v>
          </cell>
          <cell r="AM32">
            <v>60</v>
          </cell>
          <cell r="AN32">
            <v>1078</v>
          </cell>
          <cell r="AO32">
            <v>124</v>
          </cell>
          <cell r="AP32">
            <v>175</v>
          </cell>
          <cell r="AQ32">
            <v>1377</v>
          </cell>
          <cell r="AR32">
            <v>1151</v>
          </cell>
          <cell r="AS32">
            <v>5334</v>
          </cell>
          <cell r="AT32">
            <v>484</v>
          </cell>
          <cell r="AU32">
            <v>-60</v>
          </cell>
          <cell r="AV32">
            <v>5758</v>
          </cell>
          <cell r="AY32">
            <v>4.7</v>
          </cell>
          <cell r="AZ32">
            <v>0.7</v>
          </cell>
          <cell r="BA32">
            <v>5.7</v>
          </cell>
          <cell r="BB32">
            <v>1.4</v>
          </cell>
          <cell r="BC32">
            <v>1.7</v>
          </cell>
          <cell r="BD32">
            <v>1.4</v>
          </cell>
          <cell r="BE32">
            <v>1.7</v>
          </cell>
          <cell r="BF32">
            <v>1.7</v>
          </cell>
          <cell r="BG32">
            <v>1.5</v>
          </cell>
          <cell r="BH32">
            <v>-1.9</v>
          </cell>
          <cell r="BI32">
            <v>2.4</v>
          </cell>
          <cell r="BJ32">
            <v>5.2</v>
          </cell>
          <cell r="BK32">
            <v>3.2</v>
          </cell>
          <cell r="BN32">
            <v>2944</v>
          </cell>
          <cell r="BO32">
            <v>955</v>
          </cell>
          <cell r="BP32">
            <v>181</v>
          </cell>
          <cell r="BQ32">
            <v>1136</v>
          </cell>
          <cell r="BR32">
            <v>60</v>
          </cell>
          <cell r="BS32">
            <v>1196</v>
          </cell>
          <cell r="BT32">
            <v>124</v>
          </cell>
          <cell r="BU32">
            <v>192</v>
          </cell>
          <cell r="BV32">
            <v>1511</v>
          </cell>
          <cell r="BW32">
            <v>1468</v>
          </cell>
          <cell r="BX32">
            <v>5923</v>
          </cell>
          <cell r="BY32">
            <v>478</v>
          </cell>
          <cell r="BZ32">
            <v>-62</v>
          </cell>
          <cell r="CA32">
            <v>6339</v>
          </cell>
          <cell r="CB32">
            <v>0</v>
          </cell>
          <cell r="CC32">
            <v>0</v>
          </cell>
          <cell r="CD32">
            <v>0</v>
          </cell>
          <cell r="CE32">
            <v>0</v>
          </cell>
          <cell r="CF32">
            <v>0</v>
          </cell>
          <cell r="CG32">
            <v>-1</v>
          </cell>
          <cell r="CH32">
            <v>0</v>
          </cell>
          <cell r="CI32">
            <v>0</v>
          </cell>
          <cell r="CJ32">
            <v>1</v>
          </cell>
          <cell r="CK32">
            <v>0</v>
          </cell>
          <cell r="CL32">
            <v>1</v>
          </cell>
          <cell r="CM32">
            <v>0</v>
          </cell>
        </row>
        <row r="33">
          <cell r="A33">
            <v>23802</v>
          </cell>
          <cell r="D33">
            <v>2862</v>
          </cell>
          <cell r="E33">
            <v>887</v>
          </cell>
          <cell r="F33">
            <v>162</v>
          </cell>
          <cell r="G33">
            <v>1048</v>
          </cell>
          <cell r="H33">
            <v>62</v>
          </cell>
          <cell r="I33">
            <v>1111</v>
          </cell>
          <cell r="J33">
            <v>126</v>
          </cell>
          <cell r="K33">
            <v>176</v>
          </cell>
          <cell r="L33">
            <v>1414</v>
          </cell>
          <cell r="M33">
            <v>1181</v>
          </cell>
          <cell r="N33">
            <v>5458</v>
          </cell>
          <cell r="O33">
            <v>487</v>
          </cell>
          <cell r="P33">
            <v>-91</v>
          </cell>
          <cell r="Q33">
            <v>5853</v>
          </cell>
          <cell r="T33">
            <v>2.9</v>
          </cell>
          <cell r="U33">
            <v>2.5</v>
          </cell>
          <cell r="V33">
            <v>2.6</v>
          </cell>
          <cell r="W33">
            <v>2.5</v>
          </cell>
          <cell r="X33">
            <v>4.3</v>
          </cell>
          <cell r="Y33">
            <v>2.6</v>
          </cell>
          <cell r="Z33">
            <v>1.8</v>
          </cell>
          <cell r="AA33">
            <v>1.4</v>
          </cell>
          <cell r="AB33">
            <v>2.4</v>
          </cell>
          <cell r="AC33">
            <v>0.4</v>
          </cell>
          <cell r="AD33">
            <v>2.2000000000000002</v>
          </cell>
          <cell r="AE33">
            <v>2.2000000000000002</v>
          </cell>
          <cell r="AF33">
            <v>2</v>
          </cell>
          <cell r="AI33">
            <v>2848</v>
          </cell>
          <cell r="AJ33">
            <v>868</v>
          </cell>
          <cell r="AK33">
            <v>164</v>
          </cell>
          <cell r="AL33">
            <v>1032</v>
          </cell>
          <cell r="AM33">
            <v>62</v>
          </cell>
          <cell r="AN33">
            <v>1094</v>
          </cell>
          <cell r="AO33">
            <v>126</v>
          </cell>
          <cell r="AP33">
            <v>175</v>
          </cell>
          <cell r="AQ33">
            <v>1396</v>
          </cell>
          <cell r="AR33">
            <v>1212</v>
          </cell>
          <cell r="AS33">
            <v>5456</v>
          </cell>
          <cell r="AT33">
            <v>483</v>
          </cell>
          <cell r="AU33">
            <v>-94</v>
          </cell>
          <cell r="AV33">
            <v>5844</v>
          </cell>
          <cell r="AY33">
            <v>1.5</v>
          </cell>
          <cell r="AZ33">
            <v>0.8</v>
          </cell>
          <cell r="BA33">
            <v>4.5999999999999996</v>
          </cell>
          <cell r="BB33">
            <v>1.4</v>
          </cell>
          <cell r="BC33">
            <v>3.3</v>
          </cell>
          <cell r="BD33">
            <v>1.5</v>
          </cell>
          <cell r="BE33">
            <v>1.8</v>
          </cell>
          <cell r="BF33">
            <v>0.5</v>
          </cell>
          <cell r="BG33">
            <v>1.4</v>
          </cell>
          <cell r="BH33">
            <v>5.3</v>
          </cell>
          <cell r="BI33">
            <v>2.2999999999999998</v>
          </cell>
          <cell r="BJ33">
            <v>-0.2</v>
          </cell>
          <cell r="BK33">
            <v>1.5</v>
          </cell>
          <cell r="BN33">
            <v>2688</v>
          </cell>
          <cell r="BO33">
            <v>762</v>
          </cell>
          <cell r="BP33">
            <v>146</v>
          </cell>
          <cell r="BQ33">
            <v>908</v>
          </cell>
          <cell r="BR33">
            <v>62</v>
          </cell>
          <cell r="BS33">
            <v>970</v>
          </cell>
          <cell r="BT33">
            <v>126</v>
          </cell>
          <cell r="BU33">
            <v>169</v>
          </cell>
          <cell r="BV33">
            <v>1265</v>
          </cell>
          <cell r="BW33">
            <v>1176</v>
          </cell>
          <cell r="BX33">
            <v>5130</v>
          </cell>
          <cell r="BY33">
            <v>475</v>
          </cell>
          <cell r="BZ33">
            <v>-51</v>
          </cell>
          <cell r="CA33">
            <v>5553</v>
          </cell>
          <cell r="CB33">
            <v>0</v>
          </cell>
          <cell r="CC33">
            <v>0</v>
          </cell>
          <cell r="CD33">
            <v>0</v>
          </cell>
          <cell r="CE33">
            <v>0</v>
          </cell>
          <cell r="CF33">
            <v>0</v>
          </cell>
          <cell r="CG33">
            <v>0</v>
          </cell>
          <cell r="CH33">
            <v>0</v>
          </cell>
          <cell r="CI33">
            <v>0</v>
          </cell>
          <cell r="CJ33">
            <v>0</v>
          </cell>
          <cell r="CK33">
            <v>0</v>
          </cell>
          <cell r="CL33">
            <v>1</v>
          </cell>
          <cell r="CM33">
            <v>0</v>
          </cell>
        </row>
        <row r="34">
          <cell r="A34">
            <v>23894</v>
          </cell>
          <cell r="D34">
            <v>2922</v>
          </cell>
          <cell r="E34">
            <v>903</v>
          </cell>
          <cell r="F34">
            <v>160</v>
          </cell>
          <cell r="G34">
            <v>1063</v>
          </cell>
          <cell r="H34">
            <v>68</v>
          </cell>
          <cell r="I34">
            <v>1130</v>
          </cell>
          <cell r="J34">
            <v>129</v>
          </cell>
          <cell r="K34">
            <v>180</v>
          </cell>
          <cell r="L34">
            <v>1439</v>
          </cell>
          <cell r="M34">
            <v>1167</v>
          </cell>
          <cell r="N34">
            <v>5528</v>
          </cell>
          <cell r="O34">
            <v>499</v>
          </cell>
          <cell r="P34">
            <v>-88</v>
          </cell>
          <cell r="Q34">
            <v>5939</v>
          </cell>
          <cell r="T34">
            <v>2.1</v>
          </cell>
          <cell r="U34">
            <v>1.8</v>
          </cell>
          <cell r="V34">
            <v>-1.3</v>
          </cell>
          <cell r="W34">
            <v>1.3</v>
          </cell>
          <cell r="X34">
            <v>8.6</v>
          </cell>
          <cell r="Y34">
            <v>1.8</v>
          </cell>
          <cell r="Z34">
            <v>1.7</v>
          </cell>
          <cell r="AA34">
            <v>1.9</v>
          </cell>
          <cell r="AB34">
            <v>1.8</v>
          </cell>
          <cell r="AC34">
            <v>-1.2</v>
          </cell>
          <cell r="AD34">
            <v>1.3</v>
          </cell>
          <cell r="AE34">
            <v>2.5</v>
          </cell>
          <cell r="AF34">
            <v>1.5</v>
          </cell>
          <cell r="AI34">
            <v>2922</v>
          </cell>
          <cell r="AJ34">
            <v>930</v>
          </cell>
          <cell r="AK34">
            <v>165</v>
          </cell>
          <cell r="AL34">
            <v>1095</v>
          </cell>
          <cell r="AM34">
            <v>67</v>
          </cell>
          <cell r="AN34">
            <v>1162</v>
          </cell>
          <cell r="AO34">
            <v>129</v>
          </cell>
          <cell r="AP34">
            <v>180</v>
          </cell>
          <cell r="AQ34">
            <v>1471</v>
          </cell>
          <cell r="AR34">
            <v>1165</v>
          </cell>
          <cell r="AS34">
            <v>5558</v>
          </cell>
          <cell r="AT34">
            <v>493</v>
          </cell>
          <cell r="AU34">
            <v>-93</v>
          </cell>
          <cell r="AV34">
            <v>5958</v>
          </cell>
          <cell r="AY34">
            <v>2.6</v>
          </cell>
          <cell r="AZ34">
            <v>7.2</v>
          </cell>
          <cell r="BA34">
            <v>0.5</v>
          </cell>
          <cell r="BB34">
            <v>6.1</v>
          </cell>
          <cell r="BC34">
            <v>8.1</v>
          </cell>
          <cell r="BD34">
            <v>6.2</v>
          </cell>
          <cell r="BE34">
            <v>1.9</v>
          </cell>
          <cell r="BF34">
            <v>2.8</v>
          </cell>
          <cell r="BG34">
            <v>5.4</v>
          </cell>
          <cell r="BH34">
            <v>-3.9</v>
          </cell>
          <cell r="BI34">
            <v>1.9</v>
          </cell>
          <cell r="BJ34">
            <v>2</v>
          </cell>
          <cell r="BK34">
            <v>2</v>
          </cell>
          <cell r="BN34">
            <v>2881</v>
          </cell>
          <cell r="BO34">
            <v>928</v>
          </cell>
          <cell r="BP34">
            <v>136</v>
          </cell>
          <cell r="BQ34">
            <v>1064</v>
          </cell>
          <cell r="BR34">
            <v>67</v>
          </cell>
          <cell r="BS34">
            <v>1131</v>
          </cell>
          <cell r="BT34">
            <v>129</v>
          </cell>
          <cell r="BU34">
            <v>154</v>
          </cell>
          <cell r="BV34">
            <v>1413</v>
          </cell>
          <cell r="BW34">
            <v>901</v>
          </cell>
          <cell r="BX34">
            <v>5196</v>
          </cell>
          <cell r="BY34">
            <v>532</v>
          </cell>
          <cell r="BZ34">
            <v>10</v>
          </cell>
          <cell r="CA34">
            <v>5738</v>
          </cell>
          <cell r="CB34">
            <v>0</v>
          </cell>
          <cell r="CC34">
            <v>0</v>
          </cell>
          <cell r="CD34">
            <v>0</v>
          </cell>
          <cell r="CE34">
            <v>0</v>
          </cell>
          <cell r="CF34">
            <v>0</v>
          </cell>
          <cell r="CG34">
            <v>0</v>
          </cell>
          <cell r="CH34">
            <v>0</v>
          </cell>
          <cell r="CI34">
            <v>0</v>
          </cell>
          <cell r="CJ34">
            <v>0</v>
          </cell>
          <cell r="CK34">
            <v>0</v>
          </cell>
          <cell r="CL34">
            <v>0</v>
          </cell>
          <cell r="CM34">
            <v>0</v>
          </cell>
        </row>
        <row r="35">
          <cell r="A35">
            <v>23986</v>
          </cell>
          <cell r="D35">
            <v>2974</v>
          </cell>
          <cell r="E35">
            <v>898</v>
          </cell>
          <cell r="F35">
            <v>151</v>
          </cell>
          <cell r="G35">
            <v>1048</v>
          </cell>
          <cell r="H35">
            <v>74</v>
          </cell>
          <cell r="I35">
            <v>1122</v>
          </cell>
          <cell r="J35">
            <v>131</v>
          </cell>
          <cell r="K35">
            <v>185</v>
          </cell>
          <cell r="L35">
            <v>1438</v>
          </cell>
          <cell r="M35">
            <v>1140</v>
          </cell>
          <cell r="N35">
            <v>5551</v>
          </cell>
          <cell r="O35">
            <v>509</v>
          </cell>
          <cell r="P35">
            <v>-71</v>
          </cell>
          <cell r="Q35">
            <v>5989</v>
          </cell>
          <cell r="T35">
            <v>1.8</v>
          </cell>
          <cell r="U35">
            <v>-0.6</v>
          </cell>
          <cell r="V35">
            <v>-5.7</v>
          </cell>
          <cell r="W35">
            <v>-1.4</v>
          </cell>
          <cell r="X35">
            <v>9.3000000000000007</v>
          </cell>
          <cell r="Y35">
            <v>-0.7</v>
          </cell>
          <cell r="Z35">
            <v>1.7</v>
          </cell>
          <cell r="AA35">
            <v>2.8</v>
          </cell>
          <cell r="AB35">
            <v>-0.1</v>
          </cell>
          <cell r="AC35">
            <v>-2.2999999999999998</v>
          </cell>
          <cell r="AD35">
            <v>0.4</v>
          </cell>
          <cell r="AE35">
            <v>2.1</v>
          </cell>
          <cell r="AF35">
            <v>0.8</v>
          </cell>
          <cell r="AI35">
            <v>2991</v>
          </cell>
          <cell r="AJ35">
            <v>897</v>
          </cell>
          <cell r="AK35">
            <v>143</v>
          </cell>
          <cell r="AL35">
            <v>1040</v>
          </cell>
          <cell r="AM35">
            <v>75</v>
          </cell>
          <cell r="AN35">
            <v>1115</v>
          </cell>
          <cell r="AO35">
            <v>131</v>
          </cell>
          <cell r="AP35">
            <v>185</v>
          </cell>
          <cell r="AQ35">
            <v>1430</v>
          </cell>
          <cell r="AR35">
            <v>1130</v>
          </cell>
          <cell r="AS35">
            <v>5551</v>
          </cell>
          <cell r="AT35">
            <v>516</v>
          </cell>
          <cell r="AU35">
            <v>-89</v>
          </cell>
          <cell r="AV35">
            <v>5979</v>
          </cell>
          <cell r="AY35">
            <v>2.4</v>
          </cell>
          <cell r="AZ35">
            <v>-3.6</v>
          </cell>
          <cell r="BA35">
            <v>-13.4</v>
          </cell>
          <cell r="BB35">
            <v>-5.0999999999999996</v>
          </cell>
          <cell r="BC35">
            <v>11.9</v>
          </cell>
          <cell r="BD35">
            <v>-4.0999999999999996</v>
          </cell>
          <cell r="BE35">
            <v>1.5</v>
          </cell>
          <cell r="BF35">
            <v>2.4</v>
          </cell>
          <cell r="BG35">
            <v>-2.8</v>
          </cell>
          <cell r="BH35">
            <v>-3</v>
          </cell>
          <cell r="BI35">
            <v>-0.1</v>
          </cell>
          <cell r="BJ35">
            <v>4.8</v>
          </cell>
          <cell r="BK35">
            <v>0.3</v>
          </cell>
          <cell r="BN35">
            <v>3041</v>
          </cell>
          <cell r="BO35">
            <v>911</v>
          </cell>
          <cell r="BP35">
            <v>159</v>
          </cell>
          <cell r="BQ35">
            <v>1070</v>
          </cell>
          <cell r="BR35">
            <v>75</v>
          </cell>
          <cell r="BS35">
            <v>1145</v>
          </cell>
          <cell r="BT35">
            <v>131</v>
          </cell>
          <cell r="BU35">
            <v>201</v>
          </cell>
          <cell r="BV35">
            <v>1477</v>
          </cell>
          <cell r="BW35">
            <v>1108</v>
          </cell>
          <cell r="BX35">
            <v>5626</v>
          </cell>
          <cell r="BY35">
            <v>495</v>
          </cell>
          <cell r="BZ35">
            <v>-202</v>
          </cell>
          <cell r="CA35">
            <v>5919</v>
          </cell>
          <cell r="CB35">
            <v>0</v>
          </cell>
          <cell r="CC35">
            <v>0</v>
          </cell>
          <cell r="CD35">
            <v>0</v>
          </cell>
          <cell r="CE35">
            <v>0</v>
          </cell>
          <cell r="CF35">
            <v>0</v>
          </cell>
          <cell r="CG35">
            <v>0</v>
          </cell>
          <cell r="CH35">
            <v>0</v>
          </cell>
          <cell r="CI35">
            <v>0</v>
          </cell>
          <cell r="CJ35">
            <v>0</v>
          </cell>
          <cell r="CK35">
            <v>0</v>
          </cell>
          <cell r="CL35">
            <v>-1</v>
          </cell>
          <cell r="CM35">
            <v>0</v>
          </cell>
        </row>
        <row r="36">
          <cell r="A36">
            <v>24077</v>
          </cell>
          <cell r="D36">
            <v>3027</v>
          </cell>
          <cell r="E36">
            <v>882</v>
          </cell>
          <cell r="F36">
            <v>140</v>
          </cell>
          <cell r="G36">
            <v>1022</v>
          </cell>
          <cell r="H36">
            <v>80</v>
          </cell>
          <cell r="I36">
            <v>1101</v>
          </cell>
          <cell r="J36">
            <v>133</v>
          </cell>
          <cell r="K36">
            <v>190</v>
          </cell>
          <cell r="L36">
            <v>1424</v>
          </cell>
          <cell r="M36">
            <v>1121</v>
          </cell>
          <cell r="N36">
            <v>5572</v>
          </cell>
          <cell r="O36">
            <v>516</v>
          </cell>
          <cell r="P36">
            <v>-59</v>
          </cell>
          <cell r="Q36">
            <v>6029</v>
          </cell>
          <cell r="T36">
            <v>1.8</v>
          </cell>
          <cell r="U36">
            <v>-1.8</v>
          </cell>
          <cell r="V36">
            <v>-7</v>
          </cell>
          <cell r="W36">
            <v>-2.5</v>
          </cell>
          <cell r="X36">
            <v>7.5</v>
          </cell>
          <cell r="Y36">
            <v>-1.9</v>
          </cell>
          <cell r="Z36">
            <v>1.8</v>
          </cell>
          <cell r="AA36">
            <v>2.5</v>
          </cell>
          <cell r="AB36">
            <v>-1</v>
          </cell>
          <cell r="AC36">
            <v>-1.6</v>
          </cell>
          <cell r="AD36">
            <v>0.4</v>
          </cell>
          <cell r="AE36">
            <v>1.4</v>
          </cell>
          <cell r="AF36">
            <v>0.7</v>
          </cell>
          <cell r="AI36">
            <v>3000</v>
          </cell>
          <cell r="AJ36">
            <v>874</v>
          </cell>
          <cell r="AK36">
            <v>147</v>
          </cell>
          <cell r="AL36">
            <v>1021</v>
          </cell>
          <cell r="AM36">
            <v>80</v>
          </cell>
          <cell r="AN36">
            <v>1101</v>
          </cell>
          <cell r="AO36">
            <v>133</v>
          </cell>
          <cell r="AP36">
            <v>189</v>
          </cell>
          <cell r="AQ36">
            <v>1423</v>
          </cell>
          <cell r="AR36">
            <v>1128</v>
          </cell>
          <cell r="AS36">
            <v>5551</v>
          </cell>
          <cell r="AT36">
            <v>521</v>
          </cell>
          <cell r="AU36">
            <v>-22</v>
          </cell>
          <cell r="AV36">
            <v>6050</v>
          </cell>
          <cell r="AY36">
            <v>0.3</v>
          </cell>
          <cell r="AZ36">
            <v>-2.6</v>
          </cell>
          <cell r="BA36">
            <v>3.1</v>
          </cell>
          <cell r="BB36">
            <v>-1.8</v>
          </cell>
          <cell r="BC36">
            <v>6.7</v>
          </cell>
          <cell r="BD36">
            <v>-1.2</v>
          </cell>
          <cell r="BE36">
            <v>1.8</v>
          </cell>
          <cell r="BF36">
            <v>2.2999999999999998</v>
          </cell>
          <cell r="BG36">
            <v>-0.5</v>
          </cell>
          <cell r="BH36">
            <v>-0.1</v>
          </cell>
          <cell r="BI36">
            <v>0</v>
          </cell>
          <cell r="BJ36">
            <v>0.8</v>
          </cell>
          <cell r="BK36">
            <v>1.2</v>
          </cell>
          <cell r="BN36">
            <v>3193</v>
          </cell>
          <cell r="BO36">
            <v>970</v>
          </cell>
          <cell r="BP36">
            <v>171</v>
          </cell>
          <cell r="BQ36">
            <v>1141</v>
          </cell>
          <cell r="BR36">
            <v>80</v>
          </cell>
          <cell r="BS36">
            <v>1221</v>
          </cell>
          <cell r="BT36">
            <v>133</v>
          </cell>
          <cell r="BU36">
            <v>207</v>
          </cell>
          <cell r="BV36">
            <v>1561</v>
          </cell>
          <cell r="BW36">
            <v>1457</v>
          </cell>
          <cell r="BX36">
            <v>6211</v>
          </cell>
          <cell r="BY36">
            <v>512</v>
          </cell>
          <cell r="BZ36">
            <v>-53</v>
          </cell>
          <cell r="CA36">
            <v>6670</v>
          </cell>
          <cell r="CB36">
            <v>0</v>
          </cell>
          <cell r="CC36">
            <v>0</v>
          </cell>
          <cell r="CD36">
            <v>0</v>
          </cell>
          <cell r="CE36">
            <v>0</v>
          </cell>
          <cell r="CF36">
            <v>0</v>
          </cell>
          <cell r="CG36">
            <v>0</v>
          </cell>
          <cell r="CH36">
            <v>0</v>
          </cell>
          <cell r="CI36">
            <v>0</v>
          </cell>
          <cell r="CJ36">
            <v>0</v>
          </cell>
          <cell r="CK36">
            <v>0</v>
          </cell>
          <cell r="CL36">
            <v>-1</v>
          </cell>
          <cell r="CM36">
            <v>0</v>
          </cell>
        </row>
        <row r="37">
          <cell r="A37">
            <v>24167</v>
          </cell>
          <cell r="D37">
            <v>3083</v>
          </cell>
          <cell r="E37">
            <v>877</v>
          </cell>
          <cell r="F37">
            <v>135</v>
          </cell>
          <cell r="G37">
            <v>1012</v>
          </cell>
          <cell r="H37">
            <v>83</v>
          </cell>
          <cell r="I37">
            <v>1095</v>
          </cell>
          <cell r="J37">
            <v>136</v>
          </cell>
          <cell r="K37">
            <v>192</v>
          </cell>
          <cell r="L37">
            <v>1423</v>
          </cell>
          <cell r="M37">
            <v>1139</v>
          </cell>
          <cell r="N37">
            <v>5646</v>
          </cell>
          <cell r="O37">
            <v>520</v>
          </cell>
          <cell r="P37">
            <v>-53</v>
          </cell>
          <cell r="Q37">
            <v>6113</v>
          </cell>
          <cell r="T37">
            <v>1.9</v>
          </cell>
          <cell r="U37">
            <v>-0.5</v>
          </cell>
          <cell r="V37">
            <v>-3.8</v>
          </cell>
          <cell r="W37">
            <v>-1</v>
          </cell>
          <cell r="X37">
            <v>4.7</v>
          </cell>
          <cell r="Y37">
            <v>-0.6</v>
          </cell>
          <cell r="Z37">
            <v>2.2000000000000002</v>
          </cell>
          <cell r="AA37">
            <v>1.5</v>
          </cell>
          <cell r="AB37">
            <v>0</v>
          </cell>
          <cell r="AC37">
            <v>1.6</v>
          </cell>
          <cell r="AD37">
            <v>1.3</v>
          </cell>
          <cell r="AE37">
            <v>0.8</v>
          </cell>
          <cell r="AF37">
            <v>1.4</v>
          </cell>
          <cell r="AI37">
            <v>3101</v>
          </cell>
          <cell r="AJ37">
            <v>867</v>
          </cell>
          <cell r="AK37">
            <v>129</v>
          </cell>
          <cell r="AL37">
            <v>996</v>
          </cell>
          <cell r="AM37">
            <v>83</v>
          </cell>
          <cell r="AN37">
            <v>1079</v>
          </cell>
          <cell r="AO37">
            <v>136</v>
          </cell>
          <cell r="AP37">
            <v>197</v>
          </cell>
          <cell r="AQ37">
            <v>1411</v>
          </cell>
          <cell r="AR37">
            <v>1127</v>
          </cell>
          <cell r="AS37">
            <v>5640</v>
          </cell>
          <cell r="AT37">
            <v>509</v>
          </cell>
          <cell r="AU37">
            <v>-64</v>
          </cell>
          <cell r="AV37">
            <v>6085</v>
          </cell>
          <cell r="AY37">
            <v>3.4</v>
          </cell>
          <cell r="AZ37">
            <v>-0.8</v>
          </cell>
          <cell r="BA37">
            <v>-12.3</v>
          </cell>
          <cell r="BB37">
            <v>-2.5</v>
          </cell>
          <cell r="BC37">
            <v>3.8</v>
          </cell>
          <cell r="BD37">
            <v>-2</v>
          </cell>
          <cell r="BE37">
            <v>2.2000000000000002</v>
          </cell>
          <cell r="BF37">
            <v>4.0999999999999996</v>
          </cell>
          <cell r="BG37">
            <v>-0.8</v>
          </cell>
          <cell r="BH37">
            <v>-0.1</v>
          </cell>
          <cell r="BI37">
            <v>1.6</v>
          </cell>
          <cell r="BJ37">
            <v>-2.2000000000000002</v>
          </cell>
          <cell r="BK37">
            <v>0.6</v>
          </cell>
          <cell r="BN37">
            <v>2898</v>
          </cell>
          <cell r="BO37">
            <v>762</v>
          </cell>
          <cell r="BP37">
            <v>114</v>
          </cell>
          <cell r="BQ37">
            <v>876</v>
          </cell>
          <cell r="BR37">
            <v>83</v>
          </cell>
          <cell r="BS37">
            <v>959</v>
          </cell>
          <cell r="BT37">
            <v>136</v>
          </cell>
          <cell r="BU37">
            <v>191</v>
          </cell>
          <cell r="BV37">
            <v>1285</v>
          </cell>
          <cell r="BW37">
            <v>1088</v>
          </cell>
          <cell r="BX37">
            <v>5271</v>
          </cell>
          <cell r="BY37">
            <v>501</v>
          </cell>
          <cell r="BZ37">
            <v>-43</v>
          </cell>
          <cell r="CA37">
            <v>5729</v>
          </cell>
          <cell r="CB37">
            <v>0</v>
          </cell>
          <cell r="CC37">
            <v>0</v>
          </cell>
          <cell r="CD37">
            <v>0</v>
          </cell>
          <cell r="CE37">
            <v>0</v>
          </cell>
          <cell r="CF37">
            <v>0</v>
          </cell>
          <cell r="CG37">
            <v>0</v>
          </cell>
          <cell r="CH37">
            <v>0</v>
          </cell>
          <cell r="CI37">
            <v>0</v>
          </cell>
          <cell r="CJ37">
            <v>-1</v>
          </cell>
          <cell r="CK37">
            <v>0</v>
          </cell>
          <cell r="CL37">
            <v>0</v>
          </cell>
          <cell r="CM37">
            <v>0</v>
          </cell>
        </row>
        <row r="38">
          <cell r="A38">
            <v>24259</v>
          </cell>
          <cell r="D38">
            <v>3149</v>
          </cell>
          <cell r="E38">
            <v>898</v>
          </cell>
          <cell r="F38">
            <v>137</v>
          </cell>
          <cell r="G38">
            <v>1035</v>
          </cell>
          <cell r="H38">
            <v>86</v>
          </cell>
          <cell r="I38">
            <v>1121</v>
          </cell>
          <cell r="J38">
            <v>139</v>
          </cell>
          <cell r="K38">
            <v>196</v>
          </cell>
          <cell r="L38">
            <v>1456</v>
          </cell>
          <cell r="M38">
            <v>1185</v>
          </cell>
          <cell r="N38">
            <v>5790</v>
          </cell>
          <cell r="O38">
            <v>523</v>
          </cell>
          <cell r="P38">
            <v>-42</v>
          </cell>
          <cell r="Q38">
            <v>6270</v>
          </cell>
          <cell r="T38">
            <v>2.1</v>
          </cell>
          <cell r="U38">
            <v>2.2999999999999998</v>
          </cell>
          <cell r="V38">
            <v>1.7</v>
          </cell>
          <cell r="W38">
            <v>2.2999999999999998</v>
          </cell>
          <cell r="X38">
            <v>3.1</v>
          </cell>
          <cell r="Y38">
            <v>2.2999999999999998</v>
          </cell>
          <cell r="Z38">
            <v>2.5</v>
          </cell>
          <cell r="AA38">
            <v>1.8</v>
          </cell>
          <cell r="AB38">
            <v>2.2999999999999998</v>
          </cell>
          <cell r="AC38">
            <v>4</v>
          </cell>
          <cell r="AD38">
            <v>2.6</v>
          </cell>
          <cell r="AE38">
            <v>0.5</v>
          </cell>
          <cell r="AF38">
            <v>2.6</v>
          </cell>
          <cell r="AI38">
            <v>3141</v>
          </cell>
          <cell r="AJ38">
            <v>914</v>
          </cell>
          <cell r="AK38">
            <v>136</v>
          </cell>
          <cell r="AL38">
            <v>1049</v>
          </cell>
          <cell r="AM38">
            <v>86</v>
          </cell>
          <cell r="AN38">
            <v>1135</v>
          </cell>
          <cell r="AO38">
            <v>139</v>
          </cell>
          <cell r="AP38">
            <v>191</v>
          </cell>
          <cell r="AQ38">
            <v>1466</v>
          </cell>
          <cell r="AR38">
            <v>1184</v>
          </cell>
          <cell r="AS38">
            <v>5791</v>
          </cell>
          <cell r="AT38">
            <v>530</v>
          </cell>
          <cell r="AU38">
            <v>-78</v>
          </cell>
          <cell r="AV38">
            <v>6243</v>
          </cell>
          <cell r="AY38">
            <v>1.3</v>
          </cell>
          <cell r="AZ38">
            <v>5.4</v>
          </cell>
          <cell r="BA38">
            <v>5.0999999999999996</v>
          </cell>
          <cell r="BB38">
            <v>5.4</v>
          </cell>
          <cell r="BC38">
            <v>3.6</v>
          </cell>
          <cell r="BD38">
            <v>5.2</v>
          </cell>
          <cell r="BE38">
            <v>2.5</v>
          </cell>
          <cell r="BF38">
            <v>-2.6</v>
          </cell>
          <cell r="BG38">
            <v>3.9</v>
          </cell>
          <cell r="BH38">
            <v>5.0999999999999996</v>
          </cell>
          <cell r="BI38">
            <v>2.7</v>
          </cell>
          <cell r="BJ38">
            <v>4</v>
          </cell>
          <cell r="BK38">
            <v>2.6</v>
          </cell>
          <cell r="BN38">
            <v>3081</v>
          </cell>
          <cell r="BO38">
            <v>908</v>
          </cell>
          <cell r="BP38">
            <v>114</v>
          </cell>
          <cell r="BQ38">
            <v>1022</v>
          </cell>
          <cell r="BR38">
            <v>86</v>
          </cell>
          <cell r="BS38">
            <v>1108</v>
          </cell>
          <cell r="BT38">
            <v>139</v>
          </cell>
          <cell r="BU38">
            <v>163</v>
          </cell>
          <cell r="BV38">
            <v>1410</v>
          </cell>
          <cell r="BW38">
            <v>916</v>
          </cell>
          <cell r="BX38">
            <v>5407</v>
          </cell>
          <cell r="BY38">
            <v>570</v>
          </cell>
          <cell r="BZ38">
            <v>56</v>
          </cell>
          <cell r="CA38">
            <v>6033</v>
          </cell>
          <cell r="CB38">
            <v>0</v>
          </cell>
          <cell r="CC38">
            <v>0</v>
          </cell>
          <cell r="CD38">
            <v>0</v>
          </cell>
          <cell r="CE38">
            <v>0</v>
          </cell>
          <cell r="CF38">
            <v>0</v>
          </cell>
          <cell r="CG38">
            <v>1</v>
          </cell>
          <cell r="CH38">
            <v>0</v>
          </cell>
          <cell r="CI38">
            <v>0</v>
          </cell>
          <cell r="CJ38">
            <v>0</v>
          </cell>
          <cell r="CK38">
            <v>0</v>
          </cell>
          <cell r="CL38">
            <v>0</v>
          </cell>
          <cell r="CM38">
            <v>0</v>
          </cell>
        </row>
        <row r="39">
          <cell r="A39">
            <v>24351</v>
          </cell>
          <cell r="D39">
            <v>3220</v>
          </cell>
          <cell r="E39">
            <v>936</v>
          </cell>
          <cell r="F39">
            <v>145</v>
          </cell>
          <cell r="G39">
            <v>1081</v>
          </cell>
          <cell r="H39">
            <v>88</v>
          </cell>
          <cell r="I39">
            <v>1169</v>
          </cell>
          <cell r="J39">
            <v>143</v>
          </cell>
          <cell r="K39">
            <v>203</v>
          </cell>
          <cell r="L39">
            <v>1515</v>
          </cell>
          <cell r="M39">
            <v>1254</v>
          </cell>
          <cell r="N39">
            <v>5990</v>
          </cell>
          <cell r="O39">
            <v>530</v>
          </cell>
          <cell r="P39">
            <v>-28</v>
          </cell>
          <cell r="Q39">
            <v>6492</v>
          </cell>
          <cell r="T39">
            <v>2.2999999999999998</v>
          </cell>
          <cell r="U39">
            <v>4.2</v>
          </cell>
          <cell r="V39">
            <v>6</v>
          </cell>
          <cell r="W39">
            <v>4.5</v>
          </cell>
          <cell r="X39">
            <v>3</v>
          </cell>
          <cell r="Y39">
            <v>4.4000000000000004</v>
          </cell>
          <cell r="Z39">
            <v>2.6</v>
          </cell>
          <cell r="AA39">
            <v>3.7</v>
          </cell>
          <cell r="AB39">
            <v>4.0999999999999996</v>
          </cell>
          <cell r="AC39">
            <v>5.9</v>
          </cell>
          <cell r="AD39">
            <v>3.5</v>
          </cell>
          <cell r="AE39">
            <v>1.4</v>
          </cell>
          <cell r="AF39">
            <v>3.5</v>
          </cell>
          <cell r="AI39">
            <v>3222</v>
          </cell>
          <cell r="AJ39">
            <v>922</v>
          </cell>
          <cell r="AK39">
            <v>147</v>
          </cell>
          <cell r="AL39">
            <v>1069</v>
          </cell>
          <cell r="AM39">
            <v>88</v>
          </cell>
          <cell r="AN39">
            <v>1157</v>
          </cell>
          <cell r="AO39">
            <v>143</v>
          </cell>
          <cell r="AP39">
            <v>203</v>
          </cell>
          <cell r="AQ39">
            <v>1503</v>
          </cell>
          <cell r="AR39">
            <v>1258</v>
          </cell>
          <cell r="AS39">
            <v>5983</v>
          </cell>
          <cell r="AT39">
            <v>535</v>
          </cell>
          <cell r="AU39">
            <v>10</v>
          </cell>
          <cell r="AV39">
            <v>6528</v>
          </cell>
          <cell r="AY39">
            <v>2.6</v>
          </cell>
          <cell r="AZ39">
            <v>0.9</v>
          </cell>
          <cell r="BA39">
            <v>8.4</v>
          </cell>
          <cell r="BB39">
            <v>1.9</v>
          </cell>
          <cell r="BC39">
            <v>2.2999999999999998</v>
          </cell>
          <cell r="BD39">
            <v>1.9</v>
          </cell>
          <cell r="BE39">
            <v>2.8</v>
          </cell>
          <cell r="BF39">
            <v>5.8</v>
          </cell>
          <cell r="BG39">
            <v>2.5</v>
          </cell>
          <cell r="BH39">
            <v>6.3</v>
          </cell>
          <cell r="BI39">
            <v>3.3</v>
          </cell>
          <cell r="BJ39">
            <v>1.1000000000000001</v>
          </cell>
          <cell r="BK39">
            <v>4.5999999999999996</v>
          </cell>
          <cell r="BN39">
            <v>3318</v>
          </cell>
          <cell r="BO39">
            <v>936</v>
          </cell>
          <cell r="BP39">
            <v>162</v>
          </cell>
          <cell r="BQ39">
            <v>1099</v>
          </cell>
          <cell r="BR39">
            <v>88</v>
          </cell>
          <cell r="BS39">
            <v>1187</v>
          </cell>
          <cell r="BT39">
            <v>143</v>
          </cell>
          <cell r="BU39">
            <v>220</v>
          </cell>
          <cell r="BV39">
            <v>1550</v>
          </cell>
          <cell r="BW39">
            <v>1220</v>
          </cell>
          <cell r="BX39">
            <v>6088</v>
          </cell>
          <cell r="BY39">
            <v>517</v>
          </cell>
          <cell r="BZ39">
            <v>-144</v>
          </cell>
          <cell r="CA39">
            <v>6462</v>
          </cell>
          <cell r="CB39">
            <v>0</v>
          </cell>
          <cell r="CC39">
            <v>0</v>
          </cell>
          <cell r="CD39">
            <v>0</v>
          </cell>
          <cell r="CE39">
            <v>0</v>
          </cell>
          <cell r="CF39">
            <v>0</v>
          </cell>
          <cell r="CG39">
            <v>0</v>
          </cell>
          <cell r="CH39">
            <v>0</v>
          </cell>
          <cell r="CI39">
            <v>0</v>
          </cell>
          <cell r="CJ39">
            <v>0</v>
          </cell>
          <cell r="CK39">
            <v>0</v>
          </cell>
          <cell r="CL39">
            <v>0</v>
          </cell>
          <cell r="CM39">
            <v>0</v>
          </cell>
        </row>
        <row r="40">
          <cell r="A40">
            <v>24442</v>
          </cell>
          <cell r="D40">
            <v>3293</v>
          </cell>
          <cell r="E40">
            <v>979</v>
          </cell>
          <cell r="F40">
            <v>156</v>
          </cell>
          <cell r="G40">
            <v>1135</v>
          </cell>
          <cell r="H40">
            <v>91</v>
          </cell>
          <cell r="I40">
            <v>1226</v>
          </cell>
          <cell r="J40">
            <v>147</v>
          </cell>
          <cell r="K40">
            <v>213</v>
          </cell>
          <cell r="L40">
            <v>1586</v>
          </cell>
          <cell r="M40">
            <v>1323</v>
          </cell>
          <cell r="N40">
            <v>6202</v>
          </cell>
          <cell r="O40">
            <v>542</v>
          </cell>
          <cell r="P40">
            <v>-28</v>
          </cell>
          <cell r="Q40">
            <v>6717</v>
          </cell>
          <cell r="T40">
            <v>2.2999999999999998</v>
          </cell>
          <cell r="U40">
            <v>4.5999999999999996</v>
          </cell>
          <cell r="V40">
            <v>7.5</v>
          </cell>
          <cell r="W40">
            <v>5</v>
          </cell>
          <cell r="X40">
            <v>2.7</v>
          </cell>
          <cell r="Y40">
            <v>4.8</v>
          </cell>
          <cell r="Z40">
            <v>2.5</v>
          </cell>
          <cell r="AA40">
            <v>5</v>
          </cell>
          <cell r="AB40">
            <v>4.5999999999999996</v>
          </cell>
          <cell r="AC40">
            <v>5.5</v>
          </cell>
          <cell r="AD40">
            <v>3.5</v>
          </cell>
          <cell r="AE40">
            <v>2.2999999999999998</v>
          </cell>
          <cell r="AF40">
            <v>3.5</v>
          </cell>
          <cell r="AI40">
            <v>3292</v>
          </cell>
          <cell r="AJ40">
            <v>979</v>
          </cell>
          <cell r="AK40">
            <v>155</v>
          </cell>
          <cell r="AL40">
            <v>1135</v>
          </cell>
          <cell r="AM40">
            <v>91</v>
          </cell>
          <cell r="AN40">
            <v>1226</v>
          </cell>
          <cell r="AO40">
            <v>147</v>
          </cell>
          <cell r="AP40">
            <v>214</v>
          </cell>
          <cell r="AQ40">
            <v>1586</v>
          </cell>
          <cell r="AR40">
            <v>1310</v>
          </cell>
          <cell r="AS40">
            <v>6189</v>
          </cell>
          <cell r="AT40">
            <v>527</v>
          </cell>
          <cell r="AU40">
            <v>-24</v>
          </cell>
          <cell r="AV40">
            <v>6692</v>
          </cell>
          <cell r="AY40">
            <v>2.2000000000000002</v>
          </cell>
          <cell r="AZ40">
            <v>6.3</v>
          </cell>
          <cell r="BA40">
            <v>5.6</v>
          </cell>
          <cell r="BB40">
            <v>6.2</v>
          </cell>
          <cell r="BC40">
            <v>3.4</v>
          </cell>
          <cell r="BD40">
            <v>6</v>
          </cell>
          <cell r="BE40">
            <v>2.4</v>
          </cell>
          <cell r="BF40">
            <v>5.6</v>
          </cell>
          <cell r="BG40">
            <v>5.6</v>
          </cell>
          <cell r="BH40">
            <v>4.0999999999999996</v>
          </cell>
          <cell r="BI40">
            <v>3.4</v>
          </cell>
          <cell r="BJ40">
            <v>-1.5</v>
          </cell>
          <cell r="BK40">
            <v>2.5</v>
          </cell>
          <cell r="BN40">
            <v>3425</v>
          </cell>
          <cell r="BO40">
            <v>1090</v>
          </cell>
          <cell r="BP40">
            <v>182</v>
          </cell>
          <cell r="BQ40">
            <v>1272</v>
          </cell>
          <cell r="BR40">
            <v>91</v>
          </cell>
          <cell r="BS40">
            <v>1363</v>
          </cell>
          <cell r="BT40">
            <v>147</v>
          </cell>
          <cell r="BU40">
            <v>234</v>
          </cell>
          <cell r="BV40">
            <v>1744</v>
          </cell>
          <cell r="BW40">
            <v>1675</v>
          </cell>
          <cell r="BX40">
            <v>6844</v>
          </cell>
          <cell r="BY40">
            <v>519</v>
          </cell>
          <cell r="BZ40">
            <v>-33</v>
          </cell>
          <cell r="CA40">
            <v>7329</v>
          </cell>
          <cell r="CB40">
            <v>0</v>
          </cell>
          <cell r="CC40">
            <v>0</v>
          </cell>
          <cell r="CD40">
            <v>0</v>
          </cell>
          <cell r="CE40">
            <v>0</v>
          </cell>
          <cell r="CF40">
            <v>0</v>
          </cell>
          <cell r="CG40">
            <v>0</v>
          </cell>
          <cell r="CH40">
            <v>0</v>
          </cell>
          <cell r="CI40">
            <v>1</v>
          </cell>
          <cell r="CJ40">
            <v>0</v>
          </cell>
          <cell r="CK40">
            <v>0</v>
          </cell>
          <cell r="CL40">
            <v>0</v>
          </cell>
          <cell r="CM40">
            <v>0</v>
          </cell>
        </row>
        <row r="41">
          <cell r="A41">
            <v>24532</v>
          </cell>
          <cell r="D41">
            <v>3379</v>
          </cell>
          <cell r="E41">
            <v>1014</v>
          </cell>
          <cell r="F41">
            <v>161</v>
          </cell>
          <cell r="G41">
            <v>1175</v>
          </cell>
          <cell r="H41">
            <v>93</v>
          </cell>
          <cell r="I41">
            <v>1268</v>
          </cell>
          <cell r="J41">
            <v>150</v>
          </cell>
          <cell r="K41">
            <v>223</v>
          </cell>
          <cell r="L41">
            <v>1641</v>
          </cell>
          <cell r="M41">
            <v>1346</v>
          </cell>
          <cell r="N41">
            <v>6366</v>
          </cell>
          <cell r="O41">
            <v>559</v>
          </cell>
          <cell r="P41">
            <v>-43</v>
          </cell>
          <cell r="Q41">
            <v>6883</v>
          </cell>
          <cell r="T41">
            <v>2.6</v>
          </cell>
          <cell r="U41">
            <v>3.6</v>
          </cell>
          <cell r="V41">
            <v>3.1</v>
          </cell>
          <cell r="W41">
            <v>3.5</v>
          </cell>
          <cell r="X41">
            <v>1.8</v>
          </cell>
          <cell r="Y41">
            <v>3.4</v>
          </cell>
          <cell r="Z41">
            <v>2.4</v>
          </cell>
          <cell r="AA41">
            <v>4.7</v>
          </cell>
          <cell r="AB41">
            <v>3.5</v>
          </cell>
          <cell r="AC41">
            <v>1.8</v>
          </cell>
          <cell r="AD41">
            <v>2.7</v>
          </cell>
          <cell r="AE41">
            <v>3.1</v>
          </cell>
          <cell r="AF41">
            <v>2.5</v>
          </cell>
          <cell r="AI41">
            <v>3375</v>
          </cell>
          <cell r="AJ41">
            <v>1031</v>
          </cell>
          <cell r="AK41">
            <v>164</v>
          </cell>
          <cell r="AL41">
            <v>1195</v>
          </cell>
          <cell r="AM41">
            <v>93</v>
          </cell>
          <cell r="AN41">
            <v>1288</v>
          </cell>
          <cell r="AO41">
            <v>150</v>
          </cell>
          <cell r="AP41">
            <v>225</v>
          </cell>
          <cell r="AQ41">
            <v>1664</v>
          </cell>
          <cell r="AR41">
            <v>1381</v>
          </cell>
          <cell r="AS41">
            <v>6420</v>
          </cell>
          <cell r="AT41">
            <v>569</v>
          </cell>
          <cell r="AU41">
            <v>-60</v>
          </cell>
          <cell r="AV41">
            <v>6929</v>
          </cell>
          <cell r="AY41">
            <v>2.5</v>
          </cell>
          <cell r="AZ41">
            <v>5.3</v>
          </cell>
          <cell r="BA41">
            <v>5.4</v>
          </cell>
          <cell r="BB41">
            <v>5.3</v>
          </cell>
          <cell r="BC41">
            <v>2.2000000000000002</v>
          </cell>
          <cell r="BD41">
            <v>5.0999999999999996</v>
          </cell>
          <cell r="BE41">
            <v>2.4</v>
          </cell>
          <cell r="BF41">
            <v>5.3</v>
          </cell>
          <cell r="BG41">
            <v>4.9000000000000004</v>
          </cell>
          <cell r="BH41">
            <v>5.3</v>
          </cell>
          <cell r="BI41">
            <v>3.7</v>
          </cell>
          <cell r="BJ41">
            <v>8</v>
          </cell>
          <cell r="BK41">
            <v>3.5</v>
          </cell>
          <cell r="BN41">
            <v>3206</v>
          </cell>
          <cell r="BO41">
            <v>909</v>
          </cell>
          <cell r="BP41">
            <v>143</v>
          </cell>
          <cell r="BQ41">
            <v>1052</v>
          </cell>
          <cell r="BR41">
            <v>93</v>
          </cell>
          <cell r="BS41">
            <v>1145</v>
          </cell>
          <cell r="BT41">
            <v>150</v>
          </cell>
          <cell r="BU41">
            <v>220</v>
          </cell>
          <cell r="BV41">
            <v>1515</v>
          </cell>
          <cell r="BW41">
            <v>1359</v>
          </cell>
          <cell r="BX41">
            <v>6080</v>
          </cell>
          <cell r="BY41">
            <v>556</v>
          </cell>
          <cell r="BZ41">
            <v>-18</v>
          </cell>
          <cell r="CA41">
            <v>6618</v>
          </cell>
          <cell r="CB41">
            <v>0</v>
          </cell>
          <cell r="CC41">
            <v>0</v>
          </cell>
          <cell r="CD41">
            <v>0</v>
          </cell>
          <cell r="CE41">
            <v>0</v>
          </cell>
          <cell r="CF41">
            <v>0</v>
          </cell>
          <cell r="CG41">
            <v>0</v>
          </cell>
          <cell r="CH41">
            <v>0</v>
          </cell>
          <cell r="CI41">
            <v>-1</v>
          </cell>
          <cell r="CJ41">
            <v>-1</v>
          </cell>
          <cell r="CK41">
            <v>0</v>
          </cell>
          <cell r="CL41">
            <v>0</v>
          </cell>
          <cell r="CM41">
            <v>0</v>
          </cell>
        </row>
        <row r="42">
          <cell r="A42">
            <v>24624</v>
          </cell>
          <cell r="D42">
            <v>3465</v>
          </cell>
          <cell r="E42">
            <v>1037</v>
          </cell>
          <cell r="F42">
            <v>163</v>
          </cell>
          <cell r="G42">
            <v>1199</v>
          </cell>
          <cell r="H42">
            <v>93</v>
          </cell>
          <cell r="I42">
            <v>1293</v>
          </cell>
          <cell r="J42">
            <v>154</v>
          </cell>
          <cell r="K42">
            <v>230</v>
          </cell>
          <cell r="L42">
            <v>1677</v>
          </cell>
          <cell r="M42">
            <v>1341</v>
          </cell>
          <cell r="N42">
            <v>6483</v>
          </cell>
          <cell r="O42">
            <v>575</v>
          </cell>
          <cell r="P42">
            <v>-59</v>
          </cell>
          <cell r="Q42">
            <v>6999</v>
          </cell>
          <cell r="T42">
            <v>2.6</v>
          </cell>
          <cell r="U42">
            <v>2.2000000000000002</v>
          </cell>
          <cell r="V42">
            <v>1.2</v>
          </cell>
          <cell r="W42">
            <v>2.1</v>
          </cell>
          <cell r="X42">
            <v>0.6</v>
          </cell>
          <cell r="Y42">
            <v>1.9</v>
          </cell>
          <cell r="Z42">
            <v>2.2999999999999998</v>
          </cell>
          <cell r="AA42">
            <v>3.2</v>
          </cell>
          <cell r="AB42">
            <v>2.2000000000000002</v>
          </cell>
          <cell r="AC42">
            <v>-0.4</v>
          </cell>
          <cell r="AD42">
            <v>1.8</v>
          </cell>
          <cell r="AE42">
            <v>2.8</v>
          </cell>
          <cell r="AF42">
            <v>1.7</v>
          </cell>
          <cell r="AI42">
            <v>3463</v>
          </cell>
          <cell r="AJ42">
            <v>1032</v>
          </cell>
          <cell r="AK42">
            <v>163</v>
          </cell>
          <cell r="AL42">
            <v>1195</v>
          </cell>
          <cell r="AM42">
            <v>93</v>
          </cell>
          <cell r="AN42">
            <v>1288</v>
          </cell>
          <cell r="AO42">
            <v>154</v>
          </cell>
          <cell r="AP42">
            <v>228</v>
          </cell>
          <cell r="AQ42">
            <v>1670</v>
          </cell>
          <cell r="AR42">
            <v>1336</v>
          </cell>
          <cell r="AS42">
            <v>6468</v>
          </cell>
          <cell r="AT42">
            <v>575</v>
          </cell>
          <cell r="AU42">
            <v>-65</v>
          </cell>
          <cell r="AV42">
            <v>6979</v>
          </cell>
          <cell r="AY42">
            <v>2.6</v>
          </cell>
          <cell r="AZ42">
            <v>0</v>
          </cell>
          <cell r="BA42">
            <v>-0.5</v>
          </cell>
          <cell r="BB42">
            <v>0</v>
          </cell>
          <cell r="BC42">
            <v>0</v>
          </cell>
          <cell r="BD42">
            <v>0</v>
          </cell>
          <cell r="BE42">
            <v>2.4</v>
          </cell>
          <cell r="BF42">
            <v>1.2</v>
          </cell>
          <cell r="BG42">
            <v>0.3</v>
          </cell>
          <cell r="BH42">
            <v>-3.2</v>
          </cell>
          <cell r="BI42">
            <v>0.8</v>
          </cell>
          <cell r="BJ42">
            <v>1.1000000000000001</v>
          </cell>
          <cell r="BK42">
            <v>0.7</v>
          </cell>
          <cell r="BN42">
            <v>3418</v>
          </cell>
          <cell r="BO42">
            <v>1018</v>
          </cell>
          <cell r="BP42">
            <v>138</v>
          </cell>
          <cell r="BQ42">
            <v>1156</v>
          </cell>
          <cell r="BR42">
            <v>93</v>
          </cell>
          <cell r="BS42">
            <v>1249</v>
          </cell>
          <cell r="BT42">
            <v>154</v>
          </cell>
          <cell r="BU42">
            <v>194</v>
          </cell>
          <cell r="BV42">
            <v>1596</v>
          </cell>
          <cell r="BW42">
            <v>1033</v>
          </cell>
          <cell r="BX42">
            <v>6047</v>
          </cell>
          <cell r="BY42">
            <v>622</v>
          </cell>
          <cell r="BZ42">
            <v>67</v>
          </cell>
          <cell r="CA42">
            <v>6737</v>
          </cell>
          <cell r="CB42">
            <v>0</v>
          </cell>
          <cell r="CC42">
            <v>0</v>
          </cell>
          <cell r="CD42">
            <v>0</v>
          </cell>
          <cell r="CE42">
            <v>0</v>
          </cell>
          <cell r="CF42">
            <v>0</v>
          </cell>
          <cell r="CG42">
            <v>0</v>
          </cell>
          <cell r="CH42">
            <v>-1</v>
          </cell>
          <cell r="CI42">
            <v>0</v>
          </cell>
          <cell r="CJ42">
            <v>0</v>
          </cell>
          <cell r="CK42">
            <v>1</v>
          </cell>
          <cell r="CL42">
            <v>0</v>
          </cell>
          <cell r="CM42">
            <v>0</v>
          </cell>
        </row>
        <row r="43">
          <cell r="A43">
            <v>24716</v>
          </cell>
          <cell r="D43">
            <v>3536</v>
          </cell>
          <cell r="E43">
            <v>1064</v>
          </cell>
          <cell r="F43">
            <v>161</v>
          </cell>
          <cell r="G43">
            <v>1225</v>
          </cell>
          <cell r="H43">
            <v>93</v>
          </cell>
          <cell r="I43">
            <v>1318</v>
          </cell>
          <cell r="J43">
            <v>157</v>
          </cell>
          <cell r="K43">
            <v>237</v>
          </cell>
          <cell r="L43">
            <v>1712</v>
          </cell>
          <cell r="M43">
            <v>1316</v>
          </cell>
          <cell r="N43">
            <v>6563</v>
          </cell>
          <cell r="O43">
            <v>587</v>
          </cell>
          <cell r="P43">
            <v>-51</v>
          </cell>
          <cell r="Q43">
            <v>7098</v>
          </cell>
          <cell r="T43">
            <v>2</v>
          </cell>
          <cell r="U43">
            <v>2.6</v>
          </cell>
          <cell r="V43">
            <v>-0.9</v>
          </cell>
          <cell r="W43">
            <v>2.1</v>
          </cell>
          <cell r="X43">
            <v>-0.1</v>
          </cell>
          <cell r="Y43">
            <v>2</v>
          </cell>
          <cell r="Z43">
            <v>2.2999999999999998</v>
          </cell>
          <cell r="AA43">
            <v>2.7</v>
          </cell>
          <cell r="AB43">
            <v>2.1</v>
          </cell>
          <cell r="AC43">
            <v>-1.9</v>
          </cell>
          <cell r="AD43">
            <v>1.2</v>
          </cell>
          <cell r="AE43">
            <v>2</v>
          </cell>
          <cell r="AF43">
            <v>1.4</v>
          </cell>
          <cell r="AI43">
            <v>3552</v>
          </cell>
          <cell r="AJ43">
            <v>1055</v>
          </cell>
          <cell r="AK43">
            <v>158</v>
          </cell>
          <cell r="AL43">
            <v>1213</v>
          </cell>
          <cell r="AM43">
            <v>93</v>
          </cell>
          <cell r="AN43">
            <v>1306</v>
          </cell>
          <cell r="AO43">
            <v>157</v>
          </cell>
          <cell r="AP43">
            <v>237</v>
          </cell>
          <cell r="AQ43">
            <v>1700</v>
          </cell>
          <cell r="AR43">
            <v>1274</v>
          </cell>
          <cell r="AS43">
            <v>6526</v>
          </cell>
          <cell r="AT43">
            <v>590</v>
          </cell>
          <cell r="AU43">
            <v>-30</v>
          </cell>
          <cell r="AV43">
            <v>7086</v>
          </cell>
          <cell r="AY43">
            <v>2.6</v>
          </cell>
          <cell r="AZ43">
            <v>2.2999999999999998</v>
          </cell>
          <cell r="BA43">
            <v>-3.1</v>
          </cell>
          <cell r="BB43">
            <v>1.5</v>
          </cell>
          <cell r="BC43">
            <v>0</v>
          </cell>
          <cell r="BD43">
            <v>1.4</v>
          </cell>
          <cell r="BE43">
            <v>2.2999999999999998</v>
          </cell>
          <cell r="BF43">
            <v>4.0999999999999996</v>
          </cell>
          <cell r="BG43">
            <v>1.9</v>
          </cell>
          <cell r="BH43">
            <v>-4.7</v>
          </cell>
          <cell r="BI43">
            <v>0.9</v>
          </cell>
          <cell r="BJ43">
            <v>2.5</v>
          </cell>
          <cell r="BK43">
            <v>1.5</v>
          </cell>
          <cell r="BN43">
            <v>3533</v>
          </cell>
          <cell r="BO43">
            <v>1073</v>
          </cell>
          <cell r="BP43">
            <v>173</v>
          </cell>
          <cell r="BQ43">
            <v>1246</v>
          </cell>
          <cell r="BR43">
            <v>93</v>
          </cell>
          <cell r="BS43">
            <v>1339</v>
          </cell>
          <cell r="BT43">
            <v>157</v>
          </cell>
          <cell r="BU43">
            <v>257</v>
          </cell>
          <cell r="BV43">
            <v>1754</v>
          </cell>
          <cell r="BW43">
            <v>1242</v>
          </cell>
          <cell r="BX43">
            <v>6528</v>
          </cell>
          <cell r="BY43">
            <v>564</v>
          </cell>
          <cell r="BZ43">
            <v>-85</v>
          </cell>
          <cell r="CA43">
            <v>7007</v>
          </cell>
          <cell r="CB43">
            <v>0</v>
          </cell>
          <cell r="CC43">
            <v>0</v>
          </cell>
          <cell r="CD43">
            <v>0</v>
          </cell>
          <cell r="CE43">
            <v>0</v>
          </cell>
          <cell r="CF43">
            <v>0</v>
          </cell>
          <cell r="CG43">
            <v>0</v>
          </cell>
          <cell r="CH43">
            <v>0</v>
          </cell>
          <cell r="CI43">
            <v>0</v>
          </cell>
          <cell r="CJ43">
            <v>0</v>
          </cell>
          <cell r="CK43">
            <v>0</v>
          </cell>
          <cell r="CL43">
            <v>0</v>
          </cell>
          <cell r="CM43">
            <v>0</v>
          </cell>
        </row>
        <row r="44">
          <cell r="A44">
            <v>24807</v>
          </cell>
          <cell r="D44">
            <v>3601</v>
          </cell>
          <cell r="E44">
            <v>1105</v>
          </cell>
          <cell r="F44">
            <v>164</v>
          </cell>
          <cell r="G44">
            <v>1269</v>
          </cell>
          <cell r="H44">
            <v>93</v>
          </cell>
          <cell r="I44">
            <v>1362</v>
          </cell>
          <cell r="J44">
            <v>161</v>
          </cell>
          <cell r="K44">
            <v>242</v>
          </cell>
          <cell r="L44">
            <v>1765</v>
          </cell>
          <cell r="M44">
            <v>1291</v>
          </cell>
          <cell r="N44">
            <v>6657</v>
          </cell>
          <cell r="O44">
            <v>600</v>
          </cell>
          <cell r="P44">
            <v>-50</v>
          </cell>
          <cell r="Q44">
            <v>7207</v>
          </cell>
          <cell r="T44">
            <v>1.9</v>
          </cell>
          <cell r="U44">
            <v>3.9</v>
          </cell>
          <cell r="V44">
            <v>1.3</v>
          </cell>
          <cell r="W44">
            <v>3.5</v>
          </cell>
          <cell r="X44">
            <v>0.4</v>
          </cell>
          <cell r="Y44">
            <v>3.3</v>
          </cell>
          <cell r="Z44">
            <v>2.2999999999999998</v>
          </cell>
          <cell r="AA44">
            <v>2.4</v>
          </cell>
          <cell r="AB44">
            <v>3.1</v>
          </cell>
          <cell r="AC44">
            <v>-1.9</v>
          </cell>
          <cell r="AD44">
            <v>1.4</v>
          </cell>
          <cell r="AE44">
            <v>2.2000000000000002</v>
          </cell>
          <cell r="AF44">
            <v>1.5</v>
          </cell>
          <cell r="AI44">
            <v>3599</v>
          </cell>
          <cell r="AJ44">
            <v>1094</v>
          </cell>
          <cell r="AK44">
            <v>171</v>
          </cell>
          <cell r="AL44">
            <v>1264</v>
          </cell>
          <cell r="AM44">
            <v>93</v>
          </cell>
          <cell r="AN44">
            <v>1357</v>
          </cell>
          <cell r="AO44">
            <v>161</v>
          </cell>
          <cell r="AP44">
            <v>243</v>
          </cell>
          <cell r="AQ44">
            <v>1761</v>
          </cell>
          <cell r="AR44">
            <v>1357</v>
          </cell>
          <cell r="AS44">
            <v>6717</v>
          </cell>
          <cell r="AT44">
            <v>586</v>
          </cell>
          <cell r="AU44">
            <v>-77</v>
          </cell>
          <cell r="AV44">
            <v>7226</v>
          </cell>
          <cell r="AY44">
            <v>1.3</v>
          </cell>
          <cell r="AZ44">
            <v>3.7</v>
          </cell>
          <cell r="BA44">
            <v>8.1999999999999993</v>
          </cell>
          <cell r="BB44">
            <v>4.3</v>
          </cell>
          <cell r="BC44">
            <v>0</v>
          </cell>
          <cell r="BD44">
            <v>4</v>
          </cell>
          <cell r="BE44">
            <v>2.2999999999999998</v>
          </cell>
          <cell r="BF44">
            <v>2.2999999999999998</v>
          </cell>
          <cell r="BG44">
            <v>3.6</v>
          </cell>
          <cell r="BH44">
            <v>6.5</v>
          </cell>
          <cell r="BI44">
            <v>2.9</v>
          </cell>
          <cell r="BJ44">
            <v>-0.7</v>
          </cell>
          <cell r="BK44">
            <v>2</v>
          </cell>
          <cell r="BN44">
            <v>3770</v>
          </cell>
          <cell r="BO44">
            <v>1223</v>
          </cell>
          <cell r="BP44">
            <v>200</v>
          </cell>
          <cell r="BQ44">
            <v>1423</v>
          </cell>
          <cell r="BR44">
            <v>93</v>
          </cell>
          <cell r="BS44">
            <v>1516</v>
          </cell>
          <cell r="BT44">
            <v>161</v>
          </cell>
          <cell r="BU44">
            <v>265</v>
          </cell>
          <cell r="BV44">
            <v>1943</v>
          </cell>
          <cell r="BW44">
            <v>1695</v>
          </cell>
          <cell r="BX44">
            <v>7407</v>
          </cell>
          <cell r="BY44">
            <v>557</v>
          </cell>
          <cell r="BZ44">
            <v>-41</v>
          </cell>
          <cell r="CA44">
            <v>7923</v>
          </cell>
          <cell r="CB44">
            <v>0</v>
          </cell>
          <cell r="CC44">
            <v>0</v>
          </cell>
          <cell r="CD44">
            <v>0</v>
          </cell>
          <cell r="CE44">
            <v>0</v>
          </cell>
          <cell r="CF44">
            <v>0</v>
          </cell>
          <cell r="CG44">
            <v>0</v>
          </cell>
          <cell r="CH44">
            <v>0</v>
          </cell>
          <cell r="CI44">
            <v>0</v>
          </cell>
          <cell r="CJ44">
            <v>0</v>
          </cell>
          <cell r="CK44">
            <v>0</v>
          </cell>
          <cell r="CL44">
            <v>0</v>
          </cell>
          <cell r="CM44">
            <v>0</v>
          </cell>
        </row>
        <row r="45">
          <cell r="A45">
            <v>24898</v>
          </cell>
          <cell r="D45">
            <v>3664</v>
          </cell>
          <cell r="E45">
            <v>1150</v>
          </cell>
          <cell r="F45">
            <v>173</v>
          </cell>
          <cell r="G45">
            <v>1323</v>
          </cell>
          <cell r="H45">
            <v>94</v>
          </cell>
          <cell r="I45">
            <v>1417</v>
          </cell>
          <cell r="J45">
            <v>165</v>
          </cell>
          <cell r="K45">
            <v>248</v>
          </cell>
          <cell r="L45">
            <v>1830</v>
          </cell>
          <cell r="M45">
            <v>1287</v>
          </cell>
          <cell r="N45">
            <v>6782</v>
          </cell>
          <cell r="O45">
            <v>613</v>
          </cell>
          <cell r="P45">
            <v>-54</v>
          </cell>
          <cell r="Q45">
            <v>7341</v>
          </cell>
          <cell r="T45">
            <v>1.8</v>
          </cell>
          <cell r="U45">
            <v>4.0999999999999996</v>
          </cell>
          <cell r="V45">
            <v>5.6</v>
          </cell>
          <cell r="W45">
            <v>4.3</v>
          </cell>
          <cell r="X45">
            <v>0.8</v>
          </cell>
          <cell r="Y45">
            <v>4.0999999999999996</v>
          </cell>
          <cell r="Z45">
            <v>2.4</v>
          </cell>
          <cell r="AA45">
            <v>2.2999999999999998</v>
          </cell>
          <cell r="AB45">
            <v>3.7</v>
          </cell>
          <cell r="AC45">
            <v>-0.3</v>
          </cell>
          <cell r="AD45">
            <v>1.9</v>
          </cell>
          <cell r="AE45">
            <v>2.2000000000000002</v>
          </cell>
          <cell r="AF45">
            <v>1.9</v>
          </cell>
          <cell r="AI45">
            <v>3638</v>
          </cell>
          <cell r="AJ45">
            <v>1183</v>
          </cell>
          <cell r="AK45">
            <v>159</v>
          </cell>
          <cell r="AL45">
            <v>1342</v>
          </cell>
          <cell r="AM45">
            <v>94</v>
          </cell>
          <cell r="AN45">
            <v>1436</v>
          </cell>
          <cell r="AO45">
            <v>165</v>
          </cell>
          <cell r="AP45">
            <v>248</v>
          </cell>
          <cell r="AQ45">
            <v>1848</v>
          </cell>
          <cell r="AR45">
            <v>1239</v>
          </cell>
          <cell r="AS45">
            <v>6725</v>
          </cell>
          <cell r="AT45">
            <v>626</v>
          </cell>
          <cell r="AU45">
            <v>-15</v>
          </cell>
          <cell r="AV45">
            <v>7337</v>
          </cell>
          <cell r="AY45">
            <v>1.1000000000000001</v>
          </cell>
          <cell r="AZ45">
            <v>8.1999999999999993</v>
          </cell>
          <cell r="BA45">
            <v>-7</v>
          </cell>
          <cell r="BB45">
            <v>6.1</v>
          </cell>
          <cell r="BC45">
            <v>1.1000000000000001</v>
          </cell>
          <cell r="BD45">
            <v>5.8</v>
          </cell>
          <cell r="BE45">
            <v>2.4</v>
          </cell>
          <cell r="BF45">
            <v>2</v>
          </cell>
          <cell r="BG45">
            <v>4.9000000000000004</v>
          </cell>
          <cell r="BH45">
            <v>-8.6999999999999993</v>
          </cell>
          <cell r="BI45">
            <v>0.1</v>
          </cell>
          <cell r="BJ45">
            <v>6.8</v>
          </cell>
          <cell r="BK45">
            <v>1.5</v>
          </cell>
          <cell r="BN45">
            <v>3552</v>
          </cell>
          <cell r="BO45">
            <v>1044</v>
          </cell>
          <cell r="BP45">
            <v>138</v>
          </cell>
          <cell r="BQ45">
            <v>1183</v>
          </cell>
          <cell r="BR45">
            <v>94</v>
          </cell>
          <cell r="BS45">
            <v>1277</v>
          </cell>
          <cell r="BT45">
            <v>165</v>
          </cell>
          <cell r="BU45">
            <v>243</v>
          </cell>
          <cell r="BV45">
            <v>1684</v>
          </cell>
          <cell r="BW45">
            <v>1176</v>
          </cell>
          <cell r="BX45">
            <v>6412</v>
          </cell>
          <cell r="BY45">
            <v>625</v>
          </cell>
          <cell r="BZ45">
            <v>-123</v>
          </cell>
          <cell r="CA45">
            <v>6914</v>
          </cell>
          <cell r="CB45">
            <v>0</v>
          </cell>
          <cell r="CC45">
            <v>0</v>
          </cell>
          <cell r="CD45">
            <v>0</v>
          </cell>
          <cell r="CE45">
            <v>0</v>
          </cell>
          <cell r="CF45">
            <v>0</v>
          </cell>
          <cell r="CG45">
            <v>0</v>
          </cell>
          <cell r="CH45">
            <v>0</v>
          </cell>
          <cell r="CI45">
            <v>0</v>
          </cell>
          <cell r="CJ45">
            <v>1</v>
          </cell>
          <cell r="CK45">
            <v>0</v>
          </cell>
          <cell r="CL45">
            <v>0</v>
          </cell>
          <cell r="CM45">
            <v>0</v>
          </cell>
        </row>
        <row r="46">
          <cell r="A46">
            <v>24990</v>
          </cell>
          <cell r="D46">
            <v>3748</v>
          </cell>
          <cell r="E46">
            <v>1185</v>
          </cell>
          <cell r="F46">
            <v>185</v>
          </cell>
          <cell r="G46">
            <v>1371</v>
          </cell>
          <cell r="H46">
            <v>95</v>
          </cell>
          <cell r="I46">
            <v>1465</v>
          </cell>
          <cell r="J46">
            <v>169</v>
          </cell>
          <cell r="K46">
            <v>254</v>
          </cell>
          <cell r="L46">
            <v>1888</v>
          </cell>
          <cell r="M46">
            <v>1333</v>
          </cell>
          <cell r="N46">
            <v>6969</v>
          </cell>
          <cell r="O46">
            <v>624</v>
          </cell>
          <cell r="P46">
            <v>-57</v>
          </cell>
          <cell r="Q46">
            <v>7536</v>
          </cell>
          <cell r="T46">
            <v>2.2999999999999998</v>
          </cell>
          <cell r="U46">
            <v>3</v>
          </cell>
          <cell r="V46">
            <v>7.3</v>
          </cell>
          <cell r="W46">
            <v>3.6</v>
          </cell>
          <cell r="X46">
            <v>0.4</v>
          </cell>
          <cell r="Y46">
            <v>3.4</v>
          </cell>
          <cell r="Z46">
            <v>2.5</v>
          </cell>
          <cell r="AA46">
            <v>2.4</v>
          </cell>
          <cell r="AB46">
            <v>3.2</v>
          </cell>
          <cell r="AC46">
            <v>3.5</v>
          </cell>
          <cell r="AD46">
            <v>2.8</v>
          </cell>
          <cell r="AE46">
            <v>1.9</v>
          </cell>
          <cell r="AF46">
            <v>2.7</v>
          </cell>
          <cell r="AI46">
            <v>3791</v>
          </cell>
          <cell r="AJ46">
            <v>1163</v>
          </cell>
          <cell r="AK46">
            <v>196</v>
          </cell>
          <cell r="AL46">
            <v>1359</v>
          </cell>
          <cell r="AM46">
            <v>96</v>
          </cell>
          <cell r="AN46">
            <v>1455</v>
          </cell>
          <cell r="AO46">
            <v>169</v>
          </cell>
          <cell r="AP46">
            <v>253</v>
          </cell>
          <cell r="AQ46">
            <v>1878</v>
          </cell>
          <cell r="AR46">
            <v>1324</v>
          </cell>
          <cell r="AS46">
            <v>6993</v>
          </cell>
          <cell r="AT46">
            <v>628</v>
          </cell>
          <cell r="AU46">
            <v>-98</v>
          </cell>
          <cell r="AV46">
            <v>7523</v>
          </cell>
          <cell r="AY46">
            <v>4.2</v>
          </cell>
          <cell r="AZ46">
            <v>-1.7</v>
          </cell>
          <cell r="BA46">
            <v>23.6</v>
          </cell>
          <cell r="BB46">
            <v>1.3</v>
          </cell>
          <cell r="BC46">
            <v>2.1</v>
          </cell>
          <cell r="BD46">
            <v>1.4</v>
          </cell>
          <cell r="BE46">
            <v>2.5</v>
          </cell>
          <cell r="BF46">
            <v>2.2999999999999998</v>
          </cell>
          <cell r="BG46">
            <v>1.6</v>
          </cell>
          <cell r="BH46">
            <v>6.8</v>
          </cell>
          <cell r="BI46">
            <v>4</v>
          </cell>
          <cell r="BJ46">
            <v>0.3</v>
          </cell>
          <cell r="BK46">
            <v>2.5</v>
          </cell>
          <cell r="BN46">
            <v>3712</v>
          </cell>
          <cell r="BO46">
            <v>1135</v>
          </cell>
          <cell r="BP46">
            <v>167</v>
          </cell>
          <cell r="BQ46">
            <v>1303</v>
          </cell>
          <cell r="BR46">
            <v>96</v>
          </cell>
          <cell r="BS46">
            <v>1399</v>
          </cell>
          <cell r="BT46">
            <v>169</v>
          </cell>
          <cell r="BU46">
            <v>215</v>
          </cell>
          <cell r="BV46">
            <v>1783</v>
          </cell>
          <cell r="BW46">
            <v>1080</v>
          </cell>
          <cell r="BX46">
            <v>6574</v>
          </cell>
          <cell r="BY46">
            <v>681</v>
          </cell>
          <cell r="BZ46">
            <v>72</v>
          </cell>
          <cell r="CA46">
            <v>7328</v>
          </cell>
          <cell r="CB46">
            <v>0</v>
          </cell>
          <cell r="CC46">
            <v>0</v>
          </cell>
          <cell r="CD46">
            <v>0</v>
          </cell>
          <cell r="CE46">
            <v>0</v>
          </cell>
          <cell r="CF46">
            <v>0</v>
          </cell>
          <cell r="CG46">
            <v>0</v>
          </cell>
          <cell r="CH46">
            <v>0</v>
          </cell>
          <cell r="CI46">
            <v>0</v>
          </cell>
          <cell r="CJ46">
            <v>0</v>
          </cell>
          <cell r="CK46">
            <v>0</v>
          </cell>
          <cell r="CL46">
            <v>0</v>
          </cell>
          <cell r="CM46">
            <v>1</v>
          </cell>
        </row>
        <row r="47">
          <cell r="A47">
            <v>25082</v>
          </cell>
          <cell r="D47">
            <v>3861</v>
          </cell>
          <cell r="E47">
            <v>1217</v>
          </cell>
          <cell r="F47">
            <v>196</v>
          </cell>
          <cell r="G47">
            <v>1413</v>
          </cell>
          <cell r="H47">
            <v>95</v>
          </cell>
          <cell r="I47">
            <v>1508</v>
          </cell>
          <cell r="J47">
            <v>173</v>
          </cell>
          <cell r="K47">
            <v>264</v>
          </cell>
          <cell r="L47">
            <v>1945</v>
          </cell>
          <cell r="M47">
            <v>1409</v>
          </cell>
          <cell r="N47">
            <v>7215</v>
          </cell>
          <cell r="O47">
            <v>634</v>
          </cell>
          <cell r="P47">
            <v>-55</v>
          </cell>
          <cell r="Q47">
            <v>7794</v>
          </cell>
          <cell r="T47">
            <v>3</v>
          </cell>
          <cell r="U47">
            <v>2.7</v>
          </cell>
          <cell r="V47">
            <v>5.8</v>
          </cell>
          <cell r="W47">
            <v>3.1</v>
          </cell>
          <cell r="X47">
            <v>0.1</v>
          </cell>
          <cell r="Y47">
            <v>2.9</v>
          </cell>
          <cell r="Z47">
            <v>2.5</v>
          </cell>
          <cell r="AA47">
            <v>4</v>
          </cell>
          <cell r="AB47">
            <v>3</v>
          </cell>
          <cell r="AC47">
            <v>5.7</v>
          </cell>
          <cell r="AD47">
            <v>3.5</v>
          </cell>
          <cell r="AE47">
            <v>1.6</v>
          </cell>
          <cell r="AF47">
            <v>3.4</v>
          </cell>
          <cell r="AI47">
            <v>3805</v>
          </cell>
          <cell r="AJ47">
            <v>1223</v>
          </cell>
          <cell r="AK47">
            <v>194</v>
          </cell>
          <cell r="AL47">
            <v>1417</v>
          </cell>
          <cell r="AM47">
            <v>94</v>
          </cell>
          <cell r="AN47">
            <v>1511</v>
          </cell>
          <cell r="AO47">
            <v>173</v>
          </cell>
          <cell r="AP47">
            <v>263</v>
          </cell>
          <cell r="AQ47">
            <v>1947</v>
          </cell>
          <cell r="AR47">
            <v>1403</v>
          </cell>
          <cell r="AS47">
            <v>7155</v>
          </cell>
          <cell r="AT47">
            <v>618</v>
          </cell>
          <cell r="AU47">
            <v>-26</v>
          </cell>
          <cell r="AV47">
            <v>7748</v>
          </cell>
          <cell r="AY47">
            <v>0.4</v>
          </cell>
          <cell r="AZ47">
            <v>5.0999999999999996</v>
          </cell>
          <cell r="BA47">
            <v>-1</v>
          </cell>
          <cell r="BB47">
            <v>4.2</v>
          </cell>
          <cell r="BC47">
            <v>-2.1</v>
          </cell>
          <cell r="BD47">
            <v>3.8</v>
          </cell>
          <cell r="BE47">
            <v>2.5</v>
          </cell>
          <cell r="BF47">
            <v>3.7</v>
          </cell>
          <cell r="BG47">
            <v>3.7</v>
          </cell>
          <cell r="BH47">
            <v>6</v>
          </cell>
          <cell r="BI47">
            <v>2.2999999999999998</v>
          </cell>
          <cell r="BJ47">
            <v>-1.5</v>
          </cell>
          <cell r="BK47">
            <v>3</v>
          </cell>
          <cell r="BN47">
            <v>3868</v>
          </cell>
          <cell r="BO47">
            <v>1247</v>
          </cell>
          <cell r="BP47">
            <v>213</v>
          </cell>
          <cell r="BQ47">
            <v>1460</v>
          </cell>
          <cell r="BR47">
            <v>94</v>
          </cell>
          <cell r="BS47">
            <v>1554</v>
          </cell>
          <cell r="BT47">
            <v>173</v>
          </cell>
          <cell r="BU47">
            <v>284</v>
          </cell>
          <cell r="BV47">
            <v>2012</v>
          </cell>
          <cell r="BW47">
            <v>1363</v>
          </cell>
          <cell r="BX47">
            <v>7243</v>
          </cell>
          <cell r="BY47">
            <v>600</v>
          </cell>
          <cell r="BZ47">
            <v>-175</v>
          </cell>
          <cell r="CA47">
            <v>7667</v>
          </cell>
          <cell r="CB47">
            <v>0</v>
          </cell>
          <cell r="CC47">
            <v>0</v>
          </cell>
          <cell r="CD47">
            <v>0</v>
          </cell>
          <cell r="CE47">
            <v>0</v>
          </cell>
          <cell r="CF47">
            <v>0</v>
          </cell>
          <cell r="CG47">
            <v>0</v>
          </cell>
          <cell r="CH47">
            <v>0</v>
          </cell>
          <cell r="CI47">
            <v>0</v>
          </cell>
          <cell r="CJ47">
            <v>0</v>
          </cell>
          <cell r="CK47">
            <v>0</v>
          </cell>
          <cell r="CL47">
            <v>2</v>
          </cell>
          <cell r="CM47">
            <v>2</v>
          </cell>
        </row>
        <row r="48">
          <cell r="A48">
            <v>25173</v>
          </cell>
          <cell r="D48">
            <v>3984</v>
          </cell>
          <cell r="E48">
            <v>1255</v>
          </cell>
          <cell r="F48">
            <v>201</v>
          </cell>
          <cell r="G48">
            <v>1456</v>
          </cell>
          <cell r="H48">
            <v>96</v>
          </cell>
          <cell r="I48">
            <v>1553</v>
          </cell>
          <cell r="J48">
            <v>177</v>
          </cell>
          <cell r="K48">
            <v>275</v>
          </cell>
          <cell r="L48">
            <v>2005</v>
          </cell>
          <cell r="M48">
            <v>1466</v>
          </cell>
          <cell r="N48">
            <v>7455</v>
          </cell>
          <cell r="O48">
            <v>646</v>
          </cell>
          <cell r="P48">
            <v>-36</v>
          </cell>
          <cell r="Q48">
            <v>8065</v>
          </cell>
          <cell r="T48">
            <v>3.2</v>
          </cell>
          <cell r="U48">
            <v>3.1</v>
          </cell>
          <cell r="V48">
            <v>2.6</v>
          </cell>
          <cell r="W48">
            <v>3.1</v>
          </cell>
          <cell r="X48">
            <v>1.6</v>
          </cell>
          <cell r="Y48">
            <v>3</v>
          </cell>
          <cell r="Z48">
            <v>2.4</v>
          </cell>
          <cell r="AA48">
            <v>4.3</v>
          </cell>
          <cell r="AB48">
            <v>3.1</v>
          </cell>
          <cell r="AC48">
            <v>4</v>
          </cell>
          <cell r="AD48">
            <v>3.3</v>
          </cell>
          <cell r="AE48">
            <v>1.8</v>
          </cell>
          <cell r="AF48">
            <v>3.5</v>
          </cell>
          <cell r="AI48">
            <v>4021</v>
          </cell>
          <cell r="AJ48">
            <v>1253</v>
          </cell>
          <cell r="AK48">
            <v>200</v>
          </cell>
          <cell r="AL48">
            <v>1453</v>
          </cell>
          <cell r="AM48">
            <v>96</v>
          </cell>
          <cell r="AN48">
            <v>1549</v>
          </cell>
          <cell r="AO48">
            <v>177</v>
          </cell>
          <cell r="AP48">
            <v>273</v>
          </cell>
          <cell r="AQ48">
            <v>2000</v>
          </cell>
          <cell r="AR48">
            <v>1534</v>
          </cell>
          <cell r="AS48">
            <v>7555</v>
          </cell>
          <cell r="AT48">
            <v>661</v>
          </cell>
          <cell r="AU48">
            <v>-56</v>
          </cell>
          <cell r="AV48">
            <v>8160</v>
          </cell>
          <cell r="AY48">
            <v>5.7</v>
          </cell>
          <cell r="AZ48">
            <v>2.5</v>
          </cell>
          <cell r="BA48">
            <v>3.1</v>
          </cell>
          <cell r="BB48">
            <v>2.6</v>
          </cell>
          <cell r="BC48">
            <v>2.1</v>
          </cell>
          <cell r="BD48">
            <v>2.5</v>
          </cell>
          <cell r="BE48">
            <v>2.4</v>
          </cell>
          <cell r="BF48">
            <v>4</v>
          </cell>
          <cell r="BG48">
            <v>2.7</v>
          </cell>
          <cell r="BH48">
            <v>9.4</v>
          </cell>
          <cell r="BI48">
            <v>5.6</v>
          </cell>
          <cell r="BJ48">
            <v>6.9</v>
          </cell>
          <cell r="BK48">
            <v>5.3</v>
          </cell>
          <cell r="BN48">
            <v>4180</v>
          </cell>
          <cell r="BO48">
            <v>1411</v>
          </cell>
          <cell r="BP48">
            <v>234</v>
          </cell>
          <cell r="BQ48">
            <v>1645</v>
          </cell>
          <cell r="BR48">
            <v>96</v>
          </cell>
          <cell r="BS48">
            <v>1741</v>
          </cell>
          <cell r="BT48">
            <v>177</v>
          </cell>
          <cell r="BU48">
            <v>298</v>
          </cell>
          <cell r="BV48">
            <v>2216</v>
          </cell>
          <cell r="BW48">
            <v>1916</v>
          </cell>
          <cell r="BX48">
            <v>8313</v>
          </cell>
          <cell r="BY48">
            <v>647</v>
          </cell>
          <cell r="BZ48">
            <v>-11</v>
          </cell>
          <cell r="CA48">
            <v>8949</v>
          </cell>
          <cell r="CB48">
            <v>0</v>
          </cell>
          <cell r="CC48">
            <v>0</v>
          </cell>
          <cell r="CD48">
            <v>0</v>
          </cell>
          <cell r="CE48">
            <v>0</v>
          </cell>
          <cell r="CF48">
            <v>0</v>
          </cell>
          <cell r="CG48">
            <v>0</v>
          </cell>
          <cell r="CH48">
            <v>0</v>
          </cell>
          <cell r="CI48">
            <v>0</v>
          </cell>
          <cell r="CJ48">
            <v>0</v>
          </cell>
          <cell r="CK48">
            <v>0</v>
          </cell>
          <cell r="CL48">
            <v>1</v>
          </cell>
          <cell r="CM48">
            <v>1</v>
          </cell>
        </row>
        <row r="49">
          <cell r="A49">
            <v>25263</v>
          </cell>
          <cell r="D49">
            <v>4103</v>
          </cell>
          <cell r="E49">
            <v>1308</v>
          </cell>
          <cell r="F49">
            <v>200</v>
          </cell>
          <cell r="G49">
            <v>1508</v>
          </cell>
          <cell r="H49">
            <v>102</v>
          </cell>
          <cell r="I49">
            <v>1609</v>
          </cell>
          <cell r="J49">
            <v>182</v>
          </cell>
          <cell r="K49">
            <v>283</v>
          </cell>
          <cell r="L49">
            <v>2074</v>
          </cell>
          <cell r="M49">
            <v>1478</v>
          </cell>
          <cell r="N49">
            <v>7655</v>
          </cell>
          <cell r="O49">
            <v>665</v>
          </cell>
          <cell r="P49">
            <v>-5</v>
          </cell>
          <cell r="Q49">
            <v>8316</v>
          </cell>
          <cell r="T49">
            <v>3</v>
          </cell>
          <cell r="U49">
            <v>4.2</v>
          </cell>
          <cell r="V49">
            <v>-0.7</v>
          </cell>
          <cell r="W49">
            <v>3.5</v>
          </cell>
          <cell r="X49">
            <v>5.9</v>
          </cell>
          <cell r="Y49">
            <v>3.7</v>
          </cell>
          <cell r="Z49">
            <v>2.4</v>
          </cell>
          <cell r="AA49">
            <v>3</v>
          </cell>
          <cell r="AB49">
            <v>3.5</v>
          </cell>
          <cell r="AC49">
            <v>0.8</v>
          </cell>
          <cell r="AD49">
            <v>2.7</v>
          </cell>
          <cell r="AE49">
            <v>3</v>
          </cell>
          <cell r="AF49">
            <v>3.1</v>
          </cell>
          <cell r="AI49">
            <v>4105</v>
          </cell>
          <cell r="AJ49">
            <v>1313</v>
          </cell>
          <cell r="AK49">
            <v>202</v>
          </cell>
          <cell r="AL49">
            <v>1515</v>
          </cell>
          <cell r="AM49">
            <v>101</v>
          </cell>
          <cell r="AN49">
            <v>1616</v>
          </cell>
          <cell r="AO49">
            <v>182</v>
          </cell>
          <cell r="AP49">
            <v>291</v>
          </cell>
          <cell r="AQ49">
            <v>2089</v>
          </cell>
          <cell r="AR49">
            <v>1436</v>
          </cell>
          <cell r="AS49">
            <v>7630</v>
          </cell>
          <cell r="AT49">
            <v>658</v>
          </cell>
          <cell r="AU49">
            <v>-16</v>
          </cell>
          <cell r="AV49">
            <v>8272</v>
          </cell>
          <cell r="AY49">
            <v>2.1</v>
          </cell>
          <cell r="AZ49">
            <v>4.8</v>
          </cell>
          <cell r="BA49">
            <v>0.7</v>
          </cell>
          <cell r="BB49">
            <v>4.2</v>
          </cell>
          <cell r="BC49">
            <v>5.2</v>
          </cell>
          <cell r="BD49">
            <v>4.3</v>
          </cell>
          <cell r="BE49">
            <v>2.4</v>
          </cell>
          <cell r="BF49">
            <v>6.6</v>
          </cell>
          <cell r="BG49">
            <v>4.4000000000000004</v>
          </cell>
          <cell r="BH49">
            <v>-6.4</v>
          </cell>
          <cell r="BI49">
            <v>1</v>
          </cell>
          <cell r="BJ49">
            <v>-0.4</v>
          </cell>
          <cell r="BK49">
            <v>1.4</v>
          </cell>
          <cell r="BN49">
            <v>3914</v>
          </cell>
          <cell r="BO49">
            <v>1158</v>
          </cell>
          <cell r="BP49">
            <v>175</v>
          </cell>
          <cell r="BQ49">
            <v>1333</v>
          </cell>
          <cell r="BR49">
            <v>101</v>
          </cell>
          <cell r="BS49">
            <v>1434</v>
          </cell>
          <cell r="BT49">
            <v>182</v>
          </cell>
          <cell r="BU49">
            <v>285</v>
          </cell>
          <cell r="BV49">
            <v>1901</v>
          </cell>
          <cell r="BW49">
            <v>1397</v>
          </cell>
          <cell r="BX49">
            <v>7212</v>
          </cell>
          <cell r="BY49">
            <v>648</v>
          </cell>
          <cell r="BZ49">
            <v>-20</v>
          </cell>
          <cell r="CA49">
            <v>7839</v>
          </cell>
          <cell r="CB49">
            <v>0</v>
          </cell>
          <cell r="CC49">
            <v>0</v>
          </cell>
          <cell r="CD49">
            <v>0</v>
          </cell>
          <cell r="CE49">
            <v>0</v>
          </cell>
          <cell r="CF49">
            <v>-1</v>
          </cell>
          <cell r="CG49">
            <v>0</v>
          </cell>
          <cell r="CH49">
            <v>0</v>
          </cell>
          <cell r="CI49">
            <v>0</v>
          </cell>
          <cell r="CJ49">
            <v>0</v>
          </cell>
          <cell r="CK49">
            <v>0</v>
          </cell>
          <cell r="CL49">
            <v>-1</v>
          </cell>
          <cell r="CM49">
            <v>0</v>
          </cell>
        </row>
        <row r="50">
          <cell r="A50">
            <v>25355</v>
          </cell>
          <cell r="D50">
            <v>4214</v>
          </cell>
          <cell r="E50">
            <v>1367</v>
          </cell>
          <cell r="F50">
            <v>200</v>
          </cell>
          <cell r="G50">
            <v>1566</v>
          </cell>
          <cell r="H50">
            <v>112</v>
          </cell>
          <cell r="I50">
            <v>1678</v>
          </cell>
          <cell r="J50">
            <v>186</v>
          </cell>
          <cell r="K50">
            <v>289</v>
          </cell>
          <cell r="L50">
            <v>2153</v>
          </cell>
          <cell r="M50">
            <v>1501</v>
          </cell>
          <cell r="N50">
            <v>7868</v>
          </cell>
          <cell r="O50">
            <v>690</v>
          </cell>
          <cell r="P50">
            <v>-2</v>
          </cell>
          <cell r="Q50">
            <v>8556</v>
          </cell>
          <cell r="T50">
            <v>2.7</v>
          </cell>
          <cell r="U50">
            <v>4.5</v>
          </cell>
          <cell r="V50">
            <v>-0.2</v>
          </cell>
          <cell r="W50">
            <v>3.9</v>
          </cell>
          <cell r="X50">
            <v>10.199999999999999</v>
          </cell>
          <cell r="Y50">
            <v>4.3</v>
          </cell>
          <cell r="Z50">
            <v>2.2999999999999998</v>
          </cell>
          <cell r="AA50">
            <v>2</v>
          </cell>
          <cell r="AB50">
            <v>3.8</v>
          </cell>
          <cell r="AC50">
            <v>1.6</v>
          </cell>
          <cell r="AD50">
            <v>2.8</v>
          </cell>
          <cell r="AE50">
            <v>3.8</v>
          </cell>
          <cell r="AF50">
            <v>2.9</v>
          </cell>
          <cell r="AI50">
            <v>4205</v>
          </cell>
          <cell r="AJ50">
            <v>1352</v>
          </cell>
          <cell r="AK50">
            <v>199</v>
          </cell>
          <cell r="AL50">
            <v>1551</v>
          </cell>
          <cell r="AM50">
            <v>111</v>
          </cell>
          <cell r="AN50">
            <v>1662</v>
          </cell>
          <cell r="AO50">
            <v>186</v>
          </cell>
          <cell r="AP50">
            <v>284</v>
          </cell>
          <cell r="AQ50">
            <v>2132</v>
          </cell>
          <cell r="AR50">
            <v>1470</v>
          </cell>
          <cell r="AS50">
            <v>7807</v>
          </cell>
          <cell r="AT50">
            <v>686</v>
          </cell>
          <cell r="AU50">
            <v>39</v>
          </cell>
          <cell r="AV50">
            <v>8532</v>
          </cell>
          <cell r="AY50">
            <v>2.4</v>
          </cell>
          <cell r="AZ50">
            <v>2.9</v>
          </cell>
          <cell r="BA50">
            <v>-1.3</v>
          </cell>
          <cell r="BB50">
            <v>2.4</v>
          </cell>
          <cell r="BC50">
            <v>9.9</v>
          </cell>
          <cell r="BD50">
            <v>2.8</v>
          </cell>
          <cell r="BE50">
            <v>2.4</v>
          </cell>
          <cell r="BF50">
            <v>-2.5</v>
          </cell>
          <cell r="BG50">
            <v>2.1</v>
          </cell>
          <cell r="BH50">
            <v>2.2999999999999998</v>
          </cell>
          <cell r="BI50">
            <v>2.2999999999999998</v>
          </cell>
          <cell r="BJ50">
            <v>4.3</v>
          </cell>
          <cell r="BK50">
            <v>3.1</v>
          </cell>
          <cell r="BN50">
            <v>4154</v>
          </cell>
          <cell r="BO50">
            <v>1308</v>
          </cell>
          <cell r="BP50">
            <v>170</v>
          </cell>
          <cell r="BQ50">
            <v>1478</v>
          </cell>
          <cell r="BR50">
            <v>111</v>
          </cell>
          <cell r="BS50">
            <v>1589</v>
          </cell>
          <cell r="BT50">
            <v>186</v>
          </cell>
          <cell r="BU50">
            <v>243</v>
          </cell>
          <cell r="BV50">
            <v>2017</v>
          </cell>
          <cell r="BW50">
            <v>1166</v>
          </cell>
          <cell r="BX50">
            <v>7336</v>
          </cell>
          <cell r="BY50">
            <v>732</v>
          </cell>
          <cell r="BZ50">
            <v>188</v>
          </cell>
          <cell r="CA50">
            <v>8256</v>
          </cell>
          <cell r="CB50">
            <v>0</v>
          </cell>
          <cell r="CC50">
            <v>0</v>
          </cell>
          <cell r="CD50">
            <v>0</v>
          </cell>
          <cell r="CE50">
            <v>0</v>
          </cell>
          <cell r="CF50">
            <v>0</v>
          </cell>
          <cell r="CG50">
            <v>0</v>
          </cell>
          <cell r="CH50">
            <v>0</v>
          </cell>
          <cell r="CI50">
            <v>0</v>
          </cell>
          <cell r="CJ50">
            <v>0</v>
          </cell>
          <cell r="CK50">
            <v>0</v>
          </cell>
          <cell r="CL50">
            <v>-3</v>
          </cell>
          <cell r="CM50">
            <v>-3</v>
          </cell>
        </row>
        <row r="51">
          <cell r="A51">
            <v>25447</v>
          </cell>
          <cell r="D51">
            <v>4326</v>
          </cell>
          <cell r="E51">
            <v>1428</v>
          </cell>
          <cell r="F51">
            <v>200</v>
          </cell>
          <cell r="G51">
            <v>1628</v>
          </cell>
          <cell r="H51">
            <v>124</v>
          </cell>
          <cell r="I51">
            <v>1753</v>
          </cell>
          <cell r="J51">
            <v>190</v>
          </cell>
          <cell r="K51">
            <v>297</v>
          </cell>
          <cell r="L51">
            <v>2240</v>
          </cell>
          <cell r="M51">
            <v>1543</v>
          </cell>
          <cell r="N51">
            <v>8108</v>
          </cell>
          <cell r="O51">
            <v>713</v>
          </cell>
          <cell r="P51">
            <v>-23</v>
          </cell>
          <cell r="Q51">
            <v>8798</v>
          </cell>
          <cell r="T51">
            <v>2.7</v>
          </cell>
          <cell r="U51">
            <v>4.5</v>
          </cell>
          <cell r="V51">
            <v>0.3</v>
          </cell>
          <cell r="W51">
            <v>4</v>
          </cell>
          <cell r="X51">
            <v>10.8</v>
          </cell>
          <cell r="Y51">
            <v>4.4000000000000004</v>
          </cell>
          <cell r="Z51">
            <v>2.2000000000000002</v>
          </cell>
          <cell r="AA51">
            <v>2.8</v>
          </cell>
          <cell r="AB51">
            <v>4</v>
          </cell>
          <cell r="AC51">
            <v>2.8</v>
          </cell>
          <cell r="AD51">
            <v>3.1</v>
          </cell>
          <cell r="AE51">
            <v>3.3</v>
          </cell>
          <cell r="AF51">
            <v>2.8</v>
          </cell>
          <cell r="AI51">
            <v>4328</v>
          </cell>
          <cell r="AJ51">
            <v>1444</v>
          </cell>
          <cell r="AK51">
            <v>197</v>
          </cell>
          <cell r="AL51">
            <v>1641</v>
          </cell>
          <cell r="AM51">
            <v>126</v>
          </cell>
          <cell r="AN51">
            <v>1767</v>
          </cell>
          <cell r="AO51">
            <v>190</v>
          </cell>
          <cell r="AP51">
            <v>295</v>
          </cell>
          <cell r="AQ51">
            <v>2251</v>
          </cell>
          <cell r="AR51">
            <v>1576</v>
          </cell>
          <cell r="AS51">
            <v>8155</v>
          </cell>
          <cell r="AT51">
            <v>718</v>
          </cell>
          <cell r="AU51">
            <v>-36</v>
          </cell>
          <cell r="AV51">
            <v>8838</v>
          </cell>
          <cell r="AY51">
            <v>2.9</v>
          </cell>
          <cell r="AZ51">
            <v>6.8</v>
          </cell>
          <cell r="BA51">
            <v>-1</v>
          </cell>
          <cell r="BB51">
            <v>5.8</v>
          </cell>
          <cell r="BC51">
            <v>13.5</v>
          </cell>
          <cell r="BD51">
            <v>6.3</v>
          </cell>
          <cell r="BE51">
            <v>2.1</v>
          </cell>
          <cell r="BF51">
            <v>3.7</v>
          </cell>
          <cell r="BG51">
            <v>5.6</v>
          </cell>
          <cell r="BH51">
            <v>7.2</v>
          </cell>
          <cell r="BI51">
            <v>4.5</v>
          </cell>
          <cell r="BJ51">
            <v>4.7</v>
          </cell>
          <cell r="BK51">
            <v>3.6</v>
          </cell>
          <cell r="BN51">
            <v>4382</v>
          </cell>
          <cell r="BO51">
            <v>1476</v>
          </cell>
          <cell r="BP51">
            <v>217</v>
          </cell>
          <cell r="BQ51">
            <v>1692</v>
          </cell>
          <cell r="BR51">
            <v>126</v>
          </cell>
          <cell r="BS51">
            <v>1818</v>
          </cell>
          <cell r="BT51">
            <v>190</v>
          </cell>
          <cell r="BU51">
            <v>318</v>
          </cell>
          <cell r="BV51">
            <v>2326</v>
          </cell>
          <cell r="BW51">
            <v>1546</v>
          </cell>
          <cell r="BX51">
            <v>8255</v>
          </cell>
          <cell r="BY51">
            <v>695</v>
          </cell>
          <cell r="BZ51">
            <v>-163</v>
          </cell>
          <cell r="CA51">
            <v>8787</v>
          </cell>
          <cell r="CB51">
            <v>0</v>
          </cell>
          <cell r="CC51">
            <v>0</v>
          </cell>
          <cell r="CD51">
            <v>0</v>
          </cell>
          <cell r="CE51">
            <v>0</v>
          </cell>
          <cell r="CF51">
            <v>0</v>
          </cell>
          <cell r="CG51">
            <v>0</v>
          </cell>
          <cell r="CH51">
            <v>0</v>
          </cell>
          <cell r="CI51">
            <v>0</v>
          </cell>
          <cell r="CJ51">
            <v>0</v>
          </cell>
          <cell r="CK51">
            <v>0</v>
          </cell>
          <cell r="CL51">
            <v>-9</v>
          </cell>
          <cell r="CM51">
            <v>-9</v>
          </cell>
        </row>
        <row r="52">
          <cell r="A52">
            <v>25538</v>
          </cell>
          <cell r="D52">
            <v>4467</v>
          </cell>
          <cell r="E52">
            <v>1490</v>
          </cell>
          <cell r="F52">
            <v>203</v>
          </cell>
          <cell r="G52">
            <v>1693</v>
          </cell>
          <cell r="H52">
            <v>135</v>
          </cell>
          <cell r="I52">
            <v>1828</v>
          </cell>
          <cell r="J52">
            <v>194</v>
          </cell>
          <cell r="K52">
            <v>310</v>
          </cell>
          <cell r="L52">
            <v>2332</v>
          </cell>
          <cell r="M52">
            <v>1601</v>
          </cell>
          <cell r="N52">
            <v>8400</v>
          </cell>
          <cell r="O52">
            <v>731</v>
          </cell>
          <cell r="P52">
            <v>-61</v>
          </cell>
          <cell r="Q52">
            <v>9070</v>
          </cell>
          <cell r="T52">
            <v>3.2</v>
          </cell>
          <cell r="U52">
            <v>4.3</v>
          </cell>
          <cell r="V52">
            <v>1.3</v>
          </cell>
          <cell r="W52">
            <v>4</v>
          </cell>
          <cell r="X52">
            <v>8.5</v>
          </cell>
          <cell r="Y52">
            <v>4.3</v>
          </cell>
          <cell r="Z52">
            <v>2.2999999999999998</v>
          </cell>
          <cell r="AA52">
            <v>4.4000000000000004</v>
          </cell>
          <cell r="AB52">
            <v>4.0999999999999996</v>
          </cell>
          <cell r="AC52">
            <v>3.8</v>
          </cell>
          <cell r="AD52">
            <v>3.6</v>
          </cell>
          <cell r="AE52">
            <v>2.6</v>
          </cell>
          <cell r="AF52">
            <v>3.1</v>
          </cell>
          <cell r="AI52">
            <v>4450</v>
          </cell>
          <cell r="AJ52">
            <v>1487</v>
          </cell>
          <cell r="AK52">
            <v>206</v>
          </cell>
          <cell r="AL52">
            <v>1692</v>
          </cell>
          <cell r="AM52">
            <v>135</v>
          </cell>
          <cell r="AN52">
            <v>1827</v>
          </cell>
          <cell r="AO52">
            <v>194</v>
          </cell>
          <cell r="AP52">
            <v>312</v>
          </cell>
          <cell r="AQ52">
            <v>2334</v>
          </cell>
          <cell r="AR52">
            <v>1609</v>
          </cell>
          <cell r="AS52">
            <v>8393</v>
          </cell>
          <cell r="AT52">
            <v>738</v>
          </cell>
          <cell r="AU52">
            <v>-74</v>
          </cell>
          <cell r="AV52">
            <v>9058</v>
          </cell>
          <cell r="AY52">
            <v>2.8</v>
          </cell>
          <cell r="AZ52">
            <v>3</v>
          </cell>
          <cell r="BA52">
            <v>4.4000000000000004</v>
          </cell>
          <cell r="BB52">
            <v>3.1</v>
          </cell>
          <cell r="BC52">
            <v>7.1</v>
          </cell>
          <cell r="BD52">
            <v>3.4</v>
          </cell>
          <cell r="BE52">
            <v>2.2999999999999998</v>
          </cell>
          <cell r="BF52">
            <v>6</v>
          </cell>
          <cell r="BG52">
            <v>3.7</v>
          </cell>
          <cell r="BH52">
            <v>2.1</v>
          </cell>
          <cell r="BI52">
            <v>2.9</v>
          </cell>
          <cell r="BJ52">
            <v>2.8</v>
          </cell>
          <cell r="BK52">
            <v>2.5</v>
          </cell>
          <cell r="BN52">
            <v>4785</v>
          </cell>
          <cell r="BO52">
            <v>1687</v>
          </cell>
          <cell r="BP52">
            <v>239</v>
          </cell>
          <cell r="BQ52">
            <v>1926</v>
          </cell>
          <cell r="BR52">
            <v>135</v>
          </cell>
          <cell r="BS52">
            <v>2061</v>
          </cell>
          <cell r="BT52">
            <v>194</v>
          </cell>
          <cell r="BU52">
            <v>340</v>
          </cell>
          <cell r="BV52">
            <v>2595</v>
          </cell>
          <cell r="BW52">
            <v>1880</v>
          </cell>
          <cell r="BX52">
            <v>9261</v>
          </cell>
          <cell r="BY52">
            <v>737</v>
          </cell>
          <cell r="BZ52">
            <v>-203</v>
          </cell>
          <cell r="CA52">
            <v>9795</v>
          </cell>
          <cell r="CB52">
            <v>0</v>
          </cell>
          <cell r="CC52">
            <v>0</v>
          </cell>
          <cell r="CD52">
            <v>0</v>
          </cell>
          <cell r="CE52">
            <v>0</v>
          </cell>
          <cell r="CF52">
            <v>0</v>
          </cell>
          <cell r="CG52">
            <v>0</v>
          </cell>
          <cell r="CH52">
            <v>0</v>
          </cell>
          <cell r="CI52">
            <v>0</v>
          </cell>
          <cell r="CJ52">
            <v>0</v>
          </cell>
          <cell r="CK52">
            <v>0</v>
          </cell>
          <cell r="CL52">
            <v>-5</v>
          </cell>
          <cell r="CM52">
            <v>-4</v>
          </cell>
        </row>
        <row r="53">
          <cell r="A53">
            <v>25628</v>
          </cell>
          <cell r="D53">
            <v>4603</v>
          </cell>
          <cell r="E53">
            <v>1548</v>
          </cell>
          <cell r="F53">
            <v>207</v>
          </cell>
          <cell r="G53">
            <v>1755</v>
          </cell>
          <cell r="H53">
            <v>142</v>
          </cell>
          <cell r="I53">
            <v>1897</v>
          </cell>
          <cell r="J53">
            <v>199</v>
          </cell>
          <cell r="K53">
            <v>327</v>
          </cell>
          <cell r="L53">
            <v>2423</v>
          </cell>
          <cell r="M53">
            <v>1623</v>
          </cell>
          <cell r="N53">
            <v>8649</v>
          </cell>
          <cell r="O53">
            <v>743</v>
          </cell>
          <cell r="P53">
            <v>-53</v>
          </cell>
          <cell r="Q53">
            <v>9339</v>
          </cell>
          <cell r="T53">
            <v>3</v>
          </cell>
          <cell r="U53">
            <v>3.9</v>
          </cell>
          <cell r="V53">
            <v>2.2000000000000002</v>
          </cell>
          <cell r="W53">
            <v>3.7</v>
          </cell>
          <cell r="X53">
            <v>5.3</v>
          </cell>
          <cell r="Y53">
            <v>3.8</v>
          </cell>
          <cell r="Z53">
            <v>2.5</v>
          </cell>
          <cell r="AA53">
            <v>5.3</v>
          </cell>
          <cell r="AB53">
            <v>3.9</v>
          </cell>
          <cell r="AC53">
            <v>1.3</v>
          </cell>
          <cell r="AD53">
            <v>3</v>
          </cell>
          <cell r="AE53">
            <v>1.5</v>
          </cell>
          <cell r="AF53">
            <v>3</v>
          </cell>
          <cell r="AI53">
            <v>4627</v>
          </cell>
          <cell r="AJ53">
            <v>1531</v>
          </cell>
          <cell r="AK53">
            <v>206</v>
          </cell>
          <cell r="AL53">
            <v>1738</v>
          </cell>
          <cell r="AM53">
            <v>142</v>
          </cell>
          <cell r="AN53">
            <v>1880</v>
          </cell>
          <cell r="AO53">
            <v>199</v>
          </cell>
          <cell r="AP53">
            <v>328</v>
          </cell>
          <cell r="AQ53">
            <v>2406</v>
          </cell>
          <cell r="AR53">
            <v>1578</v>
          </cell>
          <cell r="AS53">
            <v>8611</v>
          </cell>
          <cell r="AT53">
            <v>730</v>
          </cell>
          <cell r="AU53">
            <v>-57</v>
          </cell>
          <cell r="AV53">
            <v>9285</v>
          </cell>
          <cell r="AY53">
            <v>4</v>
          </cell>
          <cell r="AZ53">
            <v>3</v>
          </cell>
          <cell r="BA53">
            <v>0.4</v>
          </cell>
          <cell r="BB53">
            <v>2.7</v>
          </cell>
          <cell r="BC53">
            <v>5.2</v>
          </cell>
          <cell r="BD53">
            <v>2.9</v>
          </cell>
          <cell r="BE53">
            <v>2.5</v>
          </cell>
          <cell r="BF53">
            <v>4.9000000000000004</v>
          </cell>
          <cell r="BG53">
            <v>3.1</v>
          </cell>
          <cell r="BH53">
            <v>-2</v>
          </cell>
          <cell r="BI53">
            <v>2.6</v>
          </cell>
          <cell r="BJ53">
            <v>-1.1000000000000001</v>
          </cell>
          <cell r="BK53">
            <v>2.5</v>
          </cell>
          <cell r="BN53">
            <v>4252</v>
          </cell>
          <cell r="BO53">
            <v>1346</v>
          </cell>
          <cell r="BP53">
            <v>179</v>
          </cell>
          <cell r="BQ53">
            <v>1525</v>
          </cell>
          <cell r="BR53">
            <v>142</v>
          </cell>
          <cell r="BS53">
            <v>1667</v>
          </cell>
          <cell r="BT53">
            <v>199</v>
          </cell>
          <cell r="BU53">
            <v>320</v>
          </cell>
          <cell r="BV53">
            <v>2186</v>
          </cell>
          <cell r="BW53">
            <v>1637</v>
          </cell>
          <cell r="BX53">
            <v>8075</v>
          </cell>
          <cell r="BY53">
            <v>713</v>
          </cell>
          <cell r="BZ53">
            <v>79</v>
          </cell>
          <cell r="CA53">
            <v>8868</v>
          </cell>
          <cell r="CB53">
            <v>0</v>
          </cell>
          <cell r="CC53">
            <v>0</v>
          </cell>
          <cell r="CD53">
            <v>1</v>
          </cell>
          <cell r="CE53">
            <v>0</v>
          </cell>
          <cell r="CF53">
            <v>0</v>
          </cell>
          <cell r="CG53">
            <v>-1</v>
          </cell>
          <cell r="CH53">
            <v>0</v>
          </cell>
          <cell r="CI53">
            <v>0</v>
          </cell>
          <cell r="CJ53">
            <v>0</v>
          </cell>
          <cell r="CK53">
            <v>0</v>
          </cell>
          <cell r="CL53">
            <v>-3</v>
          </cell>
          <cell r="CM53">
            <v>-2</v>
          </cell>
        </row>
        <row r="54">
          <cell r="A54">
            <v>25720</v>
          </cell>
          <cell r="D54">
            <v>4726</v>
          </cell>
          <cell r="E54">
            <v>1582</v>
          </cell>
          <cell r="F54">
            <v>211</v>
          </cell>
          <cell r="G54">
            <v>1793</v>
          </cell>
          <cell r="H54">
            <v>147</v>
          </cell>
          <cell r="I54">
            <v>1940</v>
          </cell>
          <cell r="J54">
            <v>205</v>
          </cell>
          <cell r="K54">
            <v>340</v>
          </cell>
          <cell r="L54">
            <v>2484</v>
          </cell>
          <cell r="M54">
            <v>1610</v>
          </cell>
          <cell r="N54">
            <v>8821</v>
          </cell>
          <cell r="O54">
            <v>750</v>
          </cell>
          <cell r="P54">
            <v>-18</v>
          </cell>
          <cell r="Q54">
            <v>9553</v>
          </cell>
          <cell r="T54">
            <v>2.7</v>
          </cell>
          <cell r="U54">
            <v>2.2000000000000002</v>
          </cell>
          <cell r="V54">
            <v>1.9</v>
          </cell>
          <cell r="W54">
            <v>2.1</v>
          </cell>
          <cell r="X54">
            <v>3.4</v>
          </cell>
          <cell r="Y54">
            <v>2.2000000000000002</v>
          </cell>
          <cell r="Z54">
            <v>2.7</v>
          </cell>
          <cell r="AA54">
            <v>4</v>
          </cell>
          <cell r="AB54">
            <v>2.5</v>
          </cell>
          <cell r="AC54">
            <v>-0.7</v>
          </cell>
          <cell r="AD54">
            <v>2</v>
          </cell>
          <cell r="AE54">
            <v>1</v>
          </cell>
          <cell r="AF54">
            <v>2.2999999999999998</v>
          </cell>
          <cell r="AI54">
            <v>4743</v>
          </cell>
          <cell r="AJ54">
            <v>1608</v>
          </cell>
          <cell r="AK54">
            <v>209</v>
          </cell>
          <cell r="AL54">
            <v>1816</v>
          </cell>
          <cell r="AM54">
            <v>147</v>
          </cell>
          <cell r="AN54">
            <v>1963</v>
          </cell>
          <cell r="AO54">
            <v>205</v>
          </cell>
          <cell r="AP54">
            <v>339</v>
          </cell>
          <cell r="AQ54">
            <v>2507</v>
          </cell>
          <cell r="AR54">
            <v>1684</v>
          </cell>
          <cell r="AS54">
            <v>8935</v>
          </cell>
          <cell r="AT54">
            <v>758</v>
          </cell>
          <cell r="AU54">
            <v>-42</v>
          </cell>
          <cell r="AV54">
            <v>9651</v>
          </cell>
          <cell r="AY54">
            <v>2.5</v>
          </cell>
          <cell r="AZ54">
            <v>5</v>
          </cell>
          <cell r="BA54">
            <v>1.2</v>
          </cell>
          <cell r="BB54">
            <v>4.5</v>
          </cell>
          <cell r="BC54">
            <v>3.5</v>
          </cell>
          <cell r="BD54">
            <v>4.4000000000000004</v>
          </cell>
          <cell r="BE54">
            <v>2.8</v>
          </cell>
          <cell r="BF54">
            <v>3.6</v>
          </cell>
          <cell r="BG54">
            <v>4.2</v>
          </cell>
          <cell r="BH54">
            <v>6.7</v>
          </cell>
          <cell r="BI54">
            <v>3.8</v>
          </cell>
          <cell r="BJ54">
            <v>3.9</v>
          </cell>
          <cell r="BK54">
            <v>3.9</v>
          </cell>
          <cell r="BN54">
            <v>4715</v>
          </cell>
          <cell r="BO54">
            <v>1542</v>
          </cell>
          <cell r="BP54">
            <v>180</v>
          </cell>
          <cell r="BQ54">
            <v>1721</v>
          </cell>
          <cell r="BR54">
            <v>147</v>
          </cell>
          <cell r="BS54">
            <v>1868</v>
          </cell>
          <cell r="BT54">
            <v>205</v>
          </cell>
          <cell r="BU54">
            <v>292</v>
          </cell>
          <cell r="BV54">
            <v>2365</v>
          </cell>
          <cell r="BW54">
            <v>1385</v>
          </cell>
          <cell r="BX54">
            <v>8465</v>
          </cell>
          <cell r="BY54">
            <v>798</v>
          </cell>
          <cell r="BZ54">
            <v>145</v>
          </cell>
          <cell r="CA54">
            <v>9408</v>
          </cell>
          <cell r="CB54">
            <v>0</v>
          </cell>
          <cell r="CC54">
            <v>0</v>
          </cell>
          <cell r="CD54">
            <v>0</v>
          </cell>
          <cell r="CE54">
            <v>0</v>
          </cell>
          <cell r="CF54">
            <v>0</v>
          </cell>
          <cell r="CG54">
            <v>0</v>
          </cell>
          <cell r="CH54">
            <v>0</v>
          </cell>
          <cell r="CI54">
            <v>0</v>
          </cell>
          <cell r="CJ54">
            <v>0</v>
          </cell>
          <cell r="CK54">
            <v>0</v>
          </cell>
          <cell r="CL54">
            <v>7</v>
          </cell>
          <cell r="CM54">
            <v>7</v>
          </cell>
        </row>
        <row r="55">
          <cell r="A55">
            <v>25812</v>
          </cell>
          <cell r="D55">
            <v>4880</v>
          </cell>
          <cell r="E55">
            <v>1586</v>
          </cell>
          <cell r="F55">
            <v>215</v>
          </cell>
          <cell r="G55">
            <v>1801</v>
          </cell>
          <cell r="H55">
            <v>151</v>
          </cell>
          <cell r="I55">
            <v>1952</v>
          </cell>
          <cell r="J55">
            <v>210</v>
          </cell>
          <cell r="K55">
            <v>351</v>
          </cell>
          <cell r="L55">
            <v>2513</v>
          </cell>
          <cell r="M55">
            <v>1577</v>
          </cell>
          <cell r="N55">
            <v>8970</v>
          </cell>
          <cell r="O55">
            <v>760</v>
          </cell>
          <cell r="P55">
            <v>2</v>
          </cell>
          <cell r="Q55">
            <v>9732</v>
          </cell>
          <cell r="T55">
            <v>3.2</v>
          </cell>
          <cell r="U55">
            <v>0.3</v>
          </cell>
          <cell r="V55">
            <v>2</v>
          </cell>
          <cell r="W55">
            <v>0.5</v>
          </cell>
          <cell r="X55">
            <v>2.8</v>
          </cell>
          <cell r="Y55">
            <v>0.6</v>
          </cell>
          <cell r="Z55">
            <v>2.8</v>
          </cell>
          <cell r="AA55">
            <v>3.2</v>
          </cell>
          <cell r="AB55">
            <v>1.2</v>
          </cell>
          <cell r="AC55">
            <v>-2.1</v>
          </cell>
          <cell r="AD55">
            <v>1.7</v>
          </cell>
          <cell r="AE55">
            <v>1.4</v>
          </cell>
          <cell r="AF55">
            <v>1.9</v>
          </cell>
          <cell r="AI55">
            <v>4837</v>
          </cell>
          <cell r="AJ55">
            <v>1593</v>
          </cell>
          <cell r="AK55">
            <v>218</v>
          </cell>
          <cell r="AL55">
            <v>1812</v>
          </cell>
          <cell r="AM55">
            <v>150</v>
          </cell>
          <cell r="AN55">
            <v>1962</v>
          </cell>
          <cell r="AO55">
            <v>210</v>
          </cell>
          <cell r="AP55">
            <v>354</v>
          </cell>
          <cell r="AQ55">
            <v>2526</v>
          </cell>
          <cell r="AR55">
            <v>1529</v>
          </cell>
          <cell r="AS55">
            <v>8892</v>
          </cell>
          <cell r="AT55">
            <v>763</v>
          </cell>
          <cell r="AU55">
            <v>76</v>
          </cell>
          <cell r="AV55">
            <v>9730</v>
          </cell>
          <cell r="AY55">
            <v>2</v>
          </cell>
          <cell r="AZ55">
            <v>-0.9</v>
          </cell>
          <cell r="BA55">
            <v>4.5999999999999996</v>
          </cell>
          <cell r="BB55">
            <v>-0.3</v>
          </cell>
          <cell r="BC55">
            <v>2.1</v>
          </cell>
          <cell r="BD55">
            <v>-0.1</v>
          </cell>
          <cell r="BE55">
            <v>2.8</v>
          </cell>
          <cell r="BF55">
            <v>4.4000000000000004</v>
          </cell>
          <cell r="BG55">
            <v>0.8</v>
          </cell>
          <cell r="BH55">
            <v>-9.1999999999999993</v>
          </cell>
          <cell r="BI55">
            <v>-0.5</v>
          </cell>
          <cell r="BJ55">
            <v>0.6</v>
          </cell>
          <cell r="BK55">
            <v>0.8</v>
          </cell>
          <cell r="BN55">
            <v>4965</v>
          </cell>
          <cell r="BO55">
            <v>1631</v>
          </cell>
          <cell r="BP55">
            <v>241</v>
          </cell>
          <cell r="BQ55">
            <v>1872</v>
          </cell>
          <cell r="BR55">
            <v>150</v>
          </cell>
          <cell r="BS55">
            <v>2022</v>
          </cell>
          <cell r="BT55">
            <v>210</v>
          </cell>
          <cell r="BU55">
            <v>382</v>
          </cell>
          <cell r="BV55">
            <v>2614</v>
          </cell>
          <cell r="BW55">
            <v>1492</v>
          </cell>
          <cell r="BX55">
            <v>9071</v>
          </cell>
          <cell r="BY55">
            <v>743</v>
          </cell>
          <cell r="BZ55">
            <v>-124</v>
          </cell>
          <cell r="CA55">
            <v>9690</v>
          </cell>
          <cell r="CB55">
            <v>0</v>
          </cell>
          <cell r="CC55">
            <v>0</v>
          </cell>
          <cell r="CD55">
            <v>0</v>
          </cell>
          <cell r="CE55">
            <v>0</v>
          </cell>
          <cell r="CF55">
            <v>0</v>
          </cell>
          <cell r="CG55">
            <v>0</v>
          </cell>
          <cell r="CH55">
            <v>0</v>
          </cell>
          <cell r="CI55">
            <v>0</v>
          </cell>
          <cell r="CJ55">
            <v>0</v>
          </cell>
          <cell r="CK55">
            <v>0</v>
          </cell>
          <cell r="CL55">
            <v>24</v>
          </cell>
          <cell r="CM55">
            <v>24</v>
          </cell>
        </row>
        <row r="56">
          <cell r="A56">
            <v>25903</v>
          </cell>
          <cell r="D56">
            <v>5087</v>
          </cell>
          <cell r="E56">
            <v>1576</v>
          </cell>
          <cell r="F56">
            <v>213</v>
          </cell>
          <cell r="G56">
            <v>1789</v>
          </cell>
          <cell r="H56">
            <v>155</v>
          </cell>
          <cell r="I56">
            <v>1944</v>
          </cell>
          <cell r="J56">
            <v>216</v>
          </cell>
          <cell r="K56">
            <v>367</v>
          </cell>
          <cell r="L56">
            <v>2526</v>
          </cell>
          <cell r="M56">
            <v>1549</v>
          </cell>
          <cell r="N56">
            <v>9162</v>
          </cell>
          <cell r="O56">
            <v>776</v>
          </cell>
          <cell r="P56">
            <v>-16</v>
          </cell>
          <cell r="Q56">
            <v>9923</v>
          </cell>
          <cell r="T56">
            <v>4.2</v>
          </cell>
          <cell r="U56">
            <v>-0.6</v>
          </cell>
          <cell r="V56">
            <v>-1</v>
          </cell>
          <cell r="W56">
            <v>-0.7</v>
          </cell>
          <cell r="X56">
            <v>2.6</v>
          </cell>
          <cell r="Y56">
            <v>-0.4</v>
          </cell>
          <cell r="Z56">
            <v>2.7</v>
          </cell>
          <cell r="AA56">
            <v>4.5</v>
          </cell>
          <cell r="AB56">
            <v>0.5</v>
          </cell>
          <cell r="AC56">
            <v>-1.8</v>
          </cell>
          <cell r="AD56">
            <v>2.1</v>
          </cell>
          <cell r="AE56">
            <v>2.1</v>
          </cell>
          <cell r="AF56">
            <v>2</v>
          </cell>
          <cell r="AI56">
            <v>5068</v>
          </cell>
          <cell r="AJ56">
            <v>1555</v>
          </cell>
          <cell r="AK56">
            <v>213</v>
          </cell>
          <cell r="AL56">
            <v>1768</v>
          </cell>
          <cell r="AM56">
            <v>155</v>
          </cell>
          <cell r="AN56">
            <v>1923</v>
          </cell>
          <cell r="AO56">
            <v>216</v>
          </cell>
          <cell r="AP56">
            <v>361</v>
          </cell>
          <cell r="AQ56">
            <v>2500</v>
          </cell>
          <cell r="AR56">
            <v>1563</v>
          </cell>
          <cell r="AS56">
            <v>9130</v>
          </cell>
          <cell r="AT56">
            <v>764</v>
          </cell>
          <cell r="AU56">
            <v>-77</v>
          </cell>
          <cell r="AV56">
            <v>9817</v>
          </cell>
          <cell r="AY56">
            <v>4.8</v>
          </cell>
          <cell r="AZ56">
            <v>-2.4</v>
          </cell>
          <cell r="BA56">
            <v>-2.4</v>
          </cell>
          <cell r="BB56">
            <v>-2.4</v>
          </cell>
          <cell r="BC56">
            <v>3.3</v>
          </cell>
          <cell r="BD56">
            <v>-2</v>
          </cell>
          <cell r="BE56">
            <v>2.6</v>
          </cell>
          <cell r="BF56">
            <v>1.8</v>
          </cell>
          <cell r="BG56">
            <v>-1.1000000000000001</v>
          </cell>
          <cell r="BH56">
            <v>2.2000000000000002</v>
          </cell>
          <cell r="BI56">
            <v>2.7</v>
          </cell>
          <cell r="BJ56">
            <v>0.1</v>
          </cell>
          <cell r="BK56">
            <v>0.9</v>
          </cell>
          <cell r="BN56">
            <v>5350</v>
          </cell>
          <cell r="BO56">
            <v>1779</v>
          </cell>
          <cell r="BP56">
            <v>246</v>
          </cell>
          <cell r="BQ56">
            <v>2025</v>
          </cell>
          <cell r="BR56">
            <v>155</v>
          </cell>
          <cell r="BS56">
            <v>2180</v>
          </cell>
          <cell r="BT56">
            <v>216</v>
          </cell>
          <cell r="BU56">
            <v>393</v>
          </cell>
          <cell r="BV56">
            <v>2789</v>
          </cell>
          <cell r="BW56">
            <v>1771</v>
          </cell>
          <cell r="BX56">
            <v>9910</v>
          </cell>
          <cell r="BY56">
            <v>769</v>
          </cell>
          <cell r="BZ56">
            <v>-90</v>
          </cell>
          <cell r="CA56">
            <v>10589</v>
          </cell>
          <cell r="CB56">
            <v>-1</v>
          </cell>
          <cell r="CC56">
            <v>0</v>
          </cell>
          <cell r="CD56">
            <v>0</v>
          </cell>
          <cell r="CE56">
            <v>0</v>
          </cell>
          <cell r="CF56">
            <v>0</v>
          </cell>
          <cell r="CG56">
            <v>0</v>
          </cell>
          <cell r="CH56">
            <v>0</v>
          </cell>
          <cell r="CI56">
            <v>0</v>
          </cell>
          <cell r="CJ56">
            <v>0</v>
          </cell>
          <cell r="CK56">
            <v>0</v>
          </cell>
          <cell r="CL56">
            <v>-52</v>
          </cell>
          <cell r="CM56">
            <v>-52</v>
          </cell>
        </row>
        <row r="57">
          <cell r="A57">
            <v>25993</v>
          </cell>
          <cell r="D57">
            <v>5320</v>
          </cell>
          <cell r="E57">
            <v>1588</v>
          </cell>
          <cell r="F57">
            <v>213</v>
          </cell>
          <cell r="G57">
            <v>1800</v>
          </cell>
          <cell r="H57">
            <v>158</v>
          </cell>
          <cell r="I57">
            <v>1958</v>
          </cell>
          <cell r="J57">
            <v>222</v>
          </cell>
          <cell r="K57">
            <v>387</v>
          </cell>
          <cell r="L57">
            <v>2567</v>
          </cell>
          <cell r="M57">
            <v>1565</v>
          </cell>
          <cell r="N57">
            <v>9451</v>
          </cell>
          <cell r="O57">
            <v>798</v>
          </cell>
          <cell r="P57">
            <v>-41</v>
          </cell>
          <cell r="Q57">
            <v>10209</v>
          </cell>
          <cell r="T57">
            <v>4.5999999999999996</v>
          </cell>
          <cell r="U57">
            <v>0.7</v>
          </cell>
          <cell r="V57">
            <v>-0.1</v>
          </cell>
          <cell r="W57">
            <v>0.6</v>
          </cell>
          <cell r="X57">
            <v>2.1</v>
          </cell>
          <cell r="Y57">
            <v>0.8</v>
          </cell>
          <cell r="Z57">
            <v>2.7</v>
          </cell>
          <cell r="AA57">
            <v>5.4</v>
          </cell>
          <cell r="AB57">
            <v>1.6</v>
          </cell>
          <cell r="AC57">
            <v>1</v>
          </cell>
          <cell r="AD57">
            <v>3.2</v>
          </cell>
          <cell r="AE57">
            <v>2.8</v>
          </cell>
          <cell r="AF57">
            <v>2.9</v>
          </cell>
          <cell r="AI57">
            <v>5365</v>
          </cell>
          <cell r="AJ57">
            <v>1583</v>
          </cell>
          <cell r="AK57">
            <v>219</v>
          </cell>
          <cell r="AL57">
            <v>1802</v>
          </cell>
          <cell r="AM57">
            <v>158</v>
          </cell>
          <cell r="AN57">
            <v>1960</v>
          </cell>
          <cell r="AO57">
            <v>222</v>
          </cell>
          <cell r="AP57">
            <v>384</v>
          </cell>
          <cell r="AQ57">
            <v>2566</v>
          </cell>
          <cell r="AR57">
            <v>1543</v>
          </cell>
          <cell r="AS57">
            <v>9474</v>
          </cell>
          <cell r="AT57">
            <v>805</v>
          </cell>
          <cell r="AU57">
            <v>-9</v>
          </cell>
          <cell r="AV57">
            <v>10270</v>
          </cell>
          <cell r="AY57">
            <v>5.9</v>
          </cell>
          <cell r="AZ57">
            <v>1.8</v>
          </cell>
          <cell r="BA57">
            <v>2.8</v>
          </cell>
          <cell r="BB57">
            <v>1.9</v>
          </cell>
          <cell r="BC57">
            <v>1.9</v>
          </cell>
          <cell r="BD57">
            <v>1.9</v>
          </cell>
          <cell r="BE57">
            <v>2.7</v>
          </cell>
          <cell r="BF57">
            <v>6.5</v>
          </cell>
          <cell r="BG57">
            <v>2.7</v>
          </cell>
          <cell r="BH57">
            <v>-1.3</v>
          </cell>
          <cell r="BI57">
            <v>3.8</v>
          </cell>
          <cell r="BJ57">
            <v>5.4</v>
          </cell>
          <cell r="BK57">
            <v>4.5999999999999996</v>
          </cell>
          <cell r="BN57">
            <v>4986</v>
          </cell>
          <cell r="BO57">
            <v>1388</v>
          </cell>
          <cell r="BP57">
            <v>190</v>
          </cell>
          <cell r="BQ57">
            <v>1577</v>
          </cell>
          <cell r="BR57">
            <v>158</v>
          </cell>
          <cell r="BS57">
            <v>1735</v>
          </cell>
          <cell r="BT57">
            <v>222</v>
          </cell>
          <cell r="BU57">
            <v>373</v>
          </cell>
          <cell r="BV57">
            <v>2331</v>
          </cell>
          <cell r="BW57">
            <v>1610</v>
          </cell>
          <cell r="BX57">
            <v>8927</v>
          </cell>
          <cell r="BY57">
            <v>783</v>
          </cell>
          <cell r="BZ57">
            <v>38</v>
          </cell>
          <cell r="CA57">
            <v>9748</v>
          </cell>
          <cell r="CB57">
            <v>0</v>
          </cell>
          <cell r="CC57">
            <v>0</v>
          </cell>
          <cell r="CD57">
            <v>0</v>
          </cell>
          <cell r="CE57">
            <v>0</v>
          </cell>
          <cell r="CF57">
            <v>0</v>
          </cell>
          <cell r="CG57">
            <v>0</v>
          </cell>
          <cell r="CH57">
            <v>0</v>
          </cell>
          <cell r="CI57">
            <v>0</v>
          </cell>
          <cell r="CJ57">
            <v>0</v>
          </cell>
          <cell r="CK57">
            <v>0</v>
          </cell>
          <cell r="CL57">
            <v>22</v>
          </cell>
          <cell r="CM57">
            <v>23</v>
          </cell>
        </row>
        <row r="58">
          <cell r="A58">
            <v>26085</v>
          </cell>
          <cell r="D58">
            <v>5502</v>
          </cell>
          <cell r="E58">
            <v>1637</v>
          </cell>
          <cell r="F58">
            <v>221</v>
          </cell>
          <cell r="G58">
            <v>1857</v>
          </cell>
          <cell r="H58">
            <v>160</v>
          </cell>
          <cell r="I58">
            <v>2017</v>
          </cell>
          <cell r="J58">
            <v>228</v>
          </cell>
          <cell r="K58">
            <v>405</v>
          </cell>
          <cell r="L58">
            <v>2649</v>
          </cell>
          <cell r="M58">
            <v>1627</v>
          </cell>
          <cell r="N58">
            <v>9778</v>
          </cell>
          <cell r="O58">
            <v>818</v>
          </cell>
          <cell r="P58">
            <v>-52</v>
          </cell>
          <cell r="Q58">
            <v>10544</v>
          </cell>
          <cell r="T58">
            <v>3.4</v>
          </cell>
          <cell r="U58">
            <v>3.1</v>
          </cell>
          <cell r="V58">
            <v>3.6</v>
          </cell>
          <cell r="W58">
            <v>3.2</v>
          </cell>
          <cell r="X58">
            <v>1.1000000000000001</v>
          </cell>
          <cell r="Y58">
            <v>3</v>
          </cell>
          <cell r="Z58">
            <v>2.6</v>
          </cell>
          <cell r="AA58">
            <v>4.7</v>
          </cell>
          <cell r="AB58">
            <v>3.2</v>
          </cell>
          <cell r="AC58">
            <v>4</v>
          </cell>
          <cell r="AD58">
            <v>3.5</v>
          </cell>
          <cell r="AE58">
            <v>2.5</v>
          </cell>
          <cell r="AF58">
            <v>3.3</v>
          </cell>
          <cell r="AI58">
            <v>5501</v>
          </cell>
          <cell r="AJ58">
            <v>1633</v>
          </cell>
          <cell r="AK58">
            <v>199</v>
          </cell>
          <cell r="AL58">
            <v>1832</v>
          </cell>
          <cell r="AM58">
            <v>161</v>
          </cell>
          <cell r="AN58">
            <v>1993</v>
          </cell>
          <cell r="AO58">
            <v>228</v>
          </cell>
          <cell r="AP58">
            <v>416</v>
          </cell>
          <cell r="AQ58">
            <v>2637</v>
          </cell>
          <cell r="AR58">
            <v>1632</v>
          </cell>
          <cell r="AS58">
            <v>9770</v>
          </cell>
          <cell r="AT58">
            <v>822</v>
          </cell>
          <cell r="AU58">
            <v>-91</v>
          </cell>
          <cell r="AV58">
            <v>10501</v>
          </cell>
          <cell r="AY58">
            <v>2.5</v>
          </cell>
          <cell r="AZ58">
            <v>3.2</v>
          </cell>
          <cell r="BA58">
            <v>-9.1999999999999993</v>
          </cell>
          <cell r="BB58">
            <v>1.7</v>
          </cell>
          <cell r="BC58">
            <v>1.8</v>
          </cell>
          <cell r="BD58">
            <v>1.7</v>
          </cell>
          <cell r="BE58">
            <v>2.8</v>
          </cell>
          <cell r="BF58">
            <v>8.4</v>
          </cell>
          <cell r="BG58">
            <v>2.8</v>
          </cell>
          <cell r="BH58">
            <v>5.8</v>
          </cell>
          <cell r="BI58">
            <v>3.1</v>
          </cell>
          <cell r="BJ58">
            <v>2.1</v>
          </cell>
          <cell r="BK58">
            <v>2.2000000000000002</v>
          </cell>
          <cell r="BN58">
            <v>5526</v>
          </cell>
          <cell r="BO58">
            <v>1555</v>
          </cell>
          <cell r="BP58">
            <v>173</v>
          </cell>
          <cell r="BQ58">
            <v>1728</v>
          </cell>
          <cell r="BR58">
            <v>161</v>
          </cell>
          <cell r="BS58">
            <v>1889</v>
          </cell>
          <cell r="BT58">
            <v>228</v>
          </cell>
          <cell r="BU58">
            <v>360</v>
          </cell>
          <cell r="BV58">
            <v>2476</v>
          </cell>
          <cell r="BW58">
            <v>1395</v>
          </cell>
          <cell r="BX58">
            <v>9397</v>
          </cell>
          <cell r="BY58">
            <v>855</v>
          </cell>
          <cell r="BZ58">
            <v>41</v>
          </cell>
          <cell r="CA58">
            <v>10293</v>
          </cell>
          <cell r="CB58">
            <v>0</v>
          </cell>
          <cell r="CC58">
            <v>0</v>
          </cell>
          <cell r="CD58">
            <v>0</v>
          </cell>
          <cell r="CE58">
            <v>0</v>
          </cell>
          <cell r="CF58">
            <v>0</v>
          </cell>
          <cell r="CG58">
            <v>0</v>
          </cell>
          <cell r="CH58">
            <v>1</v>
          </cell>
          <cell r="CI58">
            <v>0</v>
          </cell>
          <cell r="CJ58">
            <v>0</v>
          </cell>
          <cell r="CK58">
            <v>0</v>
          </cell>
          <cell r="CL58">
            <v>22</v>
          </cell>
          <cell r="CM58">
            <v>21</v>
          </cell>
        </row>
        <row r="59">
          <cell r="A59">
            <v>26177</v>
          </cell>
          <cell r="D59">
            <v>5614</v>
          </cell>
          <cell r="E59">
            <v>1677</v>
          </cell>
          <cell r="F59">
            <v>235</v>
          </cell>
          <cell r="G59">
            <v>1911</v>
          </cell>
          <cell r="H59">
            <v>161</v>
          </cell>
          <cell r="I59">
            <v>2072</v>
          </cell>
          <cell r="J59">
            <v>233</v>
          </cell>
          <cell r="K59">
            <v>417</v>
          </cell>
          <cell r="L59">
            <v>2723</v>
          </cell>
          <cell r="M59">
            <v>1677</v>
          </cell>
          <cell r="N59">
            <v>10014</v>
          </cell>
          <cell r="O59">
            <v>834</v>
          </cell>
          <cell r="P59">
            <v>-61</v>
          </cell>
          <cell r="Q59">
            <v>10787</v>
          </cell>
          <cell r="T59">
            <v>2</v>
          </cell>
          <cell r="U59">
            <v>2.4</v>
          </cell>
          <cell r="V59">
            <v>6.3</v>
          </cell>
          <cell r="W59">
            <v>2.9</v>
          </cell>
          <cell r="X59">
            <v>0.6</v>
          </cell>
          <cell r="Y59">
            <v>2.7</v>
          </cell>
          <cell r="Z59">
            <v>2.5</v>
          </cell>
          <cell r="AA59">
            <v>3.1</v>
          </cell>
          <cell r="AB59">
            <v>2.8</v>
          </cell>
          <cell r="AC59">
            <v>3.1</v>
          </cell>
          <cell r="AD59">
            <v>2.4</v>
          </cell>
          <cell r="AE59">
            <v>1.9</v>
          </cell>
          <cell r="AF59">
            <v>2.2999999999999998</v>
          </cell>
          <cell r="AI59">
            <v>5627</v>
          </cell>
          <cell r="AJ59">
            <v>1690</v>
          </cell>
          <cell r="AK59">
            <v>256</v>
          </cell>
          <cell r="AL59">
            <v>1946</v>
          </cell>
          <cell r="AM59">
            <v>160</v>
          </cell>
          <cell r="AN59">
            <v>2106</v>
          </cell>
          <cell r="AO59">
            <v>233</v>
          </cell>
          <cell r="AP59">
            <v>411</v>
          </cell>
          <cell r="AQ59">
            <v>2750</v>
          </cell>
          <cell r="AR59">
            <v>1695</v>
          </cell>
          <cell r="AS59">
            <v>10072</v>
          </cell>
          <cell r="AT59">
            <v>840</v>
          </cell>
          <cell r="AU59">
            <v>-12</v>
          </cell>
          <cell r="AV59">
            <v>10900</v>
          </cell>
          <cell r="AY59">
            <v>2.2999999999999998</v>
          </cell>
          <cell r="AZ59">
            <v>3.5</v>
          </cell>
          <cell r="BA59">
            <v>28.7</v>
          </cell>
          <cell r="BB59">
            <v>6.2</v>
          </cell>
          <cell r="BC59">
            <v>-0.7</v>
          </cell>
          <cell r="BD59">
            <v>5.6</v>
          </cell>
          <cell r="BE59">
            <v>2.4</v>
          </cell>
          <cell r="BF59">
            <v>-1.3</v>
          </cell>
          <cell r="BG59">
            <v>4.3</v>
          </cell>
          <cell r="BH59">
            <v>3.9</v>
          </cell>
          <cell r="BI59">
            <v>3.1</v>
          </cell>
          <cell r="BJ59">
            <v>2.2000000000000002</v>
          </cell>
          <cell r="BK59">
            <v>3.8</v>
          </cell>
          <cell r="BN59">
            <v>5571</v>
          </cell>
          <cell r="BO59">
            <v>1729</v>
          </cell>
          <cell r="BP59">
            <v>283</v>
          </cell>
          <cell r="BQ59">
            <v>2011</v>
          </cell>
          <cell r="BR59">
            <v>160</v>
          </cell>
          <cell r="BS59">
            <v>2171</v>
          </cell>
          <cell r="BT59">
            <v>233</v>
          </cell>
          <cell r="BU59">
            <v>443</v>
          </cell>
          <cell r="BV59">
            <v>2847</v>
          </cell>
          <cell r="BW59">
            <v>1647</v>
          </cell>
          <cell r="BX59">
            <v>10065</v>
          </cell>
          <cell r="BY59">
            <v>821</v>
          </cell>
          <cell r="BZ59">
            <v>-110</v>
          </cell>
          <cell r="CA59">
            <v>10776</v>
          </cell>
          <cell r="CB59">
            <v>0</v>
          </cell>
          <cell r="CC59">
            <v>0</v>
          </cell>
          <cell r="CD59">
            <v>0</v>
          </cell>
          <cell r="CE59">
            <v>0</v>
          </cell>
          <cell r="CF59">
            <v>0</v>
          </cell>
          <cell r="CG59">
            <v>0</v>
          </cell>
          <cell r="CH59">
            <v>0</v>
          </cell>
          <cell r="CI59">
            <v>0</v>
          </cell>
          <cell r="CJ59">
            <v>0</v>
          </cell>
          <cell r="CK59">
            <v>0</v>
          </cell>
          <cell r="CL59">
            <v>11</v>
          </cell>
          <cell r="CM59">
            <v>11</v>
          </cell>
        </row>
        <row r="60">
          <cell r="A60">
            <v>26268</v>
          </cell>
          <cell r="D60">
            <v>5718</v>
          </cell>
          <cell r="E60">
            <v>1689</v>
          </cell>
          <cell r="F60">
            <v>245</v>
          </cell>
          <cell r="G60">
            <v>1935</v>
          </cell>
          <cell r="H60">
            <v>163</v>
          </cell>
          <cell r="I60">
            <v>2097</v>
          </cell>
          <cell r="J60">
            <v>240</v>
          </cell>
          <cell r="K60">
            <v>429</v>
          </cell>
          <cell r="L60">
            <v>2766</v>
          </cell>
          <cell r="M60">
            <v>1707</v>
          </cell>
          <cell r="N60">
            <v>10191</v>
          </cell>
          <cell r="O60">
            <v>864</v>
          </cell>
          <cell r="P60">
            <v>-88</v>
          </cell>
          <cell r="Q60">
            <v>10967</v>
          </cell>
          <cell r="T60">
            <v>1.8</v>
          </cell>
          <cell r="U60">
            <v>0.8</v>
          </cell>
          <cell r="V60">
            <v>4.5999999999999996</v>
          </cell>
          <cell r="W60">
            <v>1.2</v>
          </cell>
          <cell r="X60">
            <v>1.2</v>
          </cell>
          <cell r="Y60">
            <v>1.2</v>
          </cell>
          <cell r="Z60">
            <v>2.7</v>
          </cell>
          <cell r="AA60">
            <v>2.8</v>
          </cell>
          <cell r="AB60">
            <v>1.6</v>
          </cell>
          <cell r="AC60">
            <v>1.8</v>
          </cell>
          <cell r="AD60">
            <v>1.8</v>
          </cell>
          <cell r="AE60">
            <v>3.6</v>
          </cell>
          <cell r="AF60">
            <v>1.7</v>
          </cell>
          <cell r="AI60">
            <v>5685</v>
          </cell>
          <cell r="AJ60">
            <v>1713</v>
          </cell>
          <cell r="AK60">
            <v>239</v>
          </cell>
          <cell r="AL60">
            <v>1952</v>
          </cell>
          <cell r="AM60">
            <v>163</v>
          </cell>
          <cell r="AN60">
            <v>2115</v>
          </cell>
          <cell r="AO60">
            <v>239</v>
          </cell>
          <cell r="AP60">
            <v>428</v>
          </cell>
          <cell r="AQ60">
            <v>2783</v>
          </cell>
          <cell r="AR60">
            <v>1711</v>
          </cell>
          <cell r="AS60">
            <v>10179</v>
          </cell>
          <cell r="AT60">
            <v>840</v>
          </cell>
          <cell r="AU60">
            <v>-109</v>
          </cell>
          <cell r="AV60">
            <v>10910</v>
          </cell>
          <cell r="AY60">
            <v>1</v>
          </cell>
          <cell r="AZ60">
            <v>1.4</v>
          </cell>
          <cell r="BA60">
            <v>-6.5</v>
          </cell>
          <cell r="BB60">
            <v>0.3</v>
          </cell>
          <cell r="BC60">
            <v>1.8</v>
          </cell>
          <cell r="BD60">
            <v>0.5</v>
          </cell>
          <cell r="BE60">
            <v>2.6</v>
          </cell>
          <cell r="BF60">
            <v>4.2</v>
          </cell>
          <cell r="BG60">
            <v>1.2</v>
          </cell>
          <cell r="BH60">
            <v>0.9</v>
          </cell>
          <cell r="BI60">
            <v>1.1000000000000001</v>
          </cell>
          <cell r="BJ60">
            <v>0</v>
          </cell>
          <cell r="BK60">
            <v>0.1</v>
          </cell>
          <cell r="BN60">
            <v>6082</v>
          </cell>
          <cell r="BO60">
            <v>1979</v>
          </cell>
          <cell r="BP60">
            <v>274</v>
          </cell>
          <cell r="BQ60">
            <v>2253</v>
          </cell>
          <cell r="BR60">
            <v>163</v>
          </cell>
          <cell r="BS60">
            <v>2416</v>
          </cell>
          <cell r="BT60">
            <v>239</v>
          </cell>
          <cell r="BU60">
            <v>465</v>
          </cell>
          <cell r="BV60">
            <v>3121</v>
          </cell>
          <cell r="BW60">
            <v>1975</v>
          </cell>
          <cell r="BX60">
            <v>11178</v>
          </cell>
          <cell r="BY60">
            <v>848</v>
          </cell>
          <cell r="BZ60">
            <v>-227</v>
          </cell>
          <cell r="CA60">
            <v>11799</v>
          </cell>
          <cell r="CB60">
            <v>0</v>
          </cell>
          <cell r="CC60">
            <v>0</v>
          </cell>
          <cell r="CD60">
            <v>0</v>
          </cell>
          <cell r="CE60">
            <v>0</v>
          </cell>
          <cell r="CF60">
            <v>0</v>
          </cell>
          <cell r="CG60">
            <v>0</v>
          </cell>
          <cell r="CH60">
            <v>0</v>
          </cell>
          <cell r="CI60">
            <v>0</v>
          </cell>
          <cell r="CJ60">
            <v>0</v>
          </cell>
          <cell r="CK60">
            <v>0</v>
          </cell>
          <cell r="CL60">
            <v>6</v>
          </cell>
          <cell r="CM60">
            <v>6</v>
          </cell>
        </row>
        <row r="61">
          <cell r="A61">
            <v>26359</v>
          </cell>
          <cell r="D61">
            <v>5851</v>
          </cell>
          <cell r="E61">
            <v>1692</v>
          </cell>
          <cell r="F61">
            <v>252</v>
          </cell>
          <cell r="G61">
            <v>1944</v>
          </cell>
          <cell r="H61">
            <v>168</v>
          </cell>
          <cell r="I61">
            <v>2112</v>
          </cell>
          <cell r="J61">
            <v>247</v>
          </cell>
          <cell r="K61">
            <v>445</v>
          </cell>
          <cell r="L61">
            <v>2804</v>
          </cell>
          <cell r="M61">
            <v>1720</v>
          </cell>
          <cell r="N61">
            <v>10375</v>
          </cell>
          <cell r="O61">
            <v>904</v>
          </cell>
          <cell r="P61">
            <v>-108</v>
          </cell>
          <cell r="Q61">
            <v>11170</v>
          </cell>
          <cell r="T61">
            <v>2.2999999999999998</v>
          </cell>
          <cell r="U61">
            <v>0.2</v>
          </cell>
          <cell r="V61">
            <v>2.8</v>
          </cell>
          <cell r="W61">
            <v>0.5</v>
          </cell>
          <cell r="X61">
            <v>3.3</v>
          </cell>
          <cell r="Y61">
            <v>0.7</v>
          </cell>
          <cell r="Z61">
            <v>2.9</v>
          </cell>
          <cell r="AA61">
            <v>3.6</v>
          </cell>
          <cell r="AB61">
            <v>1.4</v>
          </cell>
          <cell r="AC61">
            <v>0.7</v>
          </cell>
          <cell r="AD61">
            <v>1.8</v>
          </cell>
          <cell r="AE61">
            <v>4.5999999999999996</v>
          </cell>
          <cell r="AF61">
            <v>1.9</v>
          </cell>
          <cell r="AI61">
            <v>5852</v>
          </cell>
          <cell r="AJ61">
            <v>1652</v>
          </cell>
          <cell r="AK61">
            <v>252</v>
          </cell>
          <cell r="AL61">
            <v>1904</v>
          </cell>
          <cell r="AM61">
            <v>168</v>
          </cell>
          <cell r="AN61">
            <v>2071</v>
          </cell>
          <cell r="AO61">
            <v>247</v>
          </cell>
          <cell r="AP61">
            <v>443</v>
          </cell>
          <cell r="AQ61">
            <v>2761</v>
          </cell>
          <cell r="AR61">
            <v>1703</v>
          </cell>
          <cell r="AS61">
            <v>10317</v>
          </cell>
          <cell r="AT61">
            <v>911</v>
          </cell>
          <cell r="AU61">
            <v>-128</v>
          </cell>
          <cell r="AV61">
            <v>11100</v>
          </cell>
          <cell r="AY61">
            <v>2.9</v>
          </cell>
          <cell r="AZ61">
            <v>-3.6</v>
          </cell>
          <cell r="BA61">
            <v>5.3</v>
          </cell>
          <cell r="BB61">
            <v>-2.5</v>
          </cell>
          <cell r="BC61">
            <v>3.1</v>
          </cell>
          <cell r="BD61">
            <v>-2.1</v>
          </cell>
          <cell r="BE61">
            <v>3</v>
          </cell>
          <cell r="BF61">
            <v>3.5</v>
          </cell>
          <cell r="BG61">
            <v>-0.8</v>
          </cell>
          <cell r="BH61">
            <v>-0.4</v>
          </cell>
          <cell r="BI61">
            <v>1.4</v>
          </cell>
          <cell r="BJ61">
            <v>8.5</v>
          </cell>
          <cell r="BK61">
            <v>1.7</v>
          </cell>
          <cell r="BN61">
            <v>5559</v>
          </cell>
          <cell r="BO61">
            <v>1442</v>
          </cell>
          <cell r="BP61">
            <v>218</v>
          </cell>
          <cell r="BQ61">
            <v>1660</v>
          </cell>
          <cell r="BR61">
            <v>168</v>
          </cell>
          <cell r="BS61">
            <v>1827</v>
          </cell>
          <cell r="BT61">
            <v>247</v>
          </cell>
          <cell r="BU61">
            <v>430</v>
          </cell>
          <cell r="BV61">
            <v>2504</v>
          </cell>
          <cell r="BW61">
            <v>1743</v>
          </cell>
          <cell r="BX61">
            <v>9805</v>
          </cell>
          <cell r="BY61">
            <v>888</v>
          </cell>
          <cell r="BZ61">
            <v>-89</v>
          </cell>
          <cell r="CA61">
            <v>10604</v>
          </cell>
          <cell r="CB61">
            <v>1</v>
          </cell>
          <cell r="CC61">
            <v>0</v>
          </cell>
          <cell r="CD61">
            <v>0</v>
          </cell>
          <cell r="CE61">
            <v>0</v>
          </cell>
          <cell r="CF61">
            <v>0</v>
          </cell>
          <cell r="CG61">
            <v>0</v>
          </cell>
          <cell r="CH61">
            <v>0</v>
          </cell>
          <cell r="CI61">
            <v>0</v>
          </cell>
          <cell r="CJ61">
            <v>0</v>
          </cell>
          <cell r="CK61">
            <v>1</v>
          </cell>
          <cell r="CL61">
            <v>-2</v>
          </cell>
          <cell r="CM61">
            <v>-3</v>
          </cell>
        </row>
        <row r="62">
          <cell r="A62">
            <v>26451</v>
          </cell>
          <cell r="D62">
            <v>6002</v>
          </cell>
          <cell r="E62">
            <v>1716</v>
          </cell>
          <cell r="F62">
            <v>261</v>
          </cell>
          <cell r="G62">
            <v>1977</v>
          </cell>
          <cell r="H62">
            <v>177</v>
          </cell>
          <cell r="I62">
            <v>2154</v>
          </cell>
          <cell r="J62">
            <v>254</v>
          </cell>
          <cell r="K62">
            <v>463</v>
          </cell>
          <cell r="L62">
            <v>2872</v>
          </cell>
          <cell r="M62">
            <v>1738</v>
          </cell>
          <cell r="N62">
            <v>10612</v>
          </cell>
          <cell r="O62">
            <v>941</v>
          </cell>
          <cell r="P62">
            <v>-138</v>
          </cell>
          <cell r="Q62">
            <v>11415</v>
          </cell>
          <cell r="T62">
            <v>2.6</v>
          </cell>
          <cell r="U62">
            <v>1.4</v>
          </cell>
          <cell r="V62">
            <v>3.5</v>
          </cell>
          <cell r="W62">
            <v>1.7</v>
          </cell>
          <cell r="X62">
            <v>5.6</v>
          </cell>
          <cell r="Y62">
            <v>2</v>
          </cell>
          <cell r="Z62">
            <v>3</v>
          </cell>
          <cell r="AA62">
            <v>4.2</v>
          </cell>
          <cell r="AB62">
            <v>2.4</v>
          </cell>
          <cell r="AC62">
            <v>1.1000000000000001</v>
          </cell>
          <cell r="AD62">
            <v>2.2999999999999998</v>
          </cell>
          <cell r="AE62">
            <v>4.0999999999999996</v>
          </cell>
          <cell r="AF62">
            <v>2.2000000000000002</v>
          </cell>
          <cell r="AI62">
            <v>6026</v>
          </cell>
          <cell r="AJ62">
            <v>1739</v>
          </cell>
          <cell r="AK62">
            <v>255</v>
          </cell>
          <cell r="AL62">
            <v>1994</v>
          </cell>
          <cell r="AM62">
            <v>176</v>
          </cell>
          <cell r="AN62">
            <v>2170</v>
          </cell>
          <cell r="AO62">
            <v>255</v>
          </cell>
          <cell r="AP62">
            <v>468</v>
          </cell>
          <cell r="AQ62">
            <v>2893</v>
          </cell>
          <cell r="AR62">
            <v>1752</v>
          </cell>
          <cell r="AS62">
            <v>10672</v>
          </cell>
          <cell r="AT62">
            <v>967</v>
          </cell>
          <cell r="AU62">
            <v>-110</v>
          </cell>
          <cell r="AV62">
            <v>11528</v>
          </cell>
          <cell r="AY62">
            <v>3</v>
          </cell>
          <cell r="AZ62">
            <v>5.3</v>
          </cell>
          <cell r="BA62">
            <v>1.2</v>
          </cell>
          <cell r="BB62">
            <v>4.8</v>
          </cell>
          <cell r="BC62">
            <v>4.8</v>
          </cell>
          <cell r="BD62">
            <v>4.8</v>
          </cell>
          <cell r="BE62">
            <v>3.3</v>
          </cell>
          <cell r="BF62">
            <v>5.7</v>
          </cell>
          <cell r="BG62">
            <v>4.8</v>
          </cell>
          <cell r="BH62">
            <v>2.9</v>
          </cell>
          <cell r="BI62">
            <v>3.4</v>
          </cell>
          <cell r="BJ62">
            <v>6.1</v>
          </cell>
          <cell r="BK62">
            <v>3.9</v>
          </cell>
          <cell r="BN62">
            <v>6057</v>
          </cell>
          <cell r="BO62">
            <v>1648</v>
          </cell>
          <cell r="BP62">
            <v>225</v>
          </cell>
          <cell r="BQ62">
            <v>1872</v>
          </cell>
          <cell r="BR62">
            <v>176</v>
          </cell>
          <cell r="BS62">
            <v>2048</v>
          </cell>
          <cell r="BT62">
            <v>255</v>
          </cell>
          <cell r="BU62">
            <v>406</v>
          </cell>
          <cell r="BV62">
            <v>2709</v>
          </cell>
          <cell r="BW62">
            <v>1500</v>
          </cell>
          <cell r="BX62">
            <v>10266</v>
          </cell>
          <cell r="BY62">
            <v>994</v>
          </cell>
          <cell r="BZ62">
            <v>52</v>
          </cell>
          <cell r="CA62">
            <v>11313</v>
          </cell>
          <cell r="CB62">
            <v>0</v>
          </cell>
          <cell r="CC62">
            <v>0</v>
          </cell>
          <cell r="CD62">
            <v>0</v>
          </cell>
          <cell r="CE62">
            <v>0</v>
          </cell>
          <cell r="CF62">
            <v>0</v>
          </cell>
          <cell r="CG62">
            <v>0</v>
          </cell>
          <cell r="CH62">
            <v>0</v>
          </cell>
          <cell r="CI62">
            <v>0</v>
          </cell>
          <cell r="CJ62">
            <v>0</v>
          </cell>
          <cell r="CK62">
            <v>0</v>
          </cell>
          <cell r="CL62">
            <v>2</v>
          </cell>
          <cell r="CM62">
            <v>1</v>
          </cell>
        </row>
        <row r="63">
          <cell r="A63">
            <v>26543</v>
          </cell>
          <cell r="D63">
            <v>6159</v>
          </cell>
          <cell r="E63">
            <v>1791</v>
          </cell>
          <cell r="F63">
            <v>273</v>
          </cell>
          <cell r="G63">
            <v>2065</v>
          </cell>
          <cell r="H63">
            <v>188</v>
          </cell>
          <cell r="I63">
            <v>2253</v>
          </cell>
          <cell r="J63">
            <v>262</v>
          </cell>
          <cell r="K63">
            <v>479</v>
          </cell>
          <cell r="L63">
            <v>2994</v>
          </cell>
          <cell r="M63">
            <v>1798</v>
          </cell>
          <cell r="N63">
            <v>10951</v>
          </cell>
          <cell r="O63">
            <v>970</v>
          </cell>
          <cell r="P63">
            <v>-188</v>
          </cell>
          <cell r="Q63">
            <v>11734</v>
          </cell>
          <cell r="T63">
            <v>2.6</v>
          </cell>
          <cell r="U63">
            <v>4.4000000000000004</v>
          </cell>
          <cell r="V63">
            <v>4.8</v>
          </cell>
          <cell r="W63">
            <v>4.5</v>
          </cell>
          <cell r="X63">
            <v>6.2</v>
          </cell>
          <cell r="Y63">
            <v>4.5999999999999996</v>
          </cell>
          <cell r="Z63">
            <v>3</v>
          </cell>
          <cell r="AA63">
            <v>3.3</v>
          </cell>
          <cell r="AB63">
            <v>4.3</v>
          </cell>
          <cell r="AC63">
            <v>3.4</v>
          </cell>
          <cell r="AD63">
            <v>3.2</v>
          </cell>
          <cell r="AE63">
            <v>3.2</v>
          </cell>
          <cell r="AF63">
            <v>2.8</v>
          </cell>
          <cell r="AI63">
            <v>6157</v>
          </cell>
          <cell r="AJ63">
            <v>1773</v>
          </cell>
          <cell r="AK63">
            <v>279</v>
          </cell>
          <cell r="AL63">
            <v>2052</v>
          </cell>
          <cell r="AM63">
            <v>190</v>
          </cell>
          <cell r="AN63">
            <v>2242</v>
          </cell>
          <cell r="AO63">
            <v>262</v>
          </cell>
          <cell r="AP63">
            <v>475</v>
          </cell>
          <cell r="AQ63">
            <v>2979</v>
          </cell>
          <cell r="AR63">
            <v>1789</v>
          </cell>
          <cell r="AS63">
            <v>10925</v>
          </cell>
          <cell r="AT63">
            <v>935</v>
          </cell>
          <cell r="AU63">
            <v>-170</v>
          </cell>
          <cell r="AV63">
            <v>11690</v>
          </cell>
          <cell r="AY63">
            <v>2.2000000000000002</v>
          </cell>
          <cell r="AZ63">
            <v>1.9</v>
          </cell>
          <cell r="BA63">
            <v>9.5</v>
          </cell>
          <cell r="BB63">
            <v>2.9</v>
          </cell>
          <cell r="BC63">
            <v>8.1</v>
          </cell>
          <cell r="BD63">
            <v>3.3</v>
          </cell>
          <cell r="BE63">
            <v>2.8</v>
          </cell>
          <cell r="BF63">
            <v>1.5</v>
          </cell>
          <cell r="BG63">
            <v>3</v>
          </cell>
          <cell r="BH63">
            <v>2.1</v>
          </cell>
          <cell r="BI63">
            <v>2.4</v>
          </cell>
          <cell r="BJ63">
            <v>-3.2</v>
          </cell>
          <cell r="BK63">
            <v>1.4</v>
          </cell>
          <cell r="BN63">
            <v>6104</v>
          </cell>
          <cell r="BO63">
            <v>1807</v>
          </cell>
          <cell r="BP63">
            <v>307</v>
          </cell>
          <cell r="BQ63">
            <v>2115</v>
          </cell>
          <cell r="BR63">
            <v>190</v>
          </cell>
          <cell r="BS63">
            <v>2305</v>
          </cell>
          <cell r="BT63">
            <v>262</v>
          </cell>
          <cell r="BU63">
            <v>513</v>
          </cell>
          <cell r="BV63">
            <v>3079</v>
          </cell>
          <cell r="BW63">
            <v>1810</v>
          </cell>
          <cell r="BX63">
            <v>10992</v>
          </cell>
          <cell r="BY63">
            <v>923</v>
          </cell>
          <cell r="BZ63">
            <v>-245</v>
          </cell>
          <cell r="CA63">
            <v>11670</v>
          </cell>
          <cell r="CB63">
            <v>-1</v>
          </cell>
          <cell r="CC63">
            <v>0</v>
          </cell>
          <cell r="CD63">
            <v>0</v>
          </cell>
          <cell r="CE63">
            <v>0</v>
          </cell>
          <cell r="CF63">
            <v>0</v>
          </cell>
          <cell r="CG63">
            <v>0</v>
          </cell>
          <cell r="CH63">
            <v>0</v>
          </cell>
          <cell r="CI63">
            <v>0</v>
          </cell>
          <cell r="CJ63">
            <v>0</v>
          </cell>
          <cell r="CK63">
            <v>0</v>
          </cell>
          <cell r="CL63">
            <v>3</v>
          </cell>
          <cell r="CM63">
            <v>3</v>
          </cell>
        </row>
        <row r="64">
          <cell r="A64">
            <v>26634</v>
          </cell>
          <cell r="D64">
            <v>6350</v>
          </cell>
          <cell r="E64">
            <v>1895</v>
          </cell>
          <cell r="F64">
            <v>282</v>
          </cell>
          <cell r="G64">
            <v>2177</v>
          </cell>
          <cell r="H64">
            <v>198</v>
          </cell>
          <cell r="I64">
            <v>2375</v>
          </cell>
          <cell r="J64">
            <v>271</v>
          </cell>
          <cell r="K64">
            <v>494</v>
          </cell>
          <cell r="L64">
            <v>3139</v>
          </cell>
          <cell r="M64">
            <v>1863</v>
          </cell>
          <cell r="N64">
            <v>11353</v>
          </cell>
          <cell r="O64">
            <v>985</v>
          </cell>
          <cell r="P64">
            <v>-214</v>
          </cell>
          <cell r="Q64">
            <v>12124</v>
          </cell>
          <cell r="T64">
            <v>3.1</v>
          </cell>
          <cell r="U64">
            <v>5.8</v>
          </cell>
          <cell r="V64">
            <v>3</v>
          </cell>
          <cell r="W64">
            <v>5.4</v>
          </cell>
          <cell r="X64">
            <v>5.2</v>
          </cell>
          <cell r="Y64">
            <v>5.4</v>
          </cell>
          <cell r="Z64">
            <v>3.4</v>
          </cell>
          <cell r="AA64">
            <v>3.2</v>
          </cell>
          <cell r="AB64">
            <v>4.9000000000000004</v>
          </cell>
          <cell r="AC64">
            <v>3.6</v>
          </cell>
          <cell r="AD64">
            <v>3.7</v>
          </cell>
          <cell r="AE64">
            <v>1.5</v>
          </cell>
          <cell r="AF64">
            <v>3.3</v>
          </cell>
          <cell r="AI64">
            <v>6340</v>
          </cell>
          <cell r="AJ64">
            <v>1888</v>
          </cell>
          <cell r="AK64">
            <v>285</v>
          </cell>
          <cell r="AL64">
            <v>2173</v>
          </cell>
          <cell r="AM64">
            <v>198</v>
          </cell>
          <cell r="AN64">
            <v>2371</v>
          </cell>
          <cell r="AO64">
            <v>270</v>
          </cell>
          <cell r="AP64">
            <v>497</v>
          </cell>
          <cell r="AQ64">
            <v>3138</v>
          </cell>
          <cell r="AR64">
            <v>1852</v>
          </cell>
          <cell r="AS64">
            <v>11330</v>
          </cell>
          <cell r="AT64">
            <v>1008</v>
          </cell>
          <cell r="AU64">
            <v>-257</v>
          </cell>
          <cell r="AV64">
            <v>12081</v>
          </cell>
          <cell r="AY64">
            <v>3</v>
          </cell>
          <cell r="AZ64">
            <v>6.5</v>
          </cell>
          <cell r="BA64">
            <v>2.1</v>
          </cell>
          <cell r="BB64">
            <v>5.9</v>
          </cell>
          <cell r="BC64">
            <v>4.3</v>
          </cell>
          <cell r="BD64">
            <v>5.8</v>
          </cell>
          <cell r="BE64">
            <v>3.1</v>
          </cell>
          <cell r="BF64">
            <v>4.5</v>
          </cell>
          <cell r="BG64">
            <v>5.3</v>
          </cell>
          <cell r="BH64">
            <v>3.5</v>
          </cell>
          <cell r="BI64">
            <v>3.7</v>
          </cell>
          <cell r="BJ64">
            <v>7.7</v>
          </cell>
          <cell r="BK64">
            <v>3.3</v>
          </cell>
          <cell r="BN64">
            <v>6708</v>
          </cell>
          <cell r="BO64">
            <v>2205</v>
          </cell>
          <cell r="BP64">
            <v>326</v>
          </cell>
          <cell r="BQ64">
            <v>2531</v>
          </cell>
          <cell r="BR64">
            <v>198</v>
          </cell>
          <cell r="BS64">
            <v>2729</v>
          </cell>
          <cell r="BT64">
            <v>270</v>
          </cell>
          <cell r="BU64">
            <v>539</v>
          </cell>
          <cell r="BV64">
            <v>3537</v>
          </cell>
          <cell r="BW64">
            <v>2287</v>
          </cell>
          <cell r="BX64">
            <v>12533</v>
          </cell>
          <cell r="BY64">
            <v>1021</v>
          </cell>
          <cell r="BZ64">
            <v>-420</v>
          </cell>
          <cell r="CA64">
            <v>13134</v>
          </cell>
          <cell r="CB64">
            <v>0</v>
          </cell>
          <cell r="CC64">
            <v>0</v>
          </cell>
          <cell r="CD64">
            <v>0</v>
          </cell>
          <cell r="CE64">
            <v>0</v>
          </cell>
          <cell r="CF64">
            <v>0</v>
          </cell>
          <cell r="CG64">
            <v>0</v>
          </cell>
          <cell r="CH64">
            <v>0</v>
          </cell>
          <cell r="CI64">
            <v>0</v>
          </cell>
          <cell r="CJ64">
            <v>0</v>
          </cell>
          <cell r="CK64">
            <v>-1</v>
          </cell>
          <cell r="CL64">
            <v>3</v>
          </cell>
          <cell r="CM64">
            <v>4</v>
          </cell>
        </row>
        <row r="65">
          <cell r="A65">
            <v>26724</v>
          </cell>
          <cell r="D65">
            <v>6612</v>
          </cell>
          <cell r="E65">
            <v>2014</v>
          </cell>
          <cell r="F65">
            <v>287</v>
          </cell>
          <cell r="G65">
            <v>2301</v>
          </cell>
          <cell r="H65">
            <v>202</v>
          </cell>
          <cell r="I65">
            <v>2503</v>
          </cell>
          <cell r="J65">
            <v>280</v>
          </cell>
          <cell r="K65">
            <v>511</v>
          </cell>
          <cell r="L65">
            <v>3294</v>
          </cell>
          <cell r="M65">
            <v>1985</v>
          </cell>
          <cell r="N65">
            <v>11892</v>
          </cell>
          <cell r="O65">
            <v>1002</v>
          </cell>
          <cell r="P65">
            <v>-259</v>
          </cell>
          <cell r="Q65">
            <v>12635</v>
          </cell>
          <cell r="T65">
            <v>4.0999999999999996</v>
          </cell>
          <cell r="U65">
            <v>6.3</v>
          </cell>
          <cell r="V65">
            <v>1.9</v>
          </cell>
          <cell r="W65">
            <v>5.7</v>
          </cell>
          <cell r="X65">
            <v>2.1</v>
          </cell>
          <cell r="Y65">
            <v>5.4</v>
          </cell>
          <cell r="Z65">
            <v>3.6</v>
          </cell>
          <cell r="AA65">
            <v>3.4</v>
          </cell>
          <cell r="AB65">
            <v>4.9000000000000004</v>
          </cell>
          <cell r="AC65">
            <v>6.5</v>
          </cell>
          <cell r="AD65">
            <v>4.7</v>
          </cell>
          <cell r="AE65">
            <v>1.7</v>
          </cell>
          <cell r="AF65">
            <v>4.2</v>
          </cell>
          <cell r="AI65">
            <v>6584</v>
          </cell>
          <cell r="AJ65">
            <v>2043</v>
          </cell>
          <cell r="AK65">
            <v>275</v>
          </cell>
          <cell r="AL65">
            <v>2319</v>
          </cell>
          <cell r="AM65">
            <v>203</v>
          </cell>
          <cell r="AN65">
            <v>2522</v>
          </cell>
          <cell r="AO65">
            <v>280</v>
          </cell>
          <cell r="AP65">
            <v>508</v>
          </cell>
          <cell r="AQ65">
            <v>3310</v>
          </cell>
          <cell r="AR65">
            <v>2042</v>
          </cell>
          <cell r="AS65">
            <v>11937</v>
          </cell>
          <cell r="AT65">
            <v>1016</v>
          </cell>
          <cell r="AU65">
            <v>-270</v>
          </cell>
          <cell r="AV65">
            <v>12683</v>
          </cell>
          <cell r="AY65">
            <v>3.9</v>
          </cell>
          <cell r="AZ65">
            <v>8.1999999999999993</v>
          </cell>
          <cell r="BA65">
            <v>-3.5</v>
          </cell>
          <cell r="BB65">
            <v>6.7</v>
          </cell>
          <cell r="BC65">
            <v>2.5</v>
          </cell>
          <cell r="BD65">
            <v>6.4</v>
          </cell>
          <cell r="BE65">
            <v>3.8</v>
          </cell>
          <cell r="BF65">
            <v>2.2000000000000002</v>
          </cell>
          <cell r="BG65">
            <v>5.5</v>
          </cell>
          <cell r="BH65">
            <v>10.3</v>
          </cell>
          <cell r="BI65">
            <v>5.4</v>
          </cell>
          <cell r="BJ65">
            <v>0.8</v>
          </cell>
          <cell r="BK65">
            <v>5</v>
          </cell>
          <cell r="BN65">
            <v>6181</v>
          </cell>
          <cell r="BO65">
            <v>1770</v>
          </cell>
          <cell r="BP65">
            <v>238</v>
          </cell>
          <cell r="BQ65">
            <v>2008</v>
          </cell>
          <cell r="BR65">
            <v>203</v>
          </cell>
          <cell r="BS65">
            <v>2211</v>
          </cell>
          <cell r="BT65">
            <v>280</v>
          </cell>
          <cell r="BU65">
            <v>492</v>
          </cell>
          <cell r="BV65">
            <v>2983</v>
          </cell>
          <cell r="BW65">
            <v>1889</v>
          </cell>
          <cell r="BX65">
            <v>11054</v>
          </cell>
          <cell r="BY65">
            <v>1005</v>
          </cell>
          <cell r="BZ65">
            <v>-136</v>
          </cell>
          <cell r="CA65">
            <v>11922</v>
          </cell>
          <cell r="CB65">
            <v>1</v>
          </cell>
          <cell r="CC65">
            <v>0</v>
          </cell>
          <cell r="CD65">
            <v>1</v>
          </cell>
          <cell r="CE65">
            <v>0</v>
          </cell>
          <cell r="CF65">
            <v>0</v>
          </cell>
          <cell r="CG65">
            <v>0</v>
          </cell>
          <cell r="CH65">
            <v>0</v>
          </cell>
          <cell r="CI65">
            <v>1</v>
          </cell>
          <cell r="CJ65">
            <v>0</v>
          </cell>
          <cell r="CK65">
            <v>0</v>
          </cell>
          <cell r="CL65">
            <v>3</v>
          </cell>
          <cell r="CM65">
            <v>3</v>
          </cell>
        </row>
        <row r="66">
          <cell r="A66">
            <v>26816</v>
          </cell>
          <cell r="D66">
            <v>6932</v>
          </cell>
          <cell r="E66">
            <v>2124</v>
          </cell>
          <cell r="F66">
            <v>286</v>
          </cell>
          <cell r="G66">
            <v>2410</v>
          </cell>
          <cell r="H66">
            <v>200</v>
          </cell>
          <cell r="I66">
            <v>2610</v>
          </cell>
          <cell r="J66">
            <v>290</v>
          </cell>
          <cell r="K66">
            <v>532</v>
          </cell>
          <cell r="L66">
            <v>3431</v>
          </cell>
          <cell r="M66">
            <v>2175</v>
          </cell>
          <cell r="N66">
            <v>12539</v>
          </cell>
          <cell r="O66">
            <v>1047</v>
          </cell>
          <cell r="P66">
            <v>-274</v>
          </cell>
          <cell r="Q66">
            <v>13312</v>
          </cell>
          <cell r="T66">
            <v>4.8</v>
          </cell>
          <cell r="U66">
            <v>5.4</v>
          </cell>
          <cell r="V66">
            <v>-0.3</v>
          </cell>
          <cell r="W66">
            <v>4.7</v>
          </cell>
          <cell r="X66">
            <v>-1.1000000000000001</v>
          </cell>
          <cell r="Y66">
            <v>4.3</v>
          </cell>
          <cell r="Z66">
            <v>3.5</v>
          </cell>
          <cell r="AA66">
            <v>4.0999999999999996</v>
          </cell>
          <cell r="AB66">
            <v>4.2</v>
          </cell>
          <cell r="AC66">
            <v>9.6</v>
          </cell>
          <cell r="AD66">
            <v>5.4</v>
          </cell>
          <cell r="AE66">
            <v>4.5</v>
          </cell>
          <cell r="AF66">
            <v>5.4</v>
          </cell>
          <cell r="AI66">
            <v>6975</v>
          </cell>
          <cell r="AJ66">
            <v>2077</v>
          </cell>
          <cell r="AK66">
            <v>298</v>
          </cell>
          <cell r="AL66">
            <v>2375</v>
          </cell>
          <cell r="AM66">
            <v>203</v>
          </cell>
          <cell r="AN66">
            <v>2578</v>
          </cell>
          <cell r="AO66">
            <v>292</v>
          </cell>
          <cell r="AP66">
            <v>533</v>
          </cell>
          <cell r="AQ66">
            <v>3403</v>
          </cell>
          <cell r="AR66">
            <v>2012</v>
          </cell>
          <cell r="AS66">
            <v>12391</v>
          </cell>
          <cell r="AT66">
            <v>1008</v>
          </cell>
          <cell r="AU66">
            <v>-122</v>
          </cell>
          <cell r="AV66">
            <v>13276</v>
          </cell>
          <cell r="AY66">
            <v>5.9</v>
          </cell>
          <cell r="AZ66">
            <v>1.6</v>
          </cell>
          <cell r="BA66">
            <v>8</v>
          </cell>
          <cell r="BB66">
            <v>2.4</v>
          </cell>
          <cell r="BC66">
            <v>0</v>
          </cell>
          <cell r="BD66">
            <v>2.2000000000000002</v>
          </cell>
          <cell r="BE66">
            <v>4.4000000000000004</v>
          </cell>
          <cell r="BF66">
            <v>5</v>
          </cell>
          <cell r="BG66">
            <v>2.8</v>
          </cell>
          <cell r="BH66">
            <v>-1.5</v>
          </cell>
          <cell r="BI66">
            <v>3.8</v>
          </cell>
          <cell r="BJ66">
            <v>-0.8</v>
          </cell>
          <cell r="BK66">
            <v>4.7</v>
          </cell>
          <cell r="BN66">
            <v>6968</v>
          </cell>
          <cell r="BO66">
            <v>1971</v>
          </cell>
          <cell r="BP66">
            <v>263</v>
          </cell>
          <cell r="BQ66">
            <v>2234</v>
          </cell>
          <cell r="BR66">
            <v>203</v>
          </cell>
          <cell r="BS66">
            <v>2437</v>
          </cell>
          <cell r="BT66">
            <v>292</v>
          </cell>
          <cell r="BU66">
            <v>463</v>
          </cell>
          <cell r="BV66">
            <v>3192</v>
          </cell>
          <cell r="BW66">
            <v>1716</v>
          </cell>
          <cell r="BX66">
            <v>11876</v>
          </cell>
          <cell r="BY66">
            <v>1015</v>
          </cell>
          <cell r="BZ66">
            <v>138</v>
          </cell>
          <cell r="CA66">
            <v>13029</v>
          </cell>
          <cell r="CB66">
            <v>0</v>
          </cell>
          <cell r="CC66">
            <v>0</v>
          </cell>
          <cell r="CD66">
            <v>0</v>
          </cell>
          <cell r="CE66">
            <v>0</v>
          </cell>
          <cell r="CF66">
            <v>0</v>
          </cell>
          <cell r="CG66">
            <v>0</v>
          </cell>
          <cell r="CH66">
            <v>1</v>
          </cell>
          <cell r="CI66">
            <v>0</v>
          </cell>
          <cell r="CJ66">
            <v>0</v>
          </cell>
          <cell r="CK66">
            <v>0</v>
          </cell>
          <cell r="CL66">
            <v>0</v>
          </cell>
          <cell r="CM66">
            <v>-1</v>
          </cell>
        </row>
        <row r="67">
          <cell r="A67">
            <v>26908</v>
          </cell>
          <cell r="D67">
            <v>7290</v>
          </cell>
          <cell r="E67">
            <v>2205</v>
          </cell>
          <cell r="F67">
            <v>284</v>
          </cell>
          <cell r="G67">
            <v>2488</v>
          </cell>
          <cell r="H67">
            <v>196</v>
          </cell>
          <cell r="I67">
            <v>2684</v>
          </cell>
          <cell r="J67">
            <v>300</v>
          </cell>
          <cell r="K67">
            <v>553</v>
          </cell>
          <cell r="L67">
            <v>3536</v>
          </cell>
          <cell r="M67">
            <v>2328</v>
          </cell>
          <cell r="N67">
            <v>13155</v>
          </cell>
          <cell r="O67">
            <v>1122</v>
          </cell>
          <cell r="P67">
            <v>-184</v>
          </cell>
          <cell r="Q67">
            <v>14092</v>
          </cell>
          <cell r="T67">
            <v>5.2</v>
          </cell>
          <cell r="U67">
            <v>3.8</v>
          </cell>
          <cell r="V67">
            <v>-0.8</v>
          </cell>
          <cell r="W67">
            <v>3.3</v>
          </cell>
          <cell r="X67">
            <v>-2.2999999999999998</v>
          </cell>
          <cell r="Y67">
            <v>2.8</v>
          </cell>
          <cell r="Z67">
            <v>3.4</v>
          </cell>
          <cell r="AA67">
            <v>4</v>
          </cell>
          <cell r="AB67">
            <v>3.1</v>
          </cell>
          <cell r="AC67">
            <v>7</v>
          </cell>
          <cell r="AD67">
            <v>4.9000000000000004</v>
          </cell>
          <cell r="AE67">
            <v>7.2</v>
          </cell>
          <cell r="AF67">
            <v>5.9</v>
          </cell>
          <cell r="AI67">
            <v>7282</v>
          </cell>
          <cell r="AJ67">
            <v>2250</v>
          </cell>
          <cell r="AK67">
            <v>284</v>
          </cell>
          <cell r="AL67">
            <v>2533</v>
          </cell>
          <cell r="AM67">
            <v>193</v>
          </cell>
          <cell r="AN67">
            <v>2726</v>
          </cell>
          <cell r="AO67">
            <v>299</v>
          </cell>
          <cell r="AP67">
            <v>552</v>
          </cell>
          <cell r="AQ67">
            <v>3577</v>
          </cell>
          <cell r="AR67">
            <v>2504</v>
          </cell>
          <cell r="AS67">
            <v>13363</v>
          </cell>
          <cell r="AT67">
            <v>1126</v>
          </cell>
          <cell r="AU67">
            <v>-470</v>
          </cell>
          <cell r="AV67">
            <v>14019</v>
          </cell>
          <cell r="AY67">
            <v>4.4000000000000004</v>
          </cell>
          <cell r="AZ67">
            <v>8.3000000000000007</v>
          </cell>
          <cell r="BA67">
            <v>-4.7</v>
          </cell>
          <cell r="BB67">
            <v>6.7</v>
          </cell>
          <cell r="BC67">
            <v>-5</v>
          </cell>
          <cell r="BD67">
            <v>5.8</v>
          </cell>
          <cell r="BE67">
            <v>2.2999999999999998</v>
          </cell>
          <cell r="BF67">
            <v>3.4</v>
          </cell>
          <cell r="BG67">
            <v>5.0999999999999996</v>
          </cell>
          <cell r="BH67">
            <v>24.4</v>
          </cell>
          <cell r="BI67">
            <v>7.8</v>
          </cell>
          <cell r="BJ67">
            <v>11.7</v>
          </cell>
          <cell r="BK67">
            <v>5.6</v>
          </cell>
          <cell r="BN67">
            <v>7235</v>
          </cell>
          <cell r="BO67">
            <v>2278</v>
          </cell>
          <cell r="BP67">
            <v>312</v>
          </cell>
          <cell r="BQ67">
            <v>2590</v>
          </cell>
          <cell r="BR67">
            <v>193</v>
          </cell>
          <cell r="BS67">
            <v>2783</v>
          </cell>
          <cell r="BT67">
            <v>299</v>
          </cell>
          <cell r="BU67">
            <v>597</v>
          </cell>
          <cell r="BV67">
            <v>3679</v>
          </cell>
          <cell r="BW67">
            <v>2293</v>
          </cell>
          <cell r="BX67">
            <v>13207</v>
          </cell>
          <cell r="BY67">
            <v>1106</v>
          </cell>
          <cell r="BZ67">
            <v>-435</v>
          </cell>
          <cell r="CA67">
            <v>13877</v>
          </cell>
          <cell r="CB67">
            <v>0</v>
          </cell>
          <cell r="CC67">
            <v>0</v>
          </cell>
          <cell r="CD67">
            <v>0</v>
          </cell>
          <cell r="CE67">
            <v>0</v>
          </cell>
          <cell r="CF67">
            <v>0</v>
          </cell>
          <cell r="CG67">
            <v>0</v>
          </cell>
          <cell r="CH67">
            <v>0</v>
          </cell>
          <cell r="CI67">
            <v>0</v>
          </cell>
          <cell r="CJ67">
            <v>0</v>
          </cell>
          <cell r="CK67">
            <v>0</v>
          </cell>
          <cell r="CL67">
            <v>-3</v>
          </cell>
          <cell r="CM67">
            <v>-4</v>
          </cell>
        </row>
        <row r="68">
          <cell r="A68">
            <v>26999</v>
          </cell>
          <cell r="D68">
            <v>7659</v>
          </cell>
          <cell r="E68">
            <v>2194</v>
          </cell>
          <cell r="F68">
            <v>288</v>
          </cell>
          <cell r="G68">
            <v>2482</v>
          </cell>
          <cell r="H68">
            <v>194</v>
          </cell>
          <cell r="I68">
            <v>2675</v>
          </cell>
          <cell r="J68">
            <v>312</v>
          </cell>
          <cell r="K68">
            <v>575</v>
          </cell>
          <cell r="L68">
            <v>3563</v>
          </cell>
          <cell r="M68">
            <v>2436</v>
          </cell>
          <cell r="N68">
            <v>13658</v>
          </cell>
          <cell r="O68">
            <v>1208</v>
          </cell>
          <cell r="P68">
            <v>-61</v>
          </cell>
          <cell r="Q68">
            <v>14805</v>
          </cell>
          <cell r="T68">
            <v>5.0999999999999996</v>
          </cell>
          <cell r="U68">
            <v>-0.5</v>
          </cell>
          <cell r="V68">
            <v>1.5</v>
          </cell>
          <cell r="W68">
            <v>-0.3</v>
          </cell>
          <cell r="X68">
            <v>-0.8</v>
          </cell>
          <cell r="Y68">
            <v>-0.3</v>
          </cell>
          <cell r="Z68">
            <v>4.2</v>
          </cell>
          <cell r="AA68">
            <v>4</v>
          </cell>
          <cell r="AB68">
            <v>0.7</v>
          </cell>
          <cell r="AC68">
            <v>4.5999999999999996</v>
          </cell>
          <cell r="AD68">
            <v>3.8</v>
          </cell>
          <cell r="AE68">
            <v>7.6</v>
          </cell>
          <cell r="AF68">
            <v>5.0999999999999996</v>
          </cell>
          <cell r="AI68">
            <v>7665</v>
          </cell>
          <cell r="AJ68">
            <v>2175</v>
          </cell>
          <cell r="AK68">
            <v>274</v>
          </cell>
          <cell r="AL68">
            <v>2448</v>
          </cell>
          <cell r="AM68">
            <v>194</v>
          </cell>
          <cell r="AN68">
            <v>2642</v>
          </cell>
          <cell r="AO68">
            <v>311</v>
          </cell>
          <cell r="AP68">
            <v>580</v>
          </cell>
          <cell r="AQ68">
            <v>3534</v>
          </cell>
          <cell r="AR68">
            <v>2417</v>
          </cell>
          <cell r="AS68">
            <v>13615</v>
          </cell>
          <cell r="AT68">
            <v>1241</v>
          </cell>
          <cell r="AU68">
            <v>89</v>
          </cell>
          <cell r="AV68">
            <v>14946</v>
          </cell>
          <cell r="AY68">
            <v>5.3</v>
          </cell>
          <cell r="AZ68">
            <v>-3.3</v>
          </cell>
          <cell r="BA68">
            <v>-3.6</v>
          </cell>
          <cell r="BB68">
            <v>-3.4</v>
          </cell>
          <cell r="BC68">
            <v>0.5</v>
          </cell>
          <cell r="BD68">
            <v>-3.1</v>
          </cell>
          <cell r="BE68">
            <v>4.0999999999999996</v>
          </cell>
          <cell r="BF68">
            <v>5.2</v>
          </cell>
          <cell r="BG68">
            <v>-1.2</v>
          </cell>
          <cell r="BH68">
            <v>-3.5</v>
          </cell>
          <cell r="BI68">
            <v>1.9</v>
          </cell>
          <cell r="BJ68">
            <v>10.3</v>
          </cell>
          <cell r="BK68">
            <v>6.6</v>
          </cell>
          <cell r="BN68">
            <v>8128</v>
          </cell>
          <cell r="BO68">
            <v>2565</v>
          </cell>
          <cell r="BP68">
            <v>311</v>
          </cell>
          <cell r="BQ68">
            <v>2877</v>
          </cell>
          <cell r="BR68">
            <v>194</v>
          </cell>
          <cell r="BS68">
            <v>3070</v>
          </cell>
          <cell r="BT68">
            <v>311</v>
          </cell>
          <cell r="BU68">
            <v>628</v>
          </cell>
          <cell r="BV68">
            <v>4010</v>
          </cell>
          <cell r="BW68">
            <v>3032</v>
          </cell>
          <cell r="BX68">
            <v>15170</v>
          </cell>
          <cell r="BY68">
            <v>1266</v>
          </cell>
          <cell r="BZ68">
            <v>-98</v>
          </cell>
          <cell r="CA68">
            <v>16338</v>
          </cell>
          <cell r="CB68">
            <v>0</v>
          </cell>
          <cell r="CC68">
            <v>0</v>
          </cell>
          <cell r="CD68">
            <v>0</v>
          </cell>
          <cell r="CE68">
            <v>0</v>
          </cell>
          <cell r="CF68">
            <v>1</v>
          </cell>
          <cell r="CG68">
            <v>0</v>
          </cell>
          <cell r="CH68">
            <v>0</v>
          </cell>
          <cell r="CI68">
            <v>-1</v>
          </cell>
          <cell r="CJ68">
            <v>0</v>
          </cell>
          <cell r="CK68">
            <v>0</v>
          </cell>
          <cell r="CL68">
            <v>-8</v>
          </cell>
          <cell r="CM68">
            <v>-8</v>
          </cell>
        </row>
        <row r="69">
          <cell r="A69">
            <v>27089</v>
          </cell>
          <cell r="D69">
            <v>8149</v>
          </cell>
          <cell r="E69">
            <v>2092</v>
          </cell>
          <cell r="F69">
            <v>291</v>
          </cell>
          <cell r="G69">
            <v>2383</v>
          </cell>
          <cell r="H69">
            <v>201</v>
          </cell>
          <cell r="I69">
            <v>2585</v>
          </cell>
          <cell r="J69">
            <v>332</v>
          </cell>
          <cell r="K69">
            <v>603</v>
          </cell>
          <cell r="L69">
            <v>3519</v>
          </cell>
          <cell r="M69">
            <v>2451</v>
          </cell>
          <cell r="N69">
            <v>14120</v>
          </cell>
          <cell r="O69">
            <v>1284</v>
          </cell>
          <cell r="P69">
            <v>-16</v>
          </cell>
          <cell r="Q69">
            <v>15388</v>
          </cell>
          <cell r="T69">
            <v>6.4</v>
          </cell>
          <cell r="U69">
            <v>-4.5999999999999996</v>
          </cell>
          <cell r="V69">
            <v>1.2</v>
          </cell>
          <cell r="W69">
            <v>-4</v>
          </cell>
          <cell r="X69">
            <v>3.8</v>
          </cell>
          <cell r="Y69">
            <v>-3.4</v>
          </cell>
          <cell r="Z69">
            <v>6.4</v>
          </cell>
          <cell r="AA69">
            <v>4.8</v>
          </cell>
          <cell r="AB69">
            <v>-1.2</v>
          </cell>
          <cell r="AC69">
            <v>0.6</v>
          </cell>
          <cell r="AD69">
            <v>3.4</v>
          </cell>
          <cell r="AE69">
            <v>6.3</v>
          </cell>
          <cell r="AF69">
            <v>3.9</v>
          </cell>
          <cell r="AI69">
            <v>8161</v>
          </cell>
          <cell r="AJ69">
            <v>2191</v>
          </cell>
          <cell r="AK69">
            <v>298</v>
          </cell>
          <cell r="AL69">
            <v>2489</v>
          </cell>
          <cell r="AM69">
            <v>201</v>
          </cell>
          <cell r="AN69">
            <v>2689</v>
          </cell>
          <cell r="AO69">
            <v>331</v>
          </cell>
          <cell r="AP69">
            <v>595</v>
          </cell>
          <cell r="AQ69">
            <v>3616</v>
          </cell>
          <cell r="AR69">
            <v>2312</v>
          </cell>
          <cell r="AS69">
            <v>14088</v>
          </cell>
          <cell r="AT69">
            <v>1273</v>
          </cell>
          <cell r="AU69">
            <v>110</v>
          </cell>
          <cell r="AV69">
            <v>15472</v>
          </cell>
          <cell r="AY69">
            <v>6.5</v>
          </cell>
          <cell r="AZ69">
            <v>0.7</v>
          </cell>
          <cell r="BA69">
            <v>8.9</v>
          </cell>
          <cell r="BB69">
            <v>1.6</v>
          </cell>
          <cell r="BC69">
            <v>3.6</v>
          </cell>
          <cell r="BD69">
            <v>1.8</v>
          </cell>
          <cell r="BE69">
            <v>6.3</v>
          </cell>
          <cell r="BF69">
            <v>2.6</v>
          </cell>
          <cell r="BG69">
            <v>2.2999999999999998</v>
          </cell>
          <cell r="BH69">
            <v>-4.3</v>
          </cell>
          <cell r="BI69">
            <v>3.5</v>
          </cell>
          <cell r="BJ69">
            <v>2.5</v>
          </cell>
          <cell r="BK69">
            <v>3.5</v>
          </cell>
          <cell r="BN69">
            <v>7587</v>
          </cell>
          <cell r="BO69">
            <v>1880</v>
          </cell>
          <cell r="BP69">
            <v>259</v>
          </cell>
          <cell r="BQ69">
            <v>2138</v>
          </cell>
          <cell r="BR69">
            <v>201</v>
          </cell>
          <cell r="BS69">
            <v>2339</v>
          </cell>
          <cell r="BT69">
            <v>331</v>
          </cell>
          <cell r="BU69">
            <v>577</v>
          </cell>
          <cell r="BV69">
            <v>3247</v>
          </cell>
          <cell r="BW69">
            <v>2539</v>
          </cell>
          <cell r="BX69">
            <v>13373</v>
          </cell>
          <cell r="BY69">
            <v>1261</v>
          </cell>
          <cell r="BZ69">
            <v>155</v>
          </cell>
          <cell r="CA69">
            <v>14789</v>
          </cell>
          <cell r="CB69">
            <v>-1</v>
          </cell>
          <cell r="CC69">
            <v>0</v>
          </cell>
          <cell r="CD69">
            <v>0</v>
          </cell>
          <cell r="CE69">
            <v>0</v>
          </cell>
          <cell r="CF69">
            <v>0</v>
          </cell>
          <cell r="CG69">
            <v>0</v>
          </cell>
          <cell r="CH69">
            <v>0</v>
          </cell>
          <cell r="CI69">
            <v>0</v>
          </cell>
          <cell r="CJ69">
            <v>0</v>
          </cell>
          <cell r="CK69">
            <v>0</v>
          </cell>
          <cell r="CL69">
            <v>-8</v>
          </cell>
          <cell r="CM69">
            <v>-7</v>
          </cell>
        </row>
        <row r="70">
          <cell r="A70">
            <v>27181</v>
          </cell>
          <cell r="D70">
            <v>8822</v>
          </cell>
          <cell r="E70">
            <v>2018</v>
          </cell>
          <cell r="F70">
            <v>291</v>
          </cell>
          <cell r="G70">
            <v>2309</v>
          </cell>
          <cell r="H70">
            <v>218</v>
          </cell>
          <cell r="I70">
            <v>2527</v>
          </cell>
          <cell r="J70">
            <v>360</v>
          </cell>
          <cell r="K70">
            <v>634</v>
          </cell>
          <cell r="L70">
            <v>3522</v>
          </cell>
          <cell r="M70">
            <v>2374</v>
          </cell>
          <cell r="N70">
            <v>14718</v>
          </cell>
          <cell r="O70">
            <v>1360</v>
          </cell>
          <cell r="P70">
            <v>-90</v>
          </cell>
          <cell r="Q70">
            <v>15987</v>
          </cell>
          <cell r="T70">
            <v>8.3000000000000007</v>
          </cell>
          <cell r="U70">
            <v>-3.5</v>
          </cell>
          <cell r="V70">
            <v>-0.1</v>
          </cell>
          <cell r="W70">
            <v>-3.1</v>
          </cell>
          <cell r="X70">
            <v>8.4</v>
          </cell>
          <cell r="Y70">
            <v>-2.2000000000000002</v>
          </cell>
          <cell r="Z70">
            <v>8.5</v>
          </cell>
          <cell r="AA70">
            <v>5.2</v>
          </cell>
          <cell r="AB70">
            <v>0.1</v>
          </cell>
          <cell r="AC70">
            <v>-3.2</v>
          </cell>
          <cell r="AD70">
            <v>4.2</v>
          </cell>
          <cell r="AE70">
            <v>5.9</v>
          </cell>
          <cell r="AF70">
            <v>3.9</v>
          </cell>
          <cell r="AI70">
            <v>8653</v>
          </cell>
          <cell r="AJ70">
            <v>1877</v>
          </cell>
          <cell r="AK70">
            <v>310</v>
          </cell>
          <cell r="AL70">
            <v>2187</v>
          </cell>
          <cell r="AM70">
            <v>215</v>
          </cell>
          <cell r="AN70">
            <v>2401</v>
          </cell>
          <cell r="AO70">
            <v>359</v>
          </cell>
          <cell r="AP70">
            <v>635</v>
          </cell>
          <cell r="AQ70">
            <v>3394</v>
          </cell>
          <cell r="AR70">
            <v>2596</v>
          </cell>
          <cell r="AS70">
            <v>14643</v>
          </cell>
          <cell r="AT70">
            <v>1328</v>
          </cell>
          <cell r="AU70">
            <v>-228</v>
          </cell>
          <cell r="AV70">
            <v>15743</v>
          </cell>
          <cell r="AY70">
            <v>6</v>
          </cell>
          <cell r="AZ70">
            <v>-14.3</v>
          </cell>
          <cell r="BA70">
            <v>4.0999999999999996</v>
          </cell>
          <cell r="BB70">
            <v>-12.1</v>
          </cell>
          <cell r="BC70">
            <v>7</v>
          </cell>
          <cell r="BD70">
            <v>-10.7</v>
          </cell>
          <cell r="BE70">
            <v>8.1999999999999993</v>
          </cell>
          <cell r="BF70">
            <v>6.6</v>
          </cell>
          <cell r="BG70">
            <v>-6.1</v>
          </cell>
          <cell r="BH70">
            <v>12.3</v>
          </cell>
          <cell r="BI70">
            <v>3.9</v>
          </cell>
          <cell r="BJ70">
            <v>4.3</v>
          </cell>
          <cell r="BK70">
            <v>1.8</v>
          </cell>
          <cell r="BN70">
            <v>8816</v>
          </cell>
          <cell r="BO70">
            <v>1791</v>
          </cell>
          <cell r="BP70">
            <v>273</v>
          </cell>
          <cell r="BQ70">
            <v>2064</v>
          </cell>
          <cell r="BR70">
            <v>215</v>
          </cell>
          <cell r="BS70">
            <v>2279</v>
          </cell>
          <cell r="BT70">
            <v>359</v>
          </cell>
          <cell r="BU70">
            <v>549</v>
          </cell>
          <cell r="BV70">
            <v>3186</v>
          </cell>
          <cell r="BW70">
            <v>1983</v>
          </cell>
          <cell r="BX70">
            <v>13985</v>
          </cell>
          <cell r="BY70">
            <v>1332</v>
          </cell>
          <cell r="BZ70">
            <v>-40</v>
          </cell>
          <cell r="CA70">
            <v>15277</v>
          </cell>
          <cell r="CB70">
            <v>0</v>
          </cell>
          <cell r="CC70">
            <v>0</v>
          </cell>
          <cell r="CD70">
            <v>0</v>
          </cell>
          <cell r="CE70">
            <v>0</v>
          </cell>
          <cell r="CF70">
            <v>-1</v>
          </cell>
          <cell r="CG70">
            <v>-1</v>
          </cell>
          <cell r="CH70">
            <v>0</v>
          </cell>
          <cell r="CI70">
            <v>0</v>
          </cell>
          <cell r="CJ70">
            <v>0</v>
          </cell>
          <cell r="CK70">
            <v>0</v>
          </cell>
          <cell r="CL70">
            <v>-8</v>
          </cell>
          <cell r="CM70">
            <v>-9</v>
          </cell>
        </row>
        <row r="71">
          <cell r="A71">
            <v>27273</v>
          </cell>
          <cell r="D71">
            <v>9557</v>
          </cell>
          <cell r="E71">
            <v>2027</v>
          </cell>
          <cell r="F71">
            <v>287</v>
          </cell>
          <cell r="G71">
            <v>2313</v>
          </cell>
          <cell r="H71">
            <v>238</v>
          </cell>
          <cell r="I71">
            <v>2552</v>
          </cell>
          <cell r="J71">
            <v>392</v>
          </cell>
          <cell r="K71">
            <v>671</v>
          </cell>
          <cell r="L71">
            <v>3614</v>
          </cell>
          <cell r="M71">
            <v>2291</v>
          </cell>
          <cell r="N71">
            <v>15462</v>
          </cell>
          <cell r="O71">
            <v>1435</v>
          </cell>
          <cell r="P71">
            <v>-212</v>
          </cell>
          <cell r="Q71">
            <v>16685</v>
          </cell>
          <cell r="T71">
            <v>8.3000000000000007</v>
          </cell>
          <cell r="U71">
            <v>0.4</v>
          </cell>
          <cell r="V71">
            <v>-1.5</v>
          </cell>
          <cell r="W71">
            <v>0.2</v>
          </cell>
          <cell r="X71">
            <v>9.1999999999999993</v>
          </cell>
          <cell r="Y71">
            <v>1</v>
          </cell>
          <cell r="Z71">
            <v>8.8000000000000007</v>
          </cell>
          <cell r="AA71">
            <v>5.8</v>
          </cell>
          <cell r="AB71">
            <v>2.6</v>
          </cell>
          <cell r="AC71">
            <v>-3.5</v>
          </cell>
          <cell r="AD71">
            <v>5.0999999999999996</v>
          </cell>
          <cell r="AE71">
            <v>5.5</v>
          </cell>
          <cell r="AF71">
            <v>4.4000000000000004</v>
          </cell>
          <cell r="AI71">
            <v>9705</v>
          </cell>
          <cell r="AJ71">
            <v>2042</v>
          </cell>
          <cell r="AK71">
            <v>261</v>
          </cell>
          <cell r="AL71">
            <v>2304</v>
          </cell>
          <cell r="AM71">
            <v>242</v>
          </cell>
          <cell r="AN71">
            <v>2546</v>
          </cell>
          <cell r="AO71">
            <v>395</v>
          </cell>
          <cell r="AP71">
            <v>680</v>
          </cell>
          <cell r="AQ71">
            <v>3621</v>
          </cell>
          <cell r="AR71">
            <v>2151</v>
          </cell>
          <cell r="AS71">
            <v>15477</v>
          </cell>
          <cell r="AT71">
            <v>1469</v>
          </cell>
          <cell r="AU71">
            <v>-215</v>
          </cell>
          <cell r="AV71">
            <v>16732</v>
          </cell>
          <cell r="AY71">
            <v>12.2</v>
          </cell>
          <cell r="AZ71">
            <v>8.8000000000000007</v>
          </cell>
          <cell r="BA71">
            <v>-15.7</v>
          </cell>
          <cell r="BB71">
            <v>5.4</v>
          </cell>
          <cell r="BC71">
            <v>12.6</v>
          </cell>
          <cell r="BD71">
            <v>6</v>
          </cell>
          <cell r="BE71">
            <v>10.1</v>
          </cell>
          <cell r="BF71">
            <v>7.2</v>
          </cell>
          <cell r="BG71">
            <v>6.7</v>
          </cell>
          <cell r="BH71">
            <v>-17.100000000000001</v>
          </cell>
          <cell r="BI71">
            <v>5.7</v>
          </cell>
          <cell r="BJ71">
            <v>10.6</v>
          </cell>
          <cell r="BK71">
            <v>6.3</v>
          </cell>
          <cell r="BN71">
            <v>9534</v>
          </cell>
          <cell r="BO71">
            <v>2057</v>
          </cell>
          <cell r="BP71">
            <v>290</v>
          </cell>
          <cell r="BQ71">
            <v>2346</v>
          </cell>
          <cell r="BR71">
            <v>242</v>
          </cell>
          <cell r="BS71">
            <v>2588</v>
          </cell>
          <cell r="BT71">
            <v>395</v>
          </cell>
          <cell r="BU71">
            <v>739</v>
          </cell>
          <cell r="BV71">
            <v>3722</v>
          </cell>
          <cell r="BW71">
            <v>1943</v>
          </cell>
          <cell r="BX71">
            <v>15198</v>
          </cell>
          <cell r="BY71">
            <v>1451</v>
          </cell>
          <cell r="BZ71">
            <v>-215</v>
          </cell>
          <cell r="CA71">
            <v>16434</v>
          </cell>
          <cell r="CB71">
            <v>0</v>
          </cell>
          <cell r="CC71">
            <v>0</v>
          </cell>
          <cell r="CD71">
            <v>1</v>
          </cell>
          <cell r="CE71">
            <v>0</v>
          </cell>
          <cell r="CF71">
            <v>0</v>
          </cell>
          <cell r="CG71">
            <v>0</v>
          </cell>
          <cell r="CH71">
            <v>0</v>
          </cell>
          <cell r="CI71">
            <v>0</v>
          </cell>
          <cell r="CJ71">
            <v>0</v>
          </cell>
          <cell r="CK71">
            <v>0</v>
          </cell>
          <cell r="CL71">
            <v>-6</v>
          </cell>
          <cell r="CM71">
            <v>-6</v>
          </cell>
        </row>
        <row r="72">
          <cell r="A72">
            <v>27364</v>
          </cell>
          <cell r="D72">
            <v>10140</v>
          </cell>
          <cell r="E72">
            <v>2152</v>
          </cell>
          <cell r="F72">
            <v>291</v>
          </cell>
          <cell r="G72">
            <v>2442</v>
          </cell>
          <cell r="H72">
            <v>256</v>
          </cell>
          <cell r="I72">
            <v>2699</v>
          </cell>
          <cell r="J72">
            <v>422</v>
          </cell>
          <cell r="K72">
            <v>713</v>
          </cell>
          <cell r="L72">
            <v>3833</v>
          </cell>
          <cell r="M72">
            <v>2220</v>
          </cell>
          <cell r="N72">
            <v>16192</v>
          </cell>
          <cell r="O72">
            <v>1499</v>
          </cell>
          <cell r="P72">
            <v>-242</v>
          </cell>
          <cell r="Q72">
            <v>17449</v>
          </cell>
          <cell r="T72">
            <v>6.1</v>
          </cell>
          <cell r="U72">
            <v>6.2</v>
          </cell>
          <cell r="V72">
            <v>1.5</v>
          </cell>
          <cell r="W72">
            <v>5.6</v>
          </cell>
          <cell r="X72">
            <v>7.4</v>
          </cell>
          <cell r="Y72">
            <v>5.8</v>
          </cell>
          <cell r="Z72">
            <v>7.6</v>
          </cell>
          <cell r="AA72">
            <v>6.2</v>
          </cell>
          <cell r="AB72">
            <v>6.1</v>
          </cell>
          <cell r="AC72">
            <v>-3.1</v>
          </cell>
          <cell r="AD72">
            <v>4.7</v>
          </cell>
          <cell r="AE72">
            <v>4.4000000000000004</v>
          </cell>
          <cell r="AF72">
            <v>4.5999999999999996</v>
          </cell>
          <cell r="AI72">
            <v>10189</v>
          </cell>
          <cell r="AJ72">
            <v>2245</v>
          </cell>
          <cell r="AK72">
            <v>297</v>
          </cell>
          <cell r="AL72">
            <v>2542</v>
          </cell>
          <cell r="AM72">
            <v>256</v>
          </cell>
          <cell r="AN72">
            <v>2798</v>
          </cell>
          <cell r="AO72">
            <v>422</v>
          </cell>
          <cell r="AP72">
            <v>697</v>
          </cell>
          <cell r="AQ72">
            <v>3918</v>
          </cell>
          <cell r="AR72">
            <v>2210</v>
          </cell>
          <cell r="AS72">
            <v>16317</v>
          </cell>
          <cell r="AT72">
            <v>1513</v>
          </cell>
          <cell r="AU72">
            <v>-204</v>
          </cell>
          <cell r="AV72">
            <v>17625</v>
          </cell>
          <cell r="AY72">
            <v>5</v>
          </cell>
          <cell r="AZ72">
            <v>9.9</v>
          </cell>
          <cell r="BA72">
            <v>13.7</v>
          </cell>
          <cell r="BB72">
            <v>10.4</v>
          </cell>
          <cell r="BC72">
            <v>5.8</v>
          </cell>
          <cell r="BD72">
            <v>9.9</v>
          </cell>
          <cell r="BE72">
            <v>6.9</v>
          </cell>
          <cell r="BF72">
            <v>2.5</v>
          </cell>
          <cell r="BG72">
            <v>8.1999999999999993</v>
          </cell>
          <cell r="BH72">
            <v>2.7</v>
          </cell>
          <cell r="BI72">
            <v>5.4</v>
          </cell>
          <cell r="BJ72">
            <v>3</v>
          </cell>
          <cell r="BK72">
            <v>5.3</v>
          </cell>
          <cell r="BN72">
            <v>10819</v>
          </cell>
          <cell r="BO72">
            <v>2662</v>
          </cell>
          <cell r="BP72">
            <v>336</v>
          </cell>
          <cell r="BQ72">
            <v>2999</v>
          </cell>
          <cell r="BR72">
            <v>256</v>
          </cell>
          <cell r="BS72">
            <v>3255</v>
          </cell>
          <cell r="BT72">
            <v>422</v>
          </cell>
          <cell r="BU72">
            <v>752</v>
          </cell>
          <cell r="BV72">
            <v>4429</v>
          </cell>
          <cell r="BW72">
            <v>2948</v>
          </cell>
          <cell r="BX72">
            <v>18196</v>
          </cell>
          <cell r="BY72">
            <v>1542</v>
          </cell>
          <cell r="BZ72">
            <v>-348</v>
          </cell>
          <cell r="CA72">
            <v>19390</v>
          </cell>
          <cell r="CB72">
            <v>0</v>
          </cell>
          <cell r="CC72">
            <v>0</v>
          </cell>
          <cell r="CD72">
            <v>0</v>
          </cell>
          <cell r="CE72">
            <v>0</v>
          </cell>
          <cell r="CF72">
            <v>0</v>
          </cell>
          <cell r="CG72">
            <v>0</v>
          </cell>
          <cell r="CH72">
            <v>-1</v>
          </cell>
          <cell r="CI72">
            <v>0</v>
          </cell>
          <cell r="CJ72">
            <v>0</v>
          </cell>
          <cell r="CK72">
            <v>0</v>
          </cell>
          <cell r="CL72">
            <v>-2</v>
          </cell>
          <cell r="CM72">
            <v>-3</v>
          </cell>
        </row>
        <row r="73">
          <cell r="A73">
            <v>27454</v>
          </cell>
          <cell r="D73">
            <v>10492</v>
          </cell>
          <cell r="E73">
            <v>2324</v>
          </cell>
          <cell r="F73">
            <v>304</v>
          </cell>
          <cell r="G73">
            <v>2627</v>
          </cell>
          <cell r="H73">
            <v>263</v>
          </cell>
          <cell r="I73">
            <v>2890</v>
          </cell>
          <cell r="J73">
            <v>448</v>
          </cell>
          <cell r="K73">
            <v>757</v>
          </cell>
          <cell r="L73">
            <v>4095</v>
          </cell>
          <cell r="M73">
            <v>2218</v>
          </cell>
          <cell r="N73">
            <v>16805</v>
          </cell>
          <cell r="O73">
            <v>1552</v>
          </cell>
          <cell r="P73">
            <v>-231</v>
          </cell>
          <cell r="Q73">
            <v>18126</v>
          </cell>
          <cell r="T73">
            <v>3.5</v>
          </cell>
          <cell r="U73">
            <v>8</v>
          </cell>
          <cell r="V73">
            <v>4.4000000000000004</v>
          </cell>
          <cell r="W73">
            <v>7.6</v>
          </cell>
          <cell r="X73">
            <v>2.6</v>
          </cell>
          <cell r="Y73">
            <v>7.1</v>
          </cell>
          <cell r="Z73">
            <v>6.2</v>
          </cell>
          <cell r="AA73">
            <v>6.2</v>
          </cell>
          <cell r="AB73">
            <v>6.8</v>
          </cell>
          <cell r="AC73">
            <v>-0.1</v>
          </cell>
          <cell r="AD73">
            <v>3.8</v>
          </cell>
          <cell r="AE73">
            <v>3.6</v>
          </cell>
          <cell r="AF73">
            <v>3.9</v>
          </cell>
          <cell r="AI73">
            <v>10494</v>
          </cell>
          <cell r="AJ73">
            <v>2160</v>
          </cell>
          <cell r="AK73">
            <v>307</v>
          </cell>
          <cell r="AL73">
            <v>2467</v>
          </cell>
          <cell r="AM73">
            <v>263</v>
          </cell>
          <cell r="AN73">
            <v>2730</v>
          </cell>
          <cell r="AO73">
            <v>448</v>
          </cell>
          <cell r="AP73">
            <v>768</v>
          </cell>
          <cell r="AQ73">
            <v>3946</v>
          </cell>
          <cell r="AR73">
            <v>2258</v>
          </cell>
          <cell r="AS73">
            <v>16698</v>
          </cell>
          <cell r="AT73">
            <v>1519</v>
          </cell>
          <cell r="AU73">
            <v>-236</v>
          </cell>
          <cell r="AV73">
            <v>17981</v>
          </cell>
          <cell r="AY73">
            <v>3</v>
          </cell>
          <cell r="AZ73">
            <v>-3.8</v>
          </cell>
          <cell r="BA73">
            <v>3.4</v>
          </cell>
          <cell r="BB73">
            <v>-3</v>
          </cell>
          <cell r="BC73">
            <v>2.8</v>
          </cell>
          <cell r="BD73">
            <v>-2.4</v>
          </cell>
          <cell r="BE73">
            <v>6.1</v>
          </cell>
          <cell r="BF73">
            <v>10.199999999999999</v>
          </cell>
          <cell r="BG73">
            <v>0.7</v>
          </cell>
          <cell r="BH73">
            <v>2.2000000000000002</v>
          </cell>
          <cell r="BI73">
            <v>2.2999999999999998</v>
          </cell>
          <cell r="BJ73">
            <v>0.4</v>
          </cell>
          <cell r="BK73">
            <v>2</v>
          </cell>
          <cell r="BN73">
            <v>9804</v>
          </cell>
          <cell r="BO73">
            <v>1840</v>
          </cell>
          <cell r="BP73">
            <v>268</v>
          </cell>
          <cell r="BQ73">
            <v>2109</v>
          </cell>
          <cell r="BR73">
            <v>263</v>
          </cell>
          <cell r="BS73">
            <v>2372</v>
          </cell>
          <cell r="BT73">
            <v>448</v>
          </cell>
          <cell r="BU73">
            <v>746</v>
          </cell>
          <cell r="BV73">
            <v>3566</v>
          </cell>
          <cell r="BW73">
            <v>2264</v>
          </cell>
          <cell r="BX73">
            <v>15634</v>
          </cell>
          <cell r="BY73">
            <v>1506</v>
          </cell>
          <cell r="BZ73">
            <v>-166</v>
          </cell>
          <cell r="CA73">
            <v>16974</v>
          </cell>
          <cell r="CB73">
            <v>0</v>
          </cell>
          <cell r="CC73">
            <v>0</v>
          </cell>
          <cell r="CD73">
            <v>0</v>
          </cell>
          <cell r="CE73">
            <v>0</v>
          </cell>
          <cell r="CF73">
            <v>0</v>
          </cell>
          <cell r="CG73">
            <v>0</v>
          </cell>
          <cell r="CH73">
            <v>0</v>
          </cell>
          <cell r="CI73">
            <v>0</v>
          </cell>
          <cell r="CJ73">
            <v>0</v>
          </cell>
          <cell r="CK73">
            <v>0</v>
          </cell>
          <cell r="CL73">
            <v>2</v>
          </cell>
          <cell r="CM73">
            <v>1</v>
          </cell>
        </row>
        <row r="74">
          <cell r="A74">
            <v>27546</v>
          </cell>
          <cell r="D74">
            <v>10760</v>
          </cell>
          <cell r="E74">
            <v>2451</v>
          </cell>
          <cell r="F74">
            <v>319</v>
          </cell>
          <cell r="G74">
            <v>2770</v>
          </cell>
          <cell r="H74">
            <v>256</v>
          </cell>
          <cell r="I74">
            <v>3026</v>
          </cell>
          <cell r="J74">
            <v>473</v>
          </cell>
          <cell r="K74">
            <v>803</v>
          </cell>
          <cell r="L74">
            <v>4302</v>
          </cell>
          <cell r="M74">
            <v>2290</v>
          </cell>
          <cell r="N74">
            <v>17352</v>
          </cell>
          <cell r="O74">
            <v>1631</v>
          </cell>
          <cell r="P74">
            <v>-247</v>
          </cell>
          <cell r="Q74">
            <v>18736</v>
          </cell>
          <cell r="T74">
            <v>2.6</v>
          </cell>
          <cell r="U74">
            <v>5.5</v>
          </cell>
          <cell r="V74">
            <v>5.2</v>
          </cell>
          <cell r="W74">
            <v>5.4</v>
          </cell>
          <cell r="X74">
            <v>-2.5</v>
          </cell>
          <cell r="Y74">
            <v>4.7</v>
          </cell>
          <cell r="Z74">
            <v>5.5</v>
          </cell>
          <cell r="AA74">
            <v>6.1</v>
          </cell>
          <cell r="AB74">
            <v>5.0999999999999996</v>
          </cell>
          <cell r="AC74">
            <v>3.3</v>
          </cell>
          <cell r="AD74">
            <v>3.3</v>
          </cell>
          <cell r="AE74">
            <v>5</v>
          </cell>
          <cell r="AF74">
            <v>3.4</v>
          </cell>
          <cell r="AI74">
            <v>10676</v>
          </cell>
          <cell r="AJ74">
            <v>2627</v>
          </cell>
          <cell r="AK74">
            <v>325</v>
          </cell>
          <cell r="AL74">
            <v>2952</v>
          </cell>
          <cell r="AM74">
            <v>264</v>
          </cell>
          <cell r="AN74">
            <v>3216</v>
          </cell>
          <cell r="AO74">
            <v>472</v>
          </cell>
          <cell r="AP74">
            <v>801</v>
          </cell>
          <cell r="AQ74">
            <v>4489</v>
          </cell>
          <cell r="AR74">
            <v>2286</v>
          </cell>
          <cell r="AS74">
            <v>17451</v>
          </cell>
          <cell r="AT74">
            <v>1645</v>
          </cell>
          <cell r="AU74">
            <v>-279</v>
          </cell>
          <cell r="AV74">
            <v>18817</v>
          </cell>
          <cell r="AY74">
            <v>1.7</v>
          </cell>
          <cell r="AZ74">
            <v>21.6</v>
          </cell>
          <cell r="BA74">
            <v>5.8</v>
          </cell>
          <cell r="BB74">
            <v>19.7</v>
          </cell>
          <cell r="BC74">
            <v>0.4</v>
          </cell>
          <cell r="BD74">
            <v>17.8</v>
          </cell>
          <cell r="BE74">
            <v>5.4</v>
          </cell>
          <cell r="BF74">
            <v>4.3</v>
          </cell>
          <cell r="BG74">
            <v>13.8</v>
          </cell>
          <cell r="BH74">
            <v>1.2</v>
          </cell>
          <cell r="BI74">
            <v>4.5</v>
          </cell>
          <cell r="BJ74">
            <v>8.3000000000000007</v>
          </cell>
          <cell r="BK74">
            <v>4.5999999999999996</v>
          </cell>
          <cell r="BN74">
            <v>10825</v>
          </cell>
          <cell r="BO74">
            <v>2527</v>
          </cell>
          <cell r="BP74">
            <v>283</v>
          </cell>
          <cell r="BQ74">
            <v>2810</v>
          </cell>
          <cell r="BR74">
            <v>264</v>
          </cell>
          <cell r="BS74">
            <v>3074</v>
          </cell>
          <cell r="BT74">
            <v>472</v>
          </cell>
          <cell r="BU74">
            <v>691</v>
          </cell>
          <cell r="BV74">
            <v>4236</v>
          </cell>
          <cell r="BW74">
            <v>1752</v>
          </cell>
          <cell r="BX74">
            <v>16814</v>
          </cell>
          <cell r="BY74">
            <v>1646</v>
          </cell>
          <cell r="BZ74">
            <v>-88</v>
          </cell>
          <cell r="CA74">
            <v>18372</v>
          </cell>
          <cell r="CB74">
            <v>0</v>
          </cell>
          <cell r="CC74">
            <v>0</v>
          </cell>
          <cell r="CD74">
            <v>0</v>
          </cell>
          <cell r="CE74">
            <v>0</v>
          </cell>
          <cell r="CF74">
            <v>0</v>
          </cell>
          <cell r="CG74">
            <v>0</v>
          </cell>
          <cell r="CH74">
            <v>0</v>
          </cell>
          <cell r="CI74">
            <v>0</v>
          </cell>
          <cell r="CJ74">
            <v>0</v>
          </cell>
          <cell r="CK74">
            <v>0</v>
          </cell>
          <cell r="CL74">
            <v>10</v>
          </cell>
          <cell r="CM74">
            <v>10</v>
          </cell>
        </row>
        <row r="75">
          <cell r="A75">
            <v>27638</v>
          </cell>
          <cell r="D75">
            <v>11116</v>
          </cell>
          <cell r="E75">
            <v>2526</v>
          </cell>
          <cell r="F75">
            <v>335</v>
          </cell>
          <cell r="G75">
            <v>2860</v>
          </cell>
          <cell r="H75">
            <v>246</v>
          </cell>
          <cell r="I75">
            <v>3106</v>
          </cell>
          <cell r="J75">
            <v>498</v>
          </cell>
          <cell r="K75">
            <v>854</v>
          </cell>
          <cell r="L75">
            <v>4457</v>
          </cell>
          <cell r="M75">
            <v>2374</v>
          </cell>
          <cell r="N75">
            <v>17948</v>
          </cell>
          <cell r="O75">
            <v>1770</v>
          </cell>
          <cell r="P75">
            <v>-254</v>
          </cell>
          <cell r="Q75">
            <v>19463</v>
          </cell>
          <cell r="T75">
            <v>3.3</v>
          </cell>
          <cell r="U75">
            <v>3.1</v>
          </cell>
          <cell r="V75">
            <v>4.8</v>
          </cell>
          <cell r="W75">
            <v>3.3</v>
          </cell>
          <cell r="X75">
            <v>-4.2</v>
          </cell>
          <cell r="Y75">
            <v>2.6</v>
          </cell>
          <cell r="Z75">
            <v>5.3</v>
          </cell>
          <cell r="AA75">
            <v>6.3</v>
          </cell>
          <cell r="AB75">
            <v>3.6</v>
          </cell>
          <cell r="AC75">
            <v>3.7</v>
          </cell>
          <cell r="AD75">
            <v>3.4</v>
          </cell>
          <cell r="AE75">
            <v>8.6</v>
          </cell>
          <cell r="AF75">
            <v>3.9</v>
          </cell>
          <cell r="AI75">
            <v>11119</v>
          </cell>
          <cell r="AJ75">
            <v>2464</v>
          </cell>
          <cell r="AK75">
            <v>318</v>
          </cell>
          <cell r="AL75">
            <v>2781</v>
          </cell>
          <cell r="AM75">
            <v>240</v>
          </cell>
          <cell r="AN75">
            <v>3021</v>
          </cell>
          <cell r="AO75">
            <v>498</v>
          </cell>
          <cell r="AP75">
            <v>848</v>
          </cell>
          <cell r="AQ75">
            <v>4367</v>
          </cell>
          <cell r="AR75">
            <v>2352</v>
          </cell>
          <cell r="AS75">
            <v>17838</v>
          </cell>
          <cell r="AT75">
            <v>1752</v>
          </cell>
          <cell r="AU75">
            <v>-196</v>
          </cell>
          <cell r="AV75">
            <v>19394</v>
          </cell>
          <cell r="AY75">
            <v>4.0999999999999996</v>
          </cell>
          <cell r="AZ75">
            <v>-6.2</v>
          </cell>
          <cell r="BA75">
            <v>-2.4</v>
          </cell>
          <cell r="BB75">
            <v>-5.8</v>
          </cell>
          <cell r="BC75">
            <v>-9.1</v>
          </cell>
          <cell r="BD75">
            <v>-6.1</v>
          </cell>
          <cell r="BE75">
            <v>5.5</v>
          </cell>
          <cell r="BF75">
            <v>5.8</v>
          </cell>
          <cell r="BG75">
            <v>-2.7</v>
          </cell>
          <cell r="BH75">
            <v>2.9</v>
          </cell>
          <cell r="BI75">
            <v>2.2000000000000002</v>
          </cell>
          <cell r="BJ75">
            <v>6.5</v>
          </cell>
          <cell r="BK75">
            <v>3.1</v>
          </cell>
          <cell r="BN75">
            <v>10968</v>
          </cell>
          <cell r="BO75">
            <v>2467</v>
          </cell>
          <cell r="BP75">
            <v>357</v>
          </cell>
          <cell r="BQ75">
            <v>2824</v>
          </cell>
          <cell r="BR75">
            <v>240</v>
          </cell>
          <cell r="BS75">
            <v>3064</v>
          </cell>
          <cell r="BT75">
            <v>498</v>
          </cell>
          <cell r="BU75">
            <v>925</v>
          </cell>
          <cell r="BV75">
            <v>4487</v>
          </cell>
          <cell r="BW75">
            <v>2158</v>
          </cell>
          <cell r="BX75">
            <v>17613</v>
          </cell>
          <cell r="BY75">
            <v>1732</v>
          </cell>
          <cell r="BZ75">
            <v>-305</v>
          </cell>
          <cell r="CA75">
            <v>19040</v>
          </cell>
          <cell r="CB75">
            <v>0</v>
          </cell>
          <cell r="CC75">
            <v>0</v>
          </cell>
          <cell r="CD75">
            <v>-1</v>
          </cell>
          <cell r="CE75">
            <v>0</v>
          </cell>
          <cell r="CF75">
            <v>0</v>
          </cell>
          <cell r="CG75">
            <v>0</v>
          </cell>
          <cell r="CH75">
            <v>0</v>
          </cell>
          <cell r="CI75">
            <v>0</v>
          </cell>
          <cell r="CJ75">
            <v>0</v>
          </cell>
          <cell r="CK75">
            <v>0</v>
          </cell>
          <cell r="CL75">
            <v>15</v>
          </cell>
          <cell r="CM75">
            <v>16</v>
          </cell>
        </row>
        <row r="76">
          <cell r="A76">
            <v>27729</v>
          </cell>
          <cell r="D76">
            <v>11554</v>
          </cell>
          <cell r="E76">
            <v>2600</v>
          </cell>
          <cell r="F76">
            <v>355</v>
          </cell>
          <cell r="G76">
            <v>2955</v>
          </cell>
          <cell r="H76">
            <v>242</v>
          </cell>
          <cell r="I76">
            <v>3197</v>
          </cell>
          <cell r="J76">
            <v>522</v>
          </cell>
          <cell r="K76">
            <v>894</v>
          </cell>
          <cell r="L76">
            <v>4613</v>
          </cell>
          <cell r="M76">
            <v>2498</v>
          </cell>
          <cell r="N76">
            <v>18665</v>
          </cell>
          <cell r="O76">
            <v>1933</v>
          </cell>
          <cell r="P76">
            <v>-262</v>
          </cell>
          <cell r="Q76">
            <v>20335</v>
          </cell>
          <cell r="T76">
            <v>3.9</v>
          </cell>
          <cell r="U76">
            <v>2.9</v>
          </cell>
          <cell r="V76">
            <v>6.1</v>
          </cell>
          <cell r="W76">
            <v>3.3</v>
          </cell>
          <cell r="X76">
            <v>-1.4</v>
          </cell>
          <cell r="Y76">
            <v>2.9</v>
          </cell>
          <cell r="Z76">
            <v>4.8</v>
          </cell>
          <cell r="AA76">
            <v>4.7</v>
          </cell>
          <cell r="AB76">
            <v>3.5</v>
          </cell>
          <cell r="AC76">
            <v>5.2</v>
          </cell>
          <cell r="AD76">
            <v>4</v>
          </cell>
          <cell r="AE76">
            <v>9.1999999999999993</v>
          </cell>
          <cell r="AF76">
            <v>4.5</v>
          </cell>
          <cell r="AI76">
            <v>11598</v>
          </cell>
          <cell r="AJ76">
            <v>2603</v>
          </cell>
          <cell r="AK76">
            <v>372</v>
          </cell>
          <cell r="AL76">
            <v>2974</v>
          </cell>
          <cell r="AM76">
            <v>241</v>
          </cell>
          <cell r="AN76">
            <v>3215</v>
          </cell>
          <cell r="AO76">
            <v>522</v>
          </cell>
          <cell r="AP76">
            <v>897</v>
          </cell>
          <cell r="AQ76">
            <v>4634</v>
          </cell>
          <cell r="AR76">
            <v>2489</v>
          </cell>
          <cell r="AS76">
            <v>18721</v>
          </cell>
          <cell r="AT76">
            <v>1924</v>
          </cell>
          <cell r="AU76">
            <v>-325</v>
          </cell>
          <cell r="AV76">
            <v>20320</v>
          </cell>
          <cell r="AY76">
            <v>4.3</v>
          </cell>
          <cell r="AZ76">
            <v>5.7</v>
          </cell>
          <cell r="BA76">
            <v>17</v>
          </cell>
          <cell r="BB76">
            <v>7</v>
          </cell>
          <cell r="BC76">
            <v>0.4</v>
          </cell>
          <cell r="BD76">
            <v>6.4</v>
          </cell>
          <cell r="BE76">
            <v>4.8</v>
          </cell>
          <cell r="BF76">
            <v>5.8</v>
          </cell>
          <cell r="BG76">
            <v>6.1</v>
          </cell>
          <cell r="BH76">
            <v>5.9</v>
          </cell>
          <cell r="BI76">
            <v>5</v>
          </cell>
          <cell r="BJ76">
            <v>9.8000000000000007</v>
          </cell>
          <cell r="BK76">
            <v>4.8</v>
          </cell>
          <cell r="BN76">
            <v>12484</v>
          </cell>
          <cell r="BO76">
            <v>3093</v>
          </cell>
          <cell r="BP76">
            <v>418</v>
          </cell>
          <cell r="BQ76">
            <v>3511</v>
          </cell>
          <cell r="BR76">
            <v>241</v>
          </cell>
          <cell r="BS76">
            <v>3752</v>
          </cell>
          <cell r="BT76">
            <v>522</v>
          </cell>
          <cell r="BU76">
            <v>964</v>
          </cell>
          <cell r="BV76">
            <v>5238</v>
          </cell>
          <cell r="BW76">
            <v>3475</v>
          </cell>
          <cell r="BX76">
            <v>21197</v>
          </cell>
          <cell r="BY76">
            <v>1957</v>
          </cell>
          <cell r="BZ76">
            <v>-622</v>
          </cell>
          <cell r="CA76">
            <v>22532</v>
          </cell>
          <cell r="CB76">
            <v>0</v>
          </cell>
          <cell r="CC76">
            <v>0</v>
          </cell>
          <cell r="CD76">
            <v>0</v>
          </cell>
          <cell r="CE76">
            <v>0</v>
          </cell>
          <cell r="CF76">
            <v>0</v>
          </cell>
          <cell r="CG76">
            <v>0</v>
          </cell>
          <cell r="CH76">
            <v>0</v>
          </cell>
          <cell r="CI76">
            <v>0</v>
          </cell>
          <cell r="CJ76">
            <v>0</v>
          </cell>
          <cell r="CK76">
            <v>0</v>
          </cell>
          <cell r="CL76">
            <v>10</v>
          </cell>
          <cell r="CM76">
            <v>10</v>
          </cell>
        </row>
        <row r="77">
          <cell r="A77">
            <v>27820</v>
          </cell>
          <cell r="D77">
            <v>12026</v>
          </cell>
          <cell r="E77">
            <v>2734</v>
          </cell>
          <cell r="F77">
            <v>390</v>
          </cell>
          <cell r="G77">
            <v>3123</v>
          </cell>
          <cell r="H77">
            <v>263</v>
          </cell>
          <cell r="I77">
            <v>3386</v>
          </cell>
          <cell r="J77">
            <v>542</v>
          </cell>
          <cell r="K77">
            <v>927</v>
          </cell>
          <cell r="L77">
            <v>4855</v>
          </cell>
          <cell r="M77">
            <v>2607</v>
          </cell>
          <cell r="N77">
            <v>19489</v>
          </cell>
          <cell r="O77">
            <v>2071</v>
          </cell>
          <cell r="P77">
            <v>-295</v>
          </cell>
          <cell r="Q77">
            <v>21265</v>
          </cell>
          <cell r="T77">
            <v>4.0999999999999996</v>
          </cell>
          <cell r="U77">
            <v>5.0999999999999996</v>
          </cell>
          <cell r="V77">
            <v>9.6999999999999993</v>
          </cell>
          <cell r="W77">
            <v>5.7</v>
          </cell>
          <cell r="X77">
            <v>8.4</v>
          </cell>
          <cell r="Y77">
            <v>5.9</v>
          </cell>
          <cell r="Z77">
            <v>3.9</v>
          </cell>
          <cell r="AA77">
            <v>3.7</v>
          </cell>
          <cell r="AB77">
            <v>5.3</v>
          </cell>
          <cell r="AC77">
            <v>4.4000000000000004</v>
          </cell>
          <cell r="AD77">
            <v>4.4000000000000004</v>
          </cell>
          <cell r="AE77">
            <v>7.2</v>
          </cell>
          <cell r="AF77">
            <v>4.5999999999999996</v>
          </cell>
          <cell r="AI77">
            <v>11967</v>
          </cell>
          <cell r="AJ77">
            <v>2651</v>
          </cell>
          <cell r="AK77">
            <v>381</v>
          </cell>
          <cell r="AL77">
            <v>3032</v>
          </cell>
          <cell r="AM77">
            <v>261</v>
          </cell>
          <cell r="AN77">
            <v>3293</v>
          </cell>
          <cell r="AO77">
            <v>543</v>
          </cell>
          <cell r="AP77">
            <v>949</v>
          </cell>
          <cell r="AQ77">
            <v>4784</v>
          </cell>
          <cell r="AR77">
            <v>2660</v>
          </cell>
          <cell r="AS77">
            <v>19411</v>
          </cell>
          <cell r="AT77">
            <v>2114</v>
          </cell>
          <cell r="AU77">
            <v>-236</v>
          </cell>
          <cell r="AV77">
            <v>21289</v>
          </cell>
          <cell r="AY77">
            <v>3.2</v>
          </cell>
          <cell r="AZ77">
            <v>1.8</v>
          </cell>
          <cell r="BA77">
            <v>2.5</v>
          </cell>
          <cell r="BB77">
            <v>1.9</v>
          </cell>
          <cell r="BC77">
            <v>8.3000000000000007</v>
          </cell>
          <cell r="BD77">
            <v>2.4</v>
          </cell>
          <cell r="BE77">
            <v>4</v>
          </cell>
          <cell r="BF77">
            <v>5.9</v>
          </cell>
          <cell r="BG77">
            <v>3.2</v>
          </cell>
          <cell r="BH77">
            <v>6.8</v>
          </cell>
          <cell r="BI77">
            <v>3.7</v>
          </cell>
          <cell r="BJ77">
            <v>9.9</v>
          </cell>
          <cell r="BK77">
            <v>4.8</v>
          </cell>
          <cell r="BN77">
            <v>11510</v>
          </cell>
          <cell r="BO77">
            <v>2249</v>
          </cell>
          <cell r="BP77">
            <v>335</v>
          </cell>
          <cell r="BQ77">
            <v>2584</v>
          </cell>
          <cell r="BR77">
            <v>261</v>
          </cell>
          <cell r="BS77">
            <v>2845</v>
          </cell>
          <cell r="BT77">
            <v>543</v>
          </cell>
          <cell r="BU77">
            <v>924</v>
          </cell>
          <cell r="BV77">
            <v>4312</v>
          </cell>
          <cell r="BW77">
            <v>2412</v>
          </cell>
          <cell r="BX77">
            <v>18234</v>
          </cell>
          <cell r="BY77">
            <v>2106</v>
          </cell>
          <cell r="BZ77">
            <v>-309</v>
          </cell>
          <cell r="CA77">
            <v>20030</v>
          </cell>
          <cell r="CB77">
            <v>0</v>
          </cell>
          <cell r="CC77">
            <v>0</v>
          </cell>
          <cell r="CD77">
            <v>0</v>
          </cell>
          <cell r="CE77">
            <v>0</v>
          </cell>
          <cell r="CF77">
            <v>0</v>
          </cell>
          <cell r="CG77">
            <v>0</v>
          </cell>
          <cell r="CH77">
            <v>0</v>
          </cell>
          <cell r="CI77">
            <v>0</v>
          </cell>
          <cell r="CJ77">
            <v>0</v>
          </cell>
          <cell r="CK77">
            <v>0</v>
          </cell>
          <cell r="CL77">
            <v>16</v>
          </cell>
          <cell r="CM77">
            <v>16</v>
          </cell>
        </row>
        <row r="78">
          <cell r="A78">
            <v>27912</v>
          </cell>
          <cell r="D78">
            <v>12468</v>
          </cell>
          <cell r="E78">
            <v>2942</v>
          </cell>
          <cell r="F78">
            <v>424</v>
          </cell>
          <cell r="G78">
            <v>3366</v>
          </cell>
          <cell r="H78">
            <v>309</v>
          </cell>
          <cell r="I78">
            <v>3674</v>
          </cell>
          <cell r="J78">
            <v>559</v>
          </cell>
          <cell r="K78">
            <v>963</v>
          </cell>
          <cell r="L78">
            <v>5196</v>
          </cell>
          <cell r="M78">
            <v>2695</v>
          </cell>
          <cell r="N78">
            <v>20359</v>
          </cell>
          <cell r="O78">
            <v>2150</v>
          </cell>
          <cell r="P78">
            <v>-316</v>
          </cell>
          <cell r="Q78">
            <v>22193</v>
          </cell>
          <cell r="T78">
            <v>3.7</v>
          </cell>
          <cell r="U78">
            <v>7.6</v>
          </cell>
          <cell r="V78">
            <v>8.6999999999999993</v>
          </cell>
          <cell r="W78">
            <v>7.8</v>
          </cell>
          <cell r="X78">
            <v>17.5</v>
          </cell>
          <cell r="Y78">
            <v>8.5</v>
          </cell>
          <cell r="Z78">
            <v>3.1</v>
          </cell>
          <cell r="AA78">
            <v>3.8</v>
          </cell>
          <cell r="AB78">
            <v>7</v>
          </cell>
          <cell r="AC78">
            <v>3.4</v>
          </cell>
          <cell r="AD78">
            <v>4.5</v>
          </cell>
          <cell r="AE78">
            <v>3.8</v>
          </cell>
          <cell r="AF78">
            <v>4.4000000000000004</v>
          </cell>
          <cell r="AI78">
            <v>12506</v>
          </cell>
          <cell r="AJ78">
            <v>3022</v>
          </cell>
          <cell r="AK78">
            <v>410</v>
          </cell>
          <cell r="AL78">
            <v>3433</v>
          </cell>
          <cell r="AM78">
            <v>299</v>
          </cell>
          <cell r="AN78">
            <v>3732</v>
          </cell>
          <cell r="AO78">
            <v>560</v>
          </cell>
          <cell r="AP78">
            <v>929</v>
          </cell>
          <cell r="AQ78">
            <v>5221</v>
          </cell>
          <cell r="AR78">
            <v>2681</v>
          </cell>
          <cell r="AS78">
            <v>20408</v>
          </cell>
          <cell r="AT78">
            <v>2132</v>
          </cell>
          <cell r="AU78">
            <v>-333</v>
          </cell>
          <cell r="AV78">
            <v>22207</v>
          </cell>
          <cell r="AY78">
            <v>4.5</v>
          </cell>
          <cell r="AZ78">
            <v>14</v>
          </cell>
          <cell r="BA78">
            <v>7.7</v>
          </cell>
          <cell r="BB78">
            <v>13.2</v>
          </cell>
          <cell r="BC78">
            <v>14.6</v>
          </cell>
          <cell r="BD78">
            <v>13.3</v>
          </cell>
          <cell r="BE78">
            <v>3.2</v>
          </cell>
          <cell r="BF78">
            <v>-2.1</v>
          </cell>
          <cell r="BG78">
            <v>9.1</v>
          </cell>
          <cell r="BH78">
            <v>0.8</v>
          </cell>
          <cell r="BI78">
            <v>5.0999999999999996</v>
          </cell>
          <cell r="BJ78">
            <v>0.9</v>
          </cell>
          <cell r="BK78">
            <v>4.3</v>
          </cell>
          <cell r="BN78">
            <v>12382</v>
          </cell>
          <cell r="BO78">
            <v>2930</v>
          </cell>
          <cell r="BP78">
            <v>350</v>
          </cell>
          <cell r="BQ78">
            <v>3280</v>
          </cell>
          <cell r="BR78">
            <v>299</v>
          </cell>
          <cell r="BS78">
            <v>3579</v>
          </cell>
          <cell r="BT78">
            <v>560</v>
          </cell>
          <cell r="BU78">
            <v>799</v>
          </cell>
          <cell r="BV78">
            <v>4938</v>
          </cell>
          <cell r="BW78">
            <v>2136</v>
          </cell>
          <cell r="BX78">
            <v>19456</v>
          </cell>
          <cell r="BY78">
            <v>2123</v>
          </cell>
          <cell r="BZ78">
            <v>67</v>
          </cell>
          <cell r="CA78">
            <v>21646</v>
          </cell>
          <cell r="CB78">
            <v>0</v>
          </cell>
          <cell r="CC78">
            <v>0</v>
          </cell>
          <cell r="CD78">
            <v>0</v>
          </cell>
          <cell r="CE78">
            <v>0</v>
          </cell>
          <cell r="CF78">
            <v>0</v>
          </cell>
          <cell r="CG78">
            <v>0</v>
          </cell>
          <cell r="CH78">
            <v>0</v>
          </cell>
          <cell r="CI78">
            <v>0</v>
          </cell>
          <cell r="CJ78">
            <v>0</v>
          </cell>
          <cell r="CK78">
            <v>0</v>
          </cell>
          <cell r="CL78">
            <v>-6</v>
          </cell>
          <cell r="CM78">
            <v>-6</v>
          </cell>
        </row>
        <row r="79">
          <cell r="A79">
            <v>28004</v>
          </cell>
          <cell r="D79">
            <v>12851</v>
          </cell>
          <cell r="E79">
            <v>3078</v>
          </cell>
          <cell r="F79">
            <v>448</v>
          </cell>
          <cell r="G79">
            <v>3526</v>
          </cell>
          <cell r="H79">
            <v>364</v>
          </cell>
          <cell r="I79">
            <v>3890</v>
          </cell>
          <cell r="J79">
            <v>574</v>
          </cell>
          <cell r="K79">
            <v>1013</v>
          </cell>
          <cell r="L79">
            <v>5477</v>
          </cell>
          <cell r="M79">
            <v>2791</v>
          </cell>
          <cell r="N79">
            <v>21120</v>
          </cell>
          <cell r="O79">
            <v>2180</v>
          </cell>
          <cell r="P79">
            <v>-311</v>
          </cell>
          <cell r="Q79">
            <v>22989</v>
          </cell>
          <cell r="T79">
            <v>3.1</v>
          </cell>
          <cell r="U79">
            <v>4.5999999999999996</v>
          </cell>
          <cell r="V79">
            <v>5.7</v>
          </cell>
          <cell r="W79">
            <v>4.8</v>
          </cell>
          <cell r="X79">
            <v>17.899999999999999</v>
          </cell>
          <cell r="Y79">
            <v>5.9</v>
          </cell>
          <cell r="Z79">
            <v>2.7</v>
          </cell>
          <cell r="AA79">
            <v>5.2</v>
          </cell>
          <cell r="AB79">
            <v>5.4</v>
          </cell>
          <cell r="AC79">
            <v>3.6</v>
          </cell>
          <cell r="AD79">
            <v>3.7</v>
          </cell>
          <cell r="AE79">
            <v>1.4</v>
          </cell>
          <cell r="AF79">
            <v>3.6</v>
          </cell>
          <cell r="AI79">
            <v>12885</v>
          </cell>
          <cell r="AJ79">
            <v>3084</v>
          </cell>
          <cell r="AK79">
            <v>484</v>
          </cell>
          <cell r="AL79">
            <v>3568</v>
          </cell>
          <cell r="AM79">
            <v>374</v>
          </cell>
          <cell r="AN79">
            <v>3942</v>
          </cell>
          <cell r="AO79">
            <v>573</v>
          </cell>
          <cell r="AP79">
            <v>1025</v>
          </cell>
          <cell r="AQ79">
            <v>5540</v>
          </cell>
          <cell r="AR79">
            <v>2729</v>
          </cell>
          <cell r="AS79">
            <v>21155</v>
          </cell>
          <cell r="AT79">
            <v>2199</v>
          </cell>
          <cell r="AU79">
            <v>-356</v>
          </cell>
          <cell r="AV79">
            <v>22997</v>
          </cell>
          <cell r="AY79">
            <v>3</v>
          </cell>
          <cell r="AZ79">
            <v>2</v>
          </cell>
          <cell r="BA79">
            <v>18</v>
          </cell>
          <cell r="BB79">
            <v>4</v>
          </cell>
          <cell r="BC79">
            <v>25.1</v>
          </cell>
          <cell r="BD79">
            <v>5.6</v>
          </cell>
          <cell r="BE79">
            <v>2.4</v>
          </cell>
          <cell r="BF79">
            <v>10.3</v>
          </cell>
          <cell r="BG79">
            <v>6.1</v>
          </cell>
          <cell r="BH79">
            <v>1.8</v>
          </cell>
          <cell r="BI79">
            <v>3.7</v>
          </cell>
          <cell r="BJ79">
            <v>3.1</v>
          </cell>
          <cell r="BK79">
            <v>3.6</v>
          </cell>
          <cell r="BN79">
            <v>13065</v>
          </cell>
          <cell r="BO79">
            <v>3076</v>
          </cell>
          <cell r="BP79">
            <v>551</v>
          </cell>
          <cell r="BQ79">
            <v>3627</v>
          </cell>
          <cell r="BR79">
            <v>374</v>
          </cell>
          <cell r="BS79">
            <v>4001</v>
          </cell>
          <cell r="BT79">
            <v>573</v>
          </cell>
          <cell r="BU79">
            <v>1060</v>
          </cell>
          <cell r="BV79">
            <v>5634</v>
          </cell>
          <cell r="BW79">
            <v>2638</v>
          </cell>
          <cell r="BX79">
            <v>21337</v>
          </cell>
          <cell r="BY79">
            <v>2178</v>
          </cell>
          <cell r="BZ79">
            <v>-619</v>
          </cell>
          <cell r="CA79">
            <v>22895</v>
          </cell>
          <cell r="CB79">
            <v>0</v>
          </cell>
          <cell r="CC79">
            <v>0</v>
          </cell>
          <cell r="CD79">
            <v>0</v>
          </cell>
          <cell r="CE79">
            <v>0</v>
          </cell>
          <cell r="CF79">
            <v>0</v>
          </cell>
          <cell r="CG79">
            <v>0</v>
          </cell>
          <cell r="CH79">
            <v>0</v>
          </cell>
          <cell r="CI79">
            <v>0</v>
          </cell>
          <cell r="CJ79">
            <v>1</v>
          </cell>
          <cell r="CK79">
            <v>0</v>
          </cell>
          <cell r="CL79">
            <v>7</v>
          </cell>
          <cell r="CM79">
            <v>7</v>
          </cell>
        </row>
        <row r="80">
          <cell r="A80">
            <v>28095</v>
          </cell>
          <cell r="D80">
            <v>13202</v>
          </cell>
          <cell r="E80">
            <v>3125</v>
          </cell>
          <cell r="F80">
            <v>456</v>
          </cell>
          <cell r="G80">
            <v>3582</v>
          </cell>
          <cell r="H80">
            <v>410</v>
          </cell>
          <cell r="I80">
            <v>3991</v>
          </cell>
          <cell r="J80">
            <v>590</v>
          </cell>
          <cell r="K80">
            <v>1074</v>
          </cell>
          <cell r="L80">
            <v>5656</v>
          </cell>
          <cell r="M80">
            <v>2893</v>
          </cell>
          <cell r="N80">
            <v>21751</v>
          </cell>
          <cell r="O80">
            <v>2213</v>
          </cell>
          <cell r="P80">
            <v>-261</v>
          </cell>
          <cell r="Q80">
            <v>23703</v>
          </cell>
          <cell r="T80">
            <v>2.7</v>
          </cell>
          <cell r="U80">
            <v>1.5</v>
          </cell>
          <cell r="V80">
            <v>1.9</v>
          </cell>
          <cell r="W80">
            <v>1.6</v>
          </cell>
          <cell r="X80">
            <v>12.6</v>
          </cell>
          <cell r="Y80">
            <v>2.6</v>
          </cell>
          <cell r="Z80">
            <v>2.8</v>
          </cell>
          <cell r="AA80">
            <v>6</v>
          </cell>
          <cell r="AB80">
            <v>3.3</v>
          </cell>
          <cell r="AC80">
            <v>3.6</v>
          </cell>
          <cell r="AD80">
            <v>3</v>
          </cell>
          <cell r="AE80">
            <v>1.5</v>
          </cell>
          <cell r="AF80">
            <v>3.1</v>
          </cell>
          <cell r="AI80">
            <v>13165</v>
          </cell>
          <cell r="AJ80">
            <v>3130</v>
          </cell>
          <cell r="AK80">
            <v>427</v>
          </cell>
          <cell r="AL80">
            <v>3558</v>
          </cell>
          <cell r="AM80">
            <v>412</v>
          </cell>
          <cell r="AN80">
            <v>3970</v>
          </cell>
          <cell r="AO80">
            <v>590</v>
          </cell>
          <cell r="AP80">
            <v>1080</v>
          </cell>
          <cell r="AQ80">
            <v>5640</v>
          </cell>
          <cell r="AR80">
            <v>2946</v>
          </cell>
          <cell r="AS80">
            <v>21751</v>
          </cell>
          <cell r="AT80">
            <v>2173</v>
          </cell>
          <cell r="AU80">
            <v>-193</v>
          </cell>
          <cell r="AV80">
            <v>23731</v>
          </cell>
          <cell r="AY80">
            <v>2.2000000000000002</v>
          </cell>
          <cell r="AZ80">
            <v>1.5</v>
          </cell>
          <cell r="BA80">
            <v>-11.7</v>
          </cell>
          <cell r="BB80">
            <v>-0.3</v>
          </cell>
          <cell r="BC80">
            <v>10.199999999999999</v>
          </cell>
          <cell r="BD80">
            <v>0.7</v>
          </cell>
          <cell r="BE80">
            <v>3</v>
          </cell>
          <cell r="BF80">
            <v>5.4</v>
          </cell>
          <cell r="BG80">
            <v>1.8</v>
          </cell>
          <cell r="BH80">
            <v>7.9</v>
          </cell>
          <cell r="BI80">
            <v>2.8</v>
          </cell>
          <cell r="BJ80">
            <v>-1.2</v>
          </cell>
          <cell r="BK80">
            <v>3.2</v>
          </cell>
          <cell r="BN80">
            <v>13907</v>
          </cell>
          <cell r="BO80">
            <v>3716</v>
          </cell>
          <cell r="BP80">
            <v>480</v>
          </cell>
          <cell r="BQ80">
            <v>4196</v>
          </cell>
          <cell r="BR80">
            <v>412</v>
          </cell>
          <cell r="BS80">
            <v>4608</v>
          </cell>
          <cell r="BT80">
            <v>590</v>
          </cell>
          <cell r="BU80">
            <v>1159</v>
          </cell>
          <cell r="BV80">
            <v>6357</v>
          </cell>
          <cell r="BW80">
            <v>3668</v>
          </cell>
          <cell r="BX80">
            <v>23932</v>
          </cell>
          <cell r="BY80">
            <v>2204</v>
          </cell>
          <cell r="BZ80">
            <v>-374</v>
          </cell>
          <cell r="CA80">
            <v>25762</v>
          </cell>
          <cell r="CB80">
            <v>0</v>
          </cell>
          <cell r="CC80">
            <v>0</v>
          </cell>
          <cell r="CD80">
            <v>0</v>
          </cell>
          <cell r="CE80">
            <v>0</v>
          </cell>
          <cell r="CF80">
            <v>0</v>
          </cell>
          <cell r="CG80">
            <v>0</v>
          </cell>
          <cell r="CH80">
            <v>0</v>
          </cell>
          <cell r="CI80">
            <v>0</v>
          </cell>
          <cell r="CJ80">
            <v>0</v>
          </cell>
          <cell r="CK80">
            <v>0</v>
          </cell>
          <cell r="CL80">
            <v>6</v>
          </cell>
          <cell r="CM80">
            <v>6</v>
          </cell>
        </row>
        <row r="81">
          <cell r="A81">
            <v>28185</v>
          </cell>
          <cell r="D81">
            <v>13527</v>
          </cell>
          <cell r="E81">
            <v>3131</v>
          </cell>
          <cell r="F81">
            <v>460</v>
          </cell>
          <cell r="G81">
            <v>3591</v>
          </cell>
          <cell r="H81">
            <v>432</v>
          </cell>
          <cell r="I81">
            <v>4023</v>
          </cell>
          <cell r="J81">
            <v>608</v>
          </cell>
          <cell r="K81">
            <v>1133</v>
          </cell>
          <cell r="L81">
            <v>5764</v>
          </cell>
          <cell r="M81">
            <v>2966</v>
          </cell>
          <cell r="N81">
            <v>22257</v>
          </cell>
          <cell r="O81">
            <v>2272</v>
          </cell>
          <cell r="P81">
            <v>-157</v>
          </cell>
          <cell r="Q81">
            <v>24372</v>
          </cell>
          <cell r="T81">
            <v>2.5</v>
          </cell>
          <cell r="U81">
            <v>0.2</v>
          </cell>
          <cell r="V81">
            <v>0.8</v>
          </cell>
          <cell r="W81">
            <v>0.3</v>
          </cell>
          <cell r="X81">
            <v>5.5</v>
          </cell>
          <cell r="Y81">
            <v>0.8</v>
          </cell>
          <cell r="Z81">
            <v>3</v>
          </cell>
          <cell r="AA81">
            <v>5.5</v>
          </cell>
          <cell r="AB81">
            <v>1.9</v>
          </cell>
          <cell r="AC81">
            <v>2.5</v>
          </cell>
          <cell r="AD81">
            <v>2.2999999999999998</v>
          </cell>
          <cell r="AE81">
            <v>2.7</v>
          </cell>
          <cell r="AF81">
            <v>2.8</v>
          </cell>
          <cell r="AI81">
            <v>13490</v>
          </cell>
          <cell r="AJ81">
            <v>3091</v>
          </cell>
          <cell r="AK81">
            <v>475</v>
          </cell>
          <cell r="AL81">
            <v>3567</v>
          </cell>
          <cell r="AM81">
            <v>433</v>
          </cell>
          <cell r="AN81">
            <v>4000</v>
          </cell>
          <cell r="AO81">
            <v>609</v>
          </cell>
          <cell r="AP81">
            <v>1131</v>
          </cell>
          <cell r="AQ81">
            <v>5739</v>
          </cell>
          <cell r="AR81">
            <v>2989</v>
          </cell>
          <cell r="AS81">
            <v>22218</v>
          </cell>
          <cell r="AT81">
            <v>2283</v>
          </cell>
          <cell r="AU81">
            <v>-245</v>
          </cell>
          <cell r="AV81">
            <v>24256</v>
          </cell>
          <cell r="AY81">
            <v>2.5</v>
          </cell>
          <cell r="AZ81">
            <v>-1.2</v>
          </cell>
          <cell r="BA81">
            <v>11.2</v>
          </cell>
          <cell r="BB81">
            <v>0.3</v>
          </cell>
          <cell r="BC81">
            <v>5.0999999999999996</v>
          </cell>
          <cell r="BD81">
            <v>0.8</v>
          </cell>
          <cell r="BE81">
            <v>3.1</v>
          </cell>
          <cell r="BF81">
            <v>4.7</v>
          </cell>
          <cell r="BG81">
            <v>1.8</v>
          </cell>
          <cell r="BH81">
            <v>1.5</v>
          </cell>
          <cell r="BI81">
            <v>2.1</v>
          </cell>
          <cell r="BJ81">
            <v>5</v>
          </cell>
          <cell r="BK81">
            <v>2.2000000000000002</v>
          </cell>
          <cell r="BN81">
            <v>12695</v>
          </cell>
          <cell r="BO81">
            <v>2621</v>
          </cell>
          <cell r="BP81">
            <v>421</v>
          </cell>
          <cell r="BQ81">
            <v>3042</v>
          </cell>
          <cell r="BR81">
            <v>433</v>
          </cell>
          <cell r="BS81">
            <v>3475</v>
          </cell>
          <cell r="BT81">
            <v>609</v>
          </cell>
          <cell r="BU81">
            <v>1102</v>
          </cell>
          <cell r="BV81">
            <v>5185</v>
          </cell>
          <cell r="BW81">
            <v>2866</v>
          </cell>
          <cell r="BX81">
            <v>20746</v>
          </cell>
          <cell r="BY81">
            <v>2283</v>
          </cell>
          <cell r="BZ81">
            <v>-153</v>
          </cell>
          <cell r="CA81">
            <v>22876</v>
          </cell>
          <cell r="CB81">
            <v>0</v>
          </cell>
          <cell r="CC81">
            <v>0</v>
          </cell>
          <cell r="CD81">
            <v>0</v>
          </cell>
          <cell r="CE81">
            <v>0</v>
          </cell>
          <cell r="CF81">
            <v>-1</v>
          </cell>
          <cell r="CG81">
            <v>0</v>
          </cell>
          <cell r="CH81">
            <v>0</v>
          </cell>
          <cell r="CI81">
            <v>0</v>
          </cell>
          <cell r="CJ81">
            <v>0</v>
          </cell>
          <cell r="CK81">
            <v>0</v>
          </cell>
          <cell r="CL81">
            <v>2</v>
          </cell>
          <cell r="CM81">
            <v>3</v>
          </cell>
        </row>
        <row r="82">
          <cell r="A82">
            <v>28277</v>
          </cell>
          <cell r="D82">
            <v>13839</v>
          </cell>
          <cell r="E82">
            <v>3141</v>
          </cell>
          <cell r="F82">
            <v>472</v>
          </cell>
          <cell r="G82">
            <v>3613</v>
          </cell>
          <cell r="H82">
            <v>435</v>
          </cell>
          <cell r="I82">
            <v>4048</v>
          </cell>
          <cell r="J82">
            <v>628</v>
          </cell>
          <cell r="K82">
            <v>1185</v>
          </cell>
          <cell r="L82">
            <v>5861</v>
          </cell>
          <cell r="M82">
            <v>2977</v>
          </cell>
          <cell r="N82">
            <v>22677</v>
          </cell>
          <cell r="O82">
            <v>2315</v>
          </cell>
          <cell r="P82">
            <v>-62</v>
          </cell>
          <cell r="Q82">
            <v>24929</v>
          </cell>
          <cell r="T82">
            <v>2.2999999999999998</v>
          </cell>
          <cell r="U82">
            <v>0.3</v>
          </cell>
          <cell r="V82">
            <v>2.8</v>
          </cell>
          <cell r="W82">
            <v>0.6</v>
          </cell>
          <cell r="X82">
            <v>0.7</v>
          </cell>
          <cell r="Y82">
            <v>0.6</v>
          </cell>
          <cell r="Z82">
            <v>3.2</v>
          </cell>
          <cell r="AA82">
            <v>4.5999999999999996</v>
          </cell>
          <cell r="AB82">
            <v>1.7</v>
          </cell>
          <cell r="AC82">
            <v>0.4</v>
          </cell>
          <cell r="AD82">
            <v>1.9</v>
          </cell>
          <cell r="AE82">
            <v>1.9</v>
          </cell>
          <cell r="AF82">
            <v>2.2999999999999998</v>
          </cell>
          <cell r="AI82">
            <v>13940</v>
          </cell>
          <cell r="AJ82">
            <v>3166</v>
          </cell>
          <cell r="AK82">
            <v>450</v>
          </cell>
          <cell r="AL82">
            <v>3616</v>
          </cell>
          <cell r="AM82">
            <v>437</v>
          </cell>
          <cell r="AN82">
            <v>4053</v>
          </cell>
          <cell r="AO82">
            <v>627</v>
          </cell>
          <cell r="AP82">
            <v>1184</v>
          </cell>
          <cell r="AQ82">
            <v>5864</v>
          </cell>
          <cell r="AR82">
            <v>2944</v>
          </cell>
          <cell r="AS82">
            <v>22748</v>
          </cell>
          <cell r="AT82">
            <v>2329</v>
          </cell>
          <cell r="AU82">
            <v>0</v>
          </cell>
          <cell r="AV82">
            <v>25077</v>
          </cell>
          <cell r="AY82">
            <v>3.3</v>
          </cell>
          <cell r="AZ82">
            <v>2.4</v>
          </cell>
          <cell r="BA82">
            <v>-5.2</v>
          </cell>
          <cell r="BB82">
            <v>1.4</v>
          </cell>
          <cell r="BC82">
            <v>0.9</v>
          </cell>
          <cell r="BD82">
            <v>1.3</v>
          </cell>
          <cell r="BE82">
            <v>3.1</v>
          </cell>
          <cell r="BF82">
            <v>4.7</v>
          </cell>
          <cell r="BG82">
            <v>2.2000000000000002</v>
          </cell>
          <cell r="BH82">
            <v>-1.5</v>
          </cell>
          <cell r="BI82">
            <v>2.4</v>
          </cell>
          <cell r="BJ82">
            <v>2</v>
          </cell>
          <cell r="BK82">
            <v>3.4</v>
          </cell>
          <cell r="BN82">
            <v>13729</v>
          </cell>
          <cell r="BO82">
            <v>3089</v>
          </cell>
          <cell r="BP82">
            <v>377</v>
          </cell>
          <cell r="BQ82">
            <v>3466</v>
          </cell>
          <cell r="BR82">
            <v>437</v>
          </cell>
          <cell r="BS82">
            <v>3903</v>
          </cell>
          <cell r="BT82">
            <v>627</v>
          </cell>
          <cell r="BU82">
            <v>1081</v>
          </cell>
          <cell r="BV82">
            <v>5612</v>
          </cell>
          <cell r="BW82">
            <v>2439</v>
          </cell>
          <cell r="BX82">
            <v>21780</v>
          </cell>
          <cell r="BY82">
            <v>2312</v>
          </cell>
          <cell r="BZ82">
            <v>466</v>
          </cell>
          <cell r="CA82">
            <v>24557</v>
          </cell>
          <cell r="CB82">
            <v>0</v>
          </cell>
          <cell r="CC82">
            <v>0</v>
          </cell>
          <cell r="CD82">
            <v>0</v>
          </cell>
          <cell r="CE82">
            <v>0</v>
          </cell>
          <cell r="CF82">
            <v>0</v>
          </cell>
          <cell r="CG82">
            <v>0</v>
          </cell>
          <cell r="CH82">
            <v>0</v>
          </cell>
          <cell r="CI82">
            <v>0</v>
          </cell>
          <cell r="CJ82">
            <v>0</v>
          </cell>
          <cell r="CK82">
            <v>0</v>
          </cell>
          <cell r="CL82">
            <v>1</v>
          </cell>
          <cell r="CM82">
            <v>1</v>
          </cell>
        </row>
        <row r="83">
          <cell r="A83">
            <v>28369</v>
          </cell>
          <cell r="D83">
            <v>14161</v>
          </cell>
          <cell r="E83">
            <v>3163</v>
          </cell>
          <cell r="F83">
            <v>485</v>
          </cell>
          <cell r="G83">
            <v>3648</v>
          </cell>
          <cell r="H83">
            <v>433</v>
          </cell>
          <cell r="I83">
            <v>4081</v>
          </cell>
          <cell r="J83">
            <v>648</v>
          </cell>
          <cell r="K83">
            <v>1247</v>
          </cell>
          <cell r="L83">
            <v>5976</v>
          </cell>
          <cell r="M83">
            <v>2979</v>
          </cell>
          <cell r="N83">
            <v>23116</v>
          </cell>
          <cell r="O83">
            <v>2314</v>
          </cell>
          <cell r="P83">
            <v>-42</v>
          </cell>
          <cell r="Q83">
            <v>25388</v>
          </cell>
          <cell r="T83">
            <v>2.2999999999999998</v>
          </cell>
          <cell r="U83">
            <v>0.7</v>
          </cell>
          <cell r="V83">
            <v>2.7</v>
          </cell>
          <cell r="W83">
            <v>1</v>
          </cell>
          <cell r="X83">
            <v>-0.6</v>
          </cell>
          <cell r="Y83">
            <v>0.8</v>
          </cell>
          <cell r="Z83">
            <v>3.2</v>
          </cell>
          <cell r="AA83">
            <v>5.3</v>
          </cell>
          <cell r="AB83">
            <v>2</v>
          </cell>
          <cell r="AC83">
            <v>0.1</v>
          </cell>
          <cell r="AD83">
            <v>1.9</v>
          </cell>
          <cell r="AE83">
            <v>0</v>
          </cell>
          <cell r="AF83">
            <v>1.8</v>
          </cell>
          <cell r="AI83">
            <v>14080</v>
          </cell>
          <cell r="AJ83">
            <v>3196</v>
          </cell>
          <cell r="AK83">
            <v>512</v>
          </cell>
          <cell r="AL83">
            <v>3708</v>
          </cell>
          <cell r="AM83">
            <v>427</v>
          </cell>
          <cell r="AN83">
            <v>4135</v>
          </cell>
          <cell r="AO83">
            <v>649</v>
          </cell>
          <cell r="AP83">
            <v>1244</v>
          </cell>
          <cell r="AQ83">
            <v>6028</v>
          </cell>
          <cell r="AR83">
            <v>2992</v>
          </cell>
          <cell r="AS83">
            <v>23100</v>
          </cell>
          <cell r="AT83">
            <v>2342</v>
          </cell>
          <cell r="AU83">
            <v>-23</v>
          </cell>
          <cell r="AV83">
            <v>25418</v>
          </cell>
          <cell r="AY83">
            <v>1</v>
          </cell>
          <cell r="AZ83">
            <v>1</v>
          </cell>
          <cell r="BA83">
            <v>13.8</v>
          </cell>
          <cell r="BB83">
            <v>2.6</v>
          </cell>
          <cell r="BC83">
            <v>-2.2999999999999998</v>
          </cell>
          <cell r="BD83">
            <v>2</v>
          </cell>
          <cell r="BE83">
            <v>3.4</v>
          </cell>
          <cell r="BF83">
            <v>5</v>
          </cell>
          <cell r="BG83">
            <v>2.8</v>
          </cell>
          <cell r="BH83">
            <v>1.6</v>
          </cell>
          <cell r="BI83">
            <v>1.5</v>
          </cell>
          <cell r="BJ83">
            <v>0.6</v>
          </cell>
          <cell r="BK83">
            <v>1.4</v>
          </cell>
          <cell r="BN83">
            <v>14456</v>
          </cell>
          <cell r="BO83">
            <v>3174</v>
          </cell>
          <cell r="BP83">
            <v>590</v>
          </cell>
          <cell r="BQ83">
            <v>3764</v>
          </cell>
          <cell r="BR83">
            <v>427</v>
          </cell>
          <cell r="BS83">
            <v>4192</v>
          </cell>
          <cell r="BT83">
            <v>649</v>
          </cell>
          <cell r="BU83">
            <v>1289</v>
          </cell>
          <cell r="BV83">
            <v>6128</v>
          </cell>
          <cell r="BW83">
            <v>2927</v>
          </cell>
          <cell r="BX83">
            <v>23511</v>
          </cell>
          <cell r="BY83">
            <v>2324</v>
          </cell>
          <cell r="BZ83">
            <v>-458</v>
          </cell>
          <cell r="CA83">
            <v>25377</v>
          </cell>
          <cell r="CB83">
            <v>0</v>
          </cell>
          <cell r="CC83">
            <v>0</v>
          </cell>
          <cell r="CD83">
            <v>0</v>
          </cell>
          <cell r="CE83">
            <v>0</v>
          </cell>
          <cell r="CF83">
            <v>0</v>
          </cell>
          <cell r="CG83">
            <v>0</v>
          </cell>
          <cell r="CH83">
            <v>0</v>
          </cell>
          <cell r="CI83">
            <v>0</v>
          </cell>
          <cell r="CJ83">
            <v>0</v>
          </cell>
          <cell r="CK83">
            <v>0</v>
          </cell>
          <cell r="CL83">
            <v>3</v>
          </cell>
          <cell r="CM83">
            <v>3</v>
          </cell>
        </row>
        <row r="84">
          <cell r="A84">
            <v>28460</v>
          </cell>
          <cell r="D84">
            <v>14487</v>
          </cell>
          <cell r="E84">
            <v>3230</v>
          </cell>
          <cell r="F84">
            <v>494</v>
          </cell>
          <cell r="G84">
            <v>3725</v>
          </cell>
          <cell r="H84">
            <v>430</v>
          </cell>
          <cell r="I84">
            <v>4155</v>
          </cell>
          <cell r="J84">
            <v>668</v>
          </cell>
          <cell r="K84">
            <v>1314</v>
          </cell>
          <cell r="L84">
            <v>6137</v>
          </cell>
          <cell r="M84">
            <v>2983</v>
          </cell>
          <cell r="N84">
            <v>23607</v>
          </cell>
          <cell r="O84">
            <v>2303</v>
          </cell>
          <cell r="P84">
            <v>-45</v>
          </cell>
          <cell r="Q84">
            <v>25865</v>
          </cell>
          <cell r="T84">
            <v>2.2999999999999998</v>
          </cell>
          <cell r="U84">
            <v>2.1</v>
          </cell>
          <cell r="V84">
            <v>2</v>
          </cell>
          <cell r="W84">
            <v>2.1</v>
          </cell>
          <cell r="X84">
            <v>-0.5</v>
          </cell>
          <cell r="Y84">
            <v>1.8</v>
          </cell>
          <cell r="Z84">
            <v>3</v>
          </cell>
          <cell r="AA84">
            <v>5.4</v>
          </cell>
          <cell r="AB84">
            <v>2.7</v>
          </cell>
          <cell r="AC84">
            <v>0.1</v>
          </cell>
          <cell r="AD84">
            <v>2.1</v>
          </cell>
          <cell r="AE84">
            <v>-0.4</v>
          </cell>
          <cell r="AF84">
            <v>1.9</v>
          </cell>
          <cell r="AI84">
            <v>14455</v>
          </cell>
          <cell r="AJ84">
            <v>3149</v>
          </cell>
          <cell r="AK84">
            <v>489</v>
          </cell>
          <cell r="AL84">
            <v>3638</v>
          </cell>
          <cell r="AM84">
            <v>431</v>
          </cell>
          <cell r="AN84">
            <v>4069</v>
          </cell>
          <cell r="AO84">
            <v>668</v>
          </cell>
          <cell r="AP84">
            <v>1314</v>
          </cell>
          <cell r="AQ84">
            <v>6051</v>
          </cell>
          <cell r="AR84">
            <v>2986</v>
          </cell>
          <cell r="AS84">
            <v>23492</v>
          </cell>
          <cell r="AT84">
            <v>2269</v>
          </cell>
          <cell r="AU84">
            <v>-54</v>
          </cell>
          <cell r="AV84">
            <v>25707</v>
          </cell>
          <cell r="AY84">
            <v>2.7</v>
          </cell>
          <cell r="AZ84">
            <v>-1.5</v>
          </cell>
          <cell r="BA84">
            <v>-4.5999999999999996</v>
          </cell>
          <cell r="BB84">
            <v>-1.9</v>
          </cell>
          <cell r="BC84">
            <v>0.9</v>
          </cell>
          <cell r="BD84">
            <v>-1.6</v>
          </cell>
          <cell r="BE84">
            <v>2.9</v>
          </cell>
          <cell r="BF84">
            <v>5.7</v>
          </cell>
          <cell r="BG84">
            <v>0.4</v>
          </cell>
          <cell r="BH84">
            <v>-0.2</v>
          </cell>
          <cell r="BI84">
            <v>1.7</v>
          </cell>
          <cell r="BJ84">
            <v>-3.1</v>
          </cell>
          <cell r="BK84">
            <v>1.1000000000000001</v>
          </cell>
          <cell r="BN84">
            <v>14933</v>
          </cell>
          <cell r="BO84">
            <v>3727</v>
          </cell>
          <cell r="BP84">
            <v>549</v>
          </cell>
          <cell r="BQ84">
            <v>4276</v>
          </cell>
          <cell r="BR84">
            <v>431</v>
          </cell>
          <cell r="BS84">
            <v>4707</v>
          </cell>
          <cell r="BT84">
            <v>668</v>
          </cell>
          <cell r="BU84">
            <v>1406</v>
          </cell>
          <cell r="BV84">
            <v>6781</v>
          </cell>
          <cell r="BW84">
            <v>3783</v>
          </cell>
          <cell r="BX84">
            <v>25497</v>
          </cell>
          <cell r="BY84">
            <v>2298</v>
          </cell>
          <cell r="BZ84">
            <v>-45</v>
          </cell>
          <cell r="CA84">
            <v>27750</v>
          </cell>
          <cell r="CB84">
            <v>0</v>
          </cell>
          <cell r="CC84">
            <v>0</v>
          </cell>
          <cell r="CD84">
            <v>0</v>
          </cell>
          <cell r="CE84">
            <v>0</v>
          </cell>
          <cell r="CF84">
            <v>-1</v>
          </cell>
          <cell r="CG84">
            <v>0</v>
          </cell>
          <cell r="CH84">
            <v>0</v>
          </cell>
          <cell r="CI84">
            <v>0</v>
          </cell>
          <cell r="CJ84">
            <v>-1</v>
          </cell>
          <cell r="CK84">
            <v>0</v>
          </cell>
          <cell r="CL84">
            <v>4</v>
          </cell>
          <cell r="CM84">
            <v>4</v>
          </cell>
        </row>
        <row r="85">
          <cell r="A85">
            <v>28550</v>
          </cell>
          <cell r="D85">
            <v>14808</v>
          </cell>
          <cell r="E85">
            <v>3352</v>
          </cell>
          <cell r="F85">
            <v>521</v>
          </cell>
          <cell r="G85">
            <v>3874</v>
          </cell>
          <cell r="H85">
            <v>430</v>
          </cell>
          <cell r="I85">
            <v>4304</v>
          </cell>
          <cell r="J85">
            <v>685</v>
          </cell>
          <cell r="K85">
            <v>1376</v>
          </cell>
          <cell r="L85">
            <v>6364</v>
          </cell>
          <cell r="M85">
            <v>3066</v>
          </cell>
          <cell r="N85">
            <v>24239</v>
          </cell>
          <cell r="O85">
            <v>2343</v>
          </cell>
          <cell r="P85">
            <v>-70</v>
          </cell>
          <cell r="Q85">
            <v>26512</v>
          </cell>
          <cell r="T85">
            <v>2.2000000000000002</v>
          </cell>
          <cell r="U85">
            <v>3.8</v>
          </cell>
          <cell r="V85">
            <v>5.4</v>
          </cell>
          <cell r="W85">
            <v>4</v>
          </cell>
          <cell r="X85">
            <v>0</v>
          </cell>
          <cell r="Y85">
            <v>3.6</v>
          </cell>
          <cell r="Z85">
            <v>2.5</v>
          </cell>
          <cell r="AA85">
            <v>4.7</v>
          </cell>
          <cell r="AB85">
            <v>3.7</v>
          </cell>
          <cell r="AC85">
            <v>2.8</v>
          </cell>
          <cell r="AD85">
            <v>2.7</v>
          </cell>
          <cell r="AE85">
            <v>1.7</v>
          </cell>
          <cell r="AF85">
            <v>2.5</v>
          </cell>
          <cell r="AI85">
            <v>14904</v>
          </cell>
          <cell r="AJ85">
            <v>3398</v>
          </cell>
          <cell r="AK85">
            <v>494</v>
          </cell>
          <cell r="AL85">
            <v>3892</v>
          </cell>
          <cell r="AM85">
            <v>431</v>
          </cell>
          <cell r="AN85">
            <v>4323</v>
          </cell>
          <cell r="AO85">
            <v>685</v>
          </cell>
          <cell r="AP85">
            <v>1386</v>
          </cell>
          <cell r="AQ85">
            <v>6394</v>
          </cell>
          <cell r="AR85">
            <v>3105</v>
          </cell>
          <cell r="AS85">
            <v>24404</v>
          </cell>
          <cell r="AT85">
            <v>2319</v>
          </cell>
          <cell r="AU85">
            <v>-166</v>
          </cell>
          <cell r="AV85">
            <v>26557</v>
          </cell>
          <cell r="AY85">
            <v>3.1</v>
          </cell>
          <cell r="AZ85">
            <v>7.9</v>
          </cell>
          <cell r="BA85">
            <v>1.1000000000000001</v>
          </cell>
          <cell r="BB85">
            <v>7</v>
          </cell>
          <cell r="BC85">
            <v>0</v>
          </cell>
          <cell r="BD85">
            <v>6.3</v>
          </cell>
          <cell r="BE85">
            <v>2.6</v>
          </cell>
          <cell r="BF85">
            <v>5.5</v>
          </cell>
          <cell r="BG85">
            <v>5.7</v>
          </cell>
          <cell r="BH85">
            <v>4</v>
          </cell>
          <cell r="BI85">
            <v>3.9</v>
          </cell>
          <cell r="BJ85">
            <v>2.2000000000000002</v>
          </cell>
          <cell r="BK85">
            <v>3.3</v>
          </cell>
          <cell r="BN85">
            <v>14279</v>
          </cell>
          <cell r="BO85">
            <v>2895</v>
          </cell>
          <cell r="BP85">
            <v>440</v>
          </cell>
          <cell r="BQ85">
            <v>3336</v>
          </cell>
          <cell r="BR85">
            <v>431</v>
          </cell>
          <cell r="BS85">
            <v>3767</v>
          </cell>
          <cell r="BT85">
            <v>685</v>
          </cell>
          <cell r="BU85">
            <v>1350</v>
          </cell>
          <cell r="BV85">
            <v>5802</v>
          </cell>
          <cell r="BW85">
            <v>2766</v>
          </cell>
          <cell r="BX85">
            <v>22846</v>
          </cell>
          <cell r="BY85">
            <v>2331</v>
          </cell>
          <cell r="BZ85">
            <v>-271</v>
          </cell>
          <cell r="CA85">
            <v>24907</v>
          </cell>
          <cell r="CB85">
            <v>0</v>
          </cell>
          <cell r="CC85">
            <v>0</v>
          </cell>
          <cell r="CD85">
            <v>0</v>
          </cell>
          <cell r="CE85">
            <v>0</v>
          </cell>
          <cell r="CF85">
            <v>0</v>
          </cell>
          <cell r="CG85">
            <v>0</v>
          </cell>
          <cell r="CH85">
            <v>0</v>
          </cell>
          <cell r="CI85">
            <v>0</v>
          </cell>
          <cell r="CJ85">
            <v>0</v>
          </cell>
          <cell r="CK85">
            <v>0</v>
          </cell>
          <cell r="CL85">
            <v>5</v>
          </cell>
          <cell r="CM85">
            <v>5</v>
          </cell>
        </row>
        <row r="86">
          <cell r="A86">
            <v>28642</v>
          </cell>
          <cell r="D86">
            <v>15042</v>
          </cell>
          <cell r="E86">
            <v>3528</v>
          </cell>
          <cell r="F86">
            <v>559</v>
          </cell>
          <cell r="G86">
            <v>4087</v>
          </cell>
          <cell r="H86">
            <v>430</v>
          </cell>
          <cell r="I86">
            <v>4517</v>
          </cell>
          <cell r="J86">
            <v>698</v>
          </cell>
          <cell r="K86">
            <v>1428</v>
          </cell>
          <cell r="L86">
            <v>6644</v>
          </cell>
          <cell r="M86">
            <v>3290</v>
          </cell>
          <cell r="N86">
            <v>24976</v>
          </cell>
          <cell r="O86">
            <v>2447</v>
          </cell>
          <cell r="P86">
            <v>-109</v>
          </cell>
          <cell r="Q86">
            <v>27314</v>
          </cell>
          <cell r="T86">
            <v>1.6</v>
          </cell>
          <cell r="U86">
            <v>5.2</v>
          </cell>
          <cell r="V86">
            <v>7.3</v>
          </cell>
          <cell r="W86">
            <v>5.5</v>
          </cell>
          <cell r="X86">
            <v>0</v>
          </cell>
          <cell r="Y86">
            <v>5</v>
          </cell>
          <cell r="Z86">
            <v>2</v>
          </cell>
          <cell r="AA86">
            <v>3.8</v>
          </cell>
          <cell r="AB86">
            <v>4.4000000000000004</v>
          </cell>
          <cell r="AC86">
            <v>7.3</v>
          </cell>
          <cell r="AD86">
            <v>3</v>
          </cell>
          <cell r="AE86">
            <v>4.4000000000000004</v>
          </cell>
          <cell r="AF86">
            <v>3</v>
          </cell>
          <cell r="AI86">
            <v>15020</v>
          </cell>
          <cell r="AJ86">
            <v>3527</v>
          </cell>
          <cell r="AK86">
            <v>583</v>
          </cell>
          <cell r="AL86">
            <v>4111</v>
          </cell>
          <cell r="AM86">
            <v>429</v>
          </cell>
          <cell r="AN86">
            <v>4539</v>
          </cell>
          <cell r="AO86">
            <v>700</v>
          </cell>
          <cell r="AP86">
            <v>1424</v>
          </cell>
          <cell r="AQ86">
            <v>6664</v>
          </cell>
          <cell r="AR86">
            <v>3107</v>
          </cell>
          <cell r="AS86">
            <v>24790</v>
          </cell>
          <cell r="AT86">
            <v>2482</v>
          </cell>
          <cell r="AU86">
            <v>62</v>
          </cell>
          <cell r="AV86">
            <v>27334</v>
          </cell>
          <cell r="AY86">
            <v>0.8</v>
          </cell>
          <cell r="AZ86">
            <v>3.8</v>
          </cell>
          <cell r="BA86">
            <v>18</v>
          </cell>
          <cell r="BB86">
            <v>5.6</v>
          </cell>
          <cell r="BC86">
            <v>-0.5</v>
          </cell>
          <cell r="BD86">
            <v>5</v>
          </cell>
          <cell r="BE86">
            <v>2.2999999999999998</v>
          </cell>
          <cell r="BF86">
            <v>2.7</v>
          </cell>
          <cell r="BG86">
            <v>4.2</v>
          </cell>
          <cell r="BH86">
            <v>0</v>
          </cell>
          <cell r="BI86">
            <v>1.6</v>
          </cell>
          <cell r="BJ86">
            <v>7</v>
          </cell>
          <cell r="BK86">
            <v>2.9</v>
          </cell>
          <cell r="BN86">
            <v>14847</v>
          </cell>
          <cell r="BO86">
            <v>3443</v>
          </cell>
          <cell r="BP86">
            <v>480</v>
          </cell>
          <cell r="BQ86">
            <v>3924</v>
          </cell>
          <cell r="BR86">
            <v>429</v>
          </cell>
          <cell r="BS86">
            <v>4353</v>
          </cell>
          <cell r="BT86">
            <v>700</v>
          </cell>
          <cell r="BU86">
            <v>1303</v>
          </cell>
          <cell r="BV86">
            <v>6356</v>
          </cell>
          <cell r="BW86">
            <v>2718</v>
          </cell>
          <cell r="BX86">
            <v>23922</v>
          </cell>
          <cell r="BY86">
            <v>2447</v>
          </cell>
          <cell r="BZ86">
            <v>535</v>
          </cell>
          <cell r="CA86">
            <v>26904</v>
          </cell>
          <cell r="CB86">
            <v>0</v>
          </cell>
          <cell r="CC86">
            <v>0</v>
          </cell>
          <cell r="CD86">
            <v>0</v>
          </cell>
          <cell r="CE86">
            <v>0</v>
          </cell>
          <cell r="CF86">
            <v>0</v>
          </cell>
          <cell r="CG86">
            <v>0</v>
          </cell>
          <cell r="CH86">
            <v>0</v>
          </cell>
          <cell r="CI86">
            <v>0</v>
          </cell>
          <cell r="CJ86">
            <v>0</v>
          </cell>
          <cell r="CK86">
            <v>-1</v>
          </cell>
          <cell r="CL86">
            <v>-8</v>
          </cell>
          <cell r="CM86">
            <v>-7</v>
          </cell>
        </row>
        <row r="87">
          <cell r="A87">
            <v>28734</v>
          </cell>
          <cell r="D87">
            <v>15264</v>
          </cell>
          <cell r="E87">
            <v>3730</v>
          </cell>
          <cell r="F87">
            <v>603</v>
          </cell>
          <cell r="G87">
            <v>4333</v>
          </cell>
          <cell r="H87">
            <v>428</v>
          </cell>
          <cell r="I87">
            <v>4761</v>
          </cell>
          <cell r="J87">
            <v>710</v>
          </cell>
          <cell r="K87">
            <v>1479</v>
          </cell>
          <cell r="L87">
            <v>6950</v>
          </cell>
          <cell r="M87">
            <v>3582</v>
          </cell>
          <cell r="N87">
            <v>25795</v>
          </cell>
          <cell r="O87">
            <v>2588</v>
          </cell>
          <cell r="P87">
            <v>-145</v>
          </cell>
          <cell r="Q87">
            <v>28238</v>
          </cell>
          <cell r="T87">
            <v>1.5</v>
          </cell>
          <cell r="U87">
            <v>5.7</v>
          </cell>
          <cell r="V87">
            <v>7.9</v>
          </cell>
          <cell r="W87">
            <v>6</v>
          </cell>
          <cell r="X87">
            <v>-0.5</v>
          </cell>
          <cell r="Y87">
            <v>5.4</v>
          </cell>
          <cell r="Z87">
            <v>1.6</v>
          </cell>
          <cell r="AA87">
            <v>3.5</v>
          </cell>
          <cell r="AB87">
            <v>4.5999999999999996</v>
          </cell>
          <cell r="AC87">
            <v>8.9</v>
          </cell>
          <cell r="AD87">
            <v>3.3</v>
          </cell>
          <cell r="AE87">
            <v>5.8</v>
          </cell>
          <cell r="AF87">
            <v>3.4</v>
          </cell>
          <cell r="AI87">
            <v>15286</v>
          </cell>
          <cell r="AJ87">
            <v>3703</v>
          </cell>
          <cell r="AK87">
            <v>605</v>
          </cell>
          <cell r="AL87">
            <v>4307</v>
          </cell>
          <cell r="AM87">
            <v>428</v>
          </cell>
          <cell r="AN87">
            <v>4735</v>
          </cell>
          <cell r="AO87">
            <v>709</v>
          </cell>
          <cell r="AP87">
            <v>1478</v>
          </cell>
          <cell r="AQ87">
            <v>6922</v>
          </cell>
          <cell r="AR87">
            <v>3748</v>
          </cell>
          <cell r="AS87">
            <v>25956</v>
          </cell>
          <cell r="AT87">
            <v>2561</v>
          </cell>
          <cell r="AU87">
            <v>-245</v>
          </cell>
          <cell r="AV87">
            <v>28271</v>
          </cell>
          <cell r="AY87">
            <v>1.8</v>
          </cell>
          <cell r="AZ87">
            <v>5</v>
          </cell>
          <cell r="BA87">
            <v>3.7</v>
          </cell>
          <cell r="BB87">
            <v>4.8</v>
          </cell>
          <cell r="BC87">
            <v>-0.3</v>
          </cell>
          <cell r="BD87">
            <v>4.3</v>
          </cell>
          <cell r="BE87">
            <v>1.3</v>
          </cell>
          <cell r="BF87">
            <v>3.8</v>
          </cell>
          <cell r="BG87">
            <v>3.9</v>
          </cell>
          <cell r="BH87">
            <v>20.6</v>
          </cell>
          <cell r="BI87">
            <v>4.7</v>
          </cell>
          <cell r="BJ87">
            <v>3.2</v>
          </cell>
          <cell r="BK87">
            <v>3.4</v>
          </cell>
          <cell r="BN87">
            <v>15187</v>
          </cell>
          <cell r="BO87">
            <v>3680</v>
          </cell>
          <cell r="BP87">
            <v>701</v>
          </cell>
          <cell r="BQ87">
            <v>4381</v>
          </cell>
          <cell r="BR87">
            <v>428</v>
          </cell>
          <cell r="BS87">
            <v>4809</v>
          </cell>
          <cell r="BT87">
            <v>709</v>
          </cell>
          <cell r="BU87">
            <v>1532</v>
          </cell>
          <cell r="BV87">
            <v>7050</v>
          </cell>
          <cell r="BW87">
            <v>3348</v>
          </cell>
          <cell r="BX87">
            <v>25585</v>
          </cell>
          <cell r="BY87">
            <v>2543</v>
          </cell>
          <cell r="BZ87">
            <v>-379</v>
          </cell>
          <cell r="CA87">
            <v>27748</v>
          </cell>
          <cell r="CB87">
            <v>0</v>
          </cell>
          <cell r="CC87">
            <v>0</v>
          </cell>
          <cell r="CD87">
            <v>0</v>
          </cell>
          <cell r="CE87">
            <v>0</v>
          </cell>
          <cell r="CF87">
            <v>0</v>
          </cell>
          <cell r="CG87">
            <v>0</v>
          </cell>
          <cell r="CH87">
            <v>0</v>
          </cell>
          <cell r="CI87">
            <v>0</v>
          </cell>
          <cell r="CJ87">
            <v>0</v>
          </cell>
          <cell r="CK87">
            <v>-1</v>
          </cell>
          <cell r="CL87">
            <v>16</v>
          </cell>
          <cell r="CM87">
            <v>16</v>
          </cell>
        </row>
        <row r="88">
          <cell r="A88">
            <v>28825</v>
          </cell>
          <cell r="D88">
            <v>15557</v>
          </cell>
          <cell r="E88">
            <v>3892</v>
          </cell>
          <cell r="F88">
            <v>630</v>
          </cell>
          <cell r="G88">
            <v>4522</v>
          </cell>
          <cell r="H88">
            <v>425</v>
          </cell>
          <cell r="I88">
            <v>4946</v>
          </cell>
          <cell r="J88">
            <v>726</v>
          </cell>
          <cell r="K88">
            <v>1540</v>
          </cell>
          <cell r="L88">
            <v>7212</v>
          </cell>
          <cell r="M88">
            <v>3853</v>
          </cell>
          <cell r="N88">
            <v>26622</v>
          </cell>
          <cell r="O88">
            <v>2706</v>
          </cell>
          <cell r="P88">
            <v>-122</v>
          </cell>
          <cell r="Q88">
            <v>29206</v>
          </cell>
          <cell r="T88">
            <v>1.9</v>
          </cell>
          <cell r="U88">
            <v>4.4000000000000004</v>
          </cell>
          <cell r="V88">
            <v>4.4000000000000004</v>
          </cell>
          <cell r="W88">
            <v>4.4000000000000004</v>
          </cell>
          <cell r="X88">
            <v>-0.8</v>
          </cell>
          <cell r="Y88">
            <v>3.9</v>
          </cell>
          <cell r="Z88">
            <v>2.2000000000000002</v>
          </cell>
          <cell r="AA88">
            <v>4.0999999999999996</v>
          </cell>
          <cell r="AB88">
            <v>3.8</v>
          </cell>
          <cell r="AC88">
            <v>7.6</v>
          </cell>
          <cell r="AD88">
            <v>3.2</v>
          </cell>
          <cell r="AE88">
            <v>4.5</v>
          </cell>
          <cell r="AF88">
            <v>3.4</v>
          </cell>
          <cell r="AI88">
            <v>15393</v>
          </cell>
          <cell r="AJ88">
            <v>3915</v>
          </cell>
          <cell r="AK88">
            <v>621</v>
          </cell>
          <cell r="AL88">
            <v>4537</v>
          </cell>
          <cell r="AM88">
            <v>425</v>
          </cell>
          <cell r="AN88">
            <v>4961</v>
          </cell>
          <cell r="AO88">
            <v>725</v>
          </cell>
          <cell r="AP88">
            <v>1536</v>
          </cell>
          <cell r="AQ88">
            <v>7222</v>
          </cell>
          <cell r="AR88">
            <v>3874</v>
          </cell>
          <cell r="AS88">
            <v>26489</v>
          </cell>
          <cell r="AT88">
            <v>2728</v>
          </cell>
          <cell r="AU88">
            <v>-196</v>
          </cell>
          <cell r="AV88">
            <v>29021</v>
          </cell>
          <cell r="AY88">
            <v>0.7</v>
          </cell>
          <cell r="AZ88">
            <v>5.7</v>
          </cell>
          <cell r="BA88">
            <v>2.8</v>
          </cell>
          <cell r="BB88">
            <v>5.3</v>
          </cell>
          <cell r="BC88">
            <v>-0.7</v>
          </cell>
          <cell r="BD88">
            <v>4.8</v>
          </cell>
          <cell r="BE88">
            <v>2.2000000000000002</v>
          </cell>
          <cell r="BF88">
            <v>3.9</v>
          </cell>
          <cell r="BG88">
            <v>4.3</v>
          </cell>
          <cell r="BH88">
            <v>3.4</v>
          </cell>
          <cell r="BI88">
            <v>2.1</v>
          </cell>
          <cell r="BJ88">
            <v>6.6</v>
          </cell>
          <cell r="BK88">
            <v>2.7</v>
          </cell>
          <cell r="BN88">
            <v>16009</v>
          </cell>
          <cell r="BO88">
            <v>4604</v>
          </cell>
          <cell r="BP88">
            <v>700</v>
          </cell>
          <cell r="BQ88">
            <v>5304</v>
          </cell>
          <cell r="BR88">
            <v>425</v>
          </cell>
          <cell r="BS88">
            <v>5729</v>
          </cell>
          <cell r="BT88">
            <v>725</v>
          </cell>
          <cell r="BU88">
            <v>1641</v>
          </cell>
          <cell r="BV88">
            <v>8095</v>
          </cell>
          <cell r="BW88">
            <v>4739</v>
          </cell>
          <cell r="BX88">
            <v>28843</v>
          </cell>
          <cell r="BY88">
            <v>2775</v>
          </cell>
          <cell r="BZ88">
            <v>-211</v>
          </cell>
          <cell r="CA88">
            <v>31408</v>
          </cell>
          <cell r="CB88">
            <v>0</v>
          </cell>
          <cell r="CC88">
            <v>0</v>
          </cell>
          <cell r="CD88">
            <v>1</v>
          </cell>
          <cell r="CE88">
            <v>0</v>
          </cell>
          <cell r="CF88">
            <v>0</v>
          </cell>
          <cell r="CG88">
            <v>0</v>
          </cell>
          <cell r="CH88">
            <v>0</v>
          </cell>
          <cell r="CI88">
            <v>0</v>
          </cell>
          <cell r="CJ88">
            <v>0</v>
          </cell>
          <cell r="CK88">
            <v>0</v>
          </cell>
          <cell r="CL88">
            <v>19</v>
          </cell>
          <cell r="CM88">
            <v>19</v>
          </cell>
        </row>
        <row r="89">
          <cell r="A89">
            <v>28915</v>
          </cell>
          <cell r="D89">
            <v>15914</v>
          </cell>
          <cell r="E89">
            <v>4028</v>
          </cell>
          <cell r="F89">
            <v>648</v>
          </cell>
          <cell r="G89">
            <v>4676</v>
          </cell>
          <cell r="H89">
            <v>417</v>
          </cell>
          <cell r="I89">
            <v>5093</v>
          </cell>
          <cell r="J89">
            <v>748</v>
          </cell>
          <cell r="K89">
            <v>1610</v>
          </cell>
          <cell r="L89">
            <v>7451</v>
          </cell>
          <cell r="M89">
            <v>4065</v>
          </cell>
          <cell r="N89">
            <v>27430</v>
          </cell>
          <cell r="O89">
            <v>2818</v>
          </cell>
          <cell r="P89">
            <v>-94</v>
          </cell>
          <cell r="Q89">
            <v>30154</v>
          </cell>
          <cell r="T89">
            <v>2.2999999999999998</v>
          </cell>
          <cell r="U89">
            <v>3.5</v>
          </cell>
          <cell r="V89">
            <v>2.8</v>
          </cell>
          <cell r="W89">
            <v>3.4</v>
          </cell>
          <cell r="X89">
            <v>-1.7</v>
          </cell>
          <cell r="Y89">
            <v>3</v>
          </cell>
          <cell r="Z89">
            <v>3.1</v>
          </cell>
          <cell r="AA89">
            <v>4.5999999999999996</v>
          </cell>
          <cell r="AB89">
            <v>3.3</v>
          </cell>
          <cell r="AC89">
            <v>5.5</v>
          </cell>
          <cell r="AD89">
            <v>3</v>
          </cell>
          <cell r="AE89">
            <v>4.0999999999999996</v>
          </cell>
          <cell r="AF89">
            <v>3.2</v>
          </cell>
          <cell r="AI89">
            <v>16141</v>
          </cell>
          <cell r="AJ89">
            <v>4089</v>
          </cell>
          <cell r="AK89">
            <v>664</v>
          </cell>
          <cell r="AL89">
            <v>4753</v>
          </cell>
          <cell r="AM89">
            <v>418</v>
          </cell>
          <cell r="AN89">
            <v>5170</v>
          </cell>
          <cell r="AO89">
            <v>747</v>
          </cell>
          <cell r="AP89">
            <v>1610</v>
          </cell>
          <cell r="AQ89">
            <v>7527</v>
          </cell>
          <cell r="AR89">
            <v>3938</v>
          </cell>
          <cell r="AS89">
            <v>27607</v>
          </cell>
          <cell r="AT89">
            <v>2836</v>
          </cell>
          <cell r="AU89">
            <v>16</v>
          </cell>
          <cell r="AV89">
            <v>30459</v>
          </cell>
          <cell r="AY89">
            <v>4.9000000000000004</v>
          </cell>
          <cell r="AZ89">
            <v>4.4000000000000004</v>
          </cell>
          <cell r="BA89">
            <v>6.8</v>
          </cell>
          <cell r="BB89">
            <v>4.8</v>
          </cell>
          <cell r="BC89">
            <v>-1.6</v>
          </cell>
          <cell r="BD89">
            <v>4.2</v>
          </cell>
          <cell r="BE89">
            <v>3.1</v>
          </cell>
          <cell r="BF89">
            <v>4.8</v>
          </cell>
          <cell r="BG89">
            <v>4.2</v>
          </cell>
          <cell r="BH89">
            <v>1.7</v>
          </cell>
          <cell r="BI89">
            <v>4.2</v>
          </cell>
          <cell r="BJ89">
            <v>3.9</v>
          </cell>
          <cell r="BK89">
            <v>5</v>
          </cell>
          <cell r="BN89">
            <v>15452</v>
          </cell>
          <cell r="BO89">
            <v>3512</v>
          </cell>
          <cell r="BP89">
            <v>594</v>
          </cell>
          <cell r="BQ89">
            <v>4106</v>
          </cell>
          <cell r="BR89">
            <v>418</v>
          </cell>
          <cell r="BS89">
            <v>4524</v>
          </cell>
          <cell r="BT89">
            <v>747</v>
          </cell>
          <cell r="BU89">
            <v>1566</v>
          </cell>
          <cell r="BV89">
            <v>6837</v>
          </cell>
          <cell r="BW89">
            <v>4202</v>
          </cell>
          <cell r="BX89">
            <v>26491</v>
          </cell>
          <cell r="BY89">
            <v>2853</v>
          </cell>
          <cell r="BZ89">
            <v>-237</v>
          </cell>
          <cell r="CA89">
            <v>29107</v>
          </cell>
          <cell r="CB89">
            <v>0</v>
          </cell>
          <cell r="CC89">
            <v>0</v>
          </cell>
          <cell r="CD89">
            <v>0</v>
          </cell>
          <cell r="CE89">
            <v>0</v>
          </cell>
          <cell r="CF89">
            <v>0</v>
          </cell>
          <cell r="CG89">
            <v>0</v>
          </cell>
          <cell r="CH89">
            <v>0</v>
          </cell>
          <cell r="CI89">
            <v>1</v>
          </cell>
          <cell r="CJ89">
            <v>0</v>
          </cell>
          <cell r="CK89">
            <v>0</v>
          </cell>
          <cell r="CL89">
            <v>6</v>
          </cell>
          <cell r="CM89">
            <v>7</v>
          </cell>
        </row>
        <row r="90">
          <cell r="A90">
            <v>29007</v>
          </cell>
          <cell r="D90">
            <v>16297</v>
          </cell>
          <cell r="E90">
            <v>4174</v>
          </cell>
          <cell r="F90">
            <v>692</v>
          </cell>
          <cell r="G90">
            <v>4866</v>
          </cell>
          <cell r="H90">
            <v>405</v>
          </cell>
          <cell r="I90">
            <v>5271</v>
          </cell>
          <cell r="J90">
            <v>777</v>
          </cell>
          <cell r="K90">
            <v>1680</v>
          </cell>
          <cell r="L90">
            <v>7728</v>
          </cell>
          <cell r="M90">
            <v>4205</v>
          </cell>
          <cell r="N90">
            <v>28230</v>
          </cell>
          <cell r="O90">
            <v>2907</v>
          </cell>
          <cell r="P90">
            <v>-43</v>
          </cell>
          <cell r="Q90">
            <v>31093</v>
          </cell>
          <cell r="T90">
            <v>2.4</v>
          </cell>
          <cell r="U90">
            <v>3.6</v>
          </cell>
          <cell r="V90">
            <v>6.8</v>
          </cell>
          <cell r="W90">
            <v>4.0999999999999996</v>
          </cell>
          <cell r="X90">
            <v>-3</v>
          </cell>
          <cell r="Y90">
            <v>3.5</v>
          </cell>
          <cell r="Z90">
            <v>3.9</v>
          </cell>
          <cell r="AA90">
            <v>4.4000000000000004</v>
          </cell>
          <cell r="AB90">
            <v>3.7</v>
          </cell>
          <cell r="AC90">
            <v>3.4</v>
          </cell>
          <cell r="AD90">
            <v>2.9</v>
          </cell>
          <cell r="AE90">
            <v>3.2</v>
          </cell>
          <cell r="AF90">
            <v>3.1</v>
          </cell>
          <cell r="AI90">
            <v>16175</v>
          </cell>
          <cell r="AJ90">
            <v>4065</v>
          </cell>
          <cell r="AK90">
            <v>668</v>
          </cell>
          <cell r="AL90">
            <v>4733</v>
          </cell>
          <cell r="AM90">
            <v>407</v>
          </cell>
          <cell r="AN90">
            <v>5140</v>
          </cell>
          <cell r="AO90">
            <v>776</v>
          </cell>
          <cell r="AP90">
            <v>1686</v>
          </cell>
          <cell r="AQ90">
            <v>7602</v>
          </cell>
          <cell r="AR90">
            <v>4310</v>
          </cell>
          <cell r="AS90">
            <v>28088</v>
          </cell>
          <cell r="AT90">
            <v>2858</v>
          </cell>
          <cell r="AU90">
            <v>-18</v>
          </cell>
          <cell r="AV90">
            <v>30927</v>
          </cell>
          <cell r="AY90">
            <v>0.2</v>
          </cell>
          <cell r="AZ90">
            <v>-0.6</v>
          </cell>
          <cell r="BA90">
            <v>0.6</v>
          </cell>
          <cell r="BB90">
            <v>-0.4</v>
          </cell>
          <cell r="BC90">
            <v>-2.6</v>
          </cell>
          <cell r="BD90">
            <v>-0.6</v>
          </cell>
          <cell r="BE90">
            <v>3.9</v>
          </cell>
          <cell r="BF90">
            <v>4.7</v>
          </cell>
          <cell r="BG90">
            <v>1</v>
          </cell>
          <cell r="BH90">
            <v>9.4</v>
          </cell>
          <cell r="BI90">
            <v>1.7</v>
          </cell>
          <cell r="BJ90">
            <v>0.8</v>
          </cell>
          <cell r="BK90">
            <v>1.5</v>
          </cell>
          <cell r="BN90">
            <v>16218</v>
          </cell>
          <cell r="BO90">
            <v>3967</v>
          </cell>
          <cell r="BP90">
            <v>545</v>
          </cell>
          <cell r="BQ90">
            <v>4513</v>
          </cell>
          <cell r="BR90">
            <v>407</v>
          </cell>
          <cell r="BS90">
            <v>4920</v>
          </cell>
          <cell r="BT90">
            <v>776</v>
          </cell>
          <cell r="BU90">
            <v>1547</v>
          </cell>
          <cell r="BV90">
            <v>7242</v>
          </cell>
          <cell r="BW90">
            <v>3595</v>
          </cell>
          <cell r="BX90">
            <v>27056</v>
          </cell>
          <cell r="BY90">
            <v>2807</v>
          </cell>
          <cell r="BZ90">
            <v>481</v>
          </cell>
          <cell r="CA90">
            <v>30345</v>
          </cell>
          <cell r="CB90">
            <v>0</v>
          </cell>
          <cell r="CC90">
            <v>0</v>
          </cell>
          <cell r="CD90">
            <v>0</v>
          </cell>
          <cell r="CE90">
            <v>0</v>
          </cell>
          <cell r="CF90">
            <v>0</v>
          </cell>
          <cell r="CG90">
            <v>0</v>
          </cell>
          <cell r="CH90">
            <v>0</v>
          </cell>
          <cell r="CI90">
            <v>0</v>
          </cell>
          <cell r="CJ90">
            <v>0</v>
          </cell>
          <cell r="CK90">
            <v>0</v>
          </cell>
          <cell r="CL90">
            <v>5</v>
          </cell>
          <cell r="CM90">
            <v>4</v>
          </cell>
        </row>
        <row r="91">
          <cell r="A91">
            <v>29099</v>
          </cell>
          <cell r="D91">
            <v>16717</v>
          </cell>
          <cell r="E91">
            <v>4361</v>
          </cell>
          <cell r="F91">
            <v>750</v>
          </cell>
          <cell r="G91">
            <v>5111</v>
          </cell>
          <cell r="H91">
            <v>390</v>
          </cell>
          <cell r="I91">
            <v>5501</v>
          </cell>
          <cell r="J91">
            <v>809</v>
          </cell>
          <cell r="K91">
            <v>1738</v>
          </cell>
          <cell r="L91">
            <v>8048</v>
          </cell>
          <cell r="M91">
            <v>4342</v>
          </cell>
          <cell r="N91">
            <v>29107</v>
          </cell>
          <cell r="O91">
            <v>3035</v>
          </cell>
          <cell r="P91">
            <v>-49</v>
          </cell>
          <cell r="Q91">
            <v>32093</v>
          </cell>
          <cell r="T91">
            <v>2.6</v>
          </cell>
          <cell r="U91">
            <v>4.5</v>
          </cell>
          <cell r="V91">
            <v>8.5</v>
          </cell>
          <cell r="W91">
            <v>5</v>
          </cell>
          <cell r="X91">
            <v>-3.7</v>
          </cell>
          <cell r="Y91">
            <v>4.4000000000000004</v>
          </cell>
          <cell r="Z91">
            <v>4.0999999999999996</v>
          </cell>
          <cell r="AA91">
            <v>3.4</v>
          </cell>
          <cell r="AB91">
            <v>4.0999999999999996</v>
          </cell>
          <cell r="AC91">
            <v>3.3</v>
          </cell>
          <cell r="AD91">
            <v>3.1</v>
          </cell>
          <cell r="AE91">
            <v>4.4000000000000004</v>
          </cell>
          <cell r="AF91">
            <v>3.2</v>
          </cell>
          <cell r="AI91">
            <v>16698</v>
          </cell>
          <cell r="AJ91">
            <v>4396</v>
          </cell>
          <cell r="AK91">
            <v>742</v>
          </cell>
          <cell r="AL91">
            <v>5139</v>
          </cell>
          <cell r="AM91">
            <v>388</v>
          </cell>
          <cell r="AN91">
            <v>5527</v>
          </cell>
          <cell r="AO91">
            <v>811</v>
          </cell>
          <cell r="AP91">
            <v>1739</v>
          </cell>
          <cell r="AQ91">
            <v>8076</v>
          </cell>
          <cell r="AR91">
            <v>4355</v>
          </cell>
          <cell r="AS91">
            <v>29130</v>
          </cell>
          <cell r="AT91">
            <v>3101</v>
          </cell>
          <cell r="AU91">
            <v>-239</v>
          </cell>
          <cell r="AV91">
            <v>31992</v>
          </cell>
          <cell r="AY91">
            <v>3.2</v>
          </cell>
          <cell r="AZ91">
            <v>8.1</v>
          </cell>
          <cell r="BA91">
            <v>11.1</v>
          </cell>
          <cell r="BB91">
            <v>8.6</v>
          </cell>
          <cell r="BC91">
            <v>-4.5999999999999996</v>
          </cell>
          <cell r="BD91">
            <v>7.5</v>
          </cell>
          <cell r="BE91">
            <v>4.4000000000000004</v>
          </cell>
          <cell r="BF91">
            <v>3.2</v>
          </cell>
          <cell r="BG91">
            <v>6.2</v>
          </cell>
          <cell r="BH91">
            <v>1</v>
          </cell>
          <cell r="BI91">
            <v>3.7</v>
          </cell>
          <cell r="BJ91">
            <v>8.5</v>
          </cell>
          <cell r="BK91">
            <v>3.4</v>
          </cell>
          <cell r="BN91">
            <v>16890</v>
          </cell>
          <cell r="BO91">
            <v>4369</v>
          </cell>
          <cell r="BP91">
            <v>860</v>
          </cell>
          <cell r="BQ91">
            <v>5228</v>
          </cell>
          <cell r="BR91">
            <v>388</v>
          </cell>
          <cell r="BS91">
            <v>5616</v>
          </cell>
          <cell r="BT91">
            <v>811</v>
          </cell>
          <cell r="BU91">
            <v>1806</v>
          </cell>
          <cell r="BV91">
            <v>8232</v>
          </cell>
          <cell r="BW91">
            <v>4022</v>
          </cell>
          <cell r="BX91">
            <v>29145</v>
          </cell>
          <cell r="BY91">
            <v>3064</v>
          </cell>
          <cell r="BZ91">
            <v>-638</v>
          </cell>
          <cell r="CA91">
            <v>31570</v>
          </cell>
          <cell r="CB91">
            <v>0</v>
          </cell>
          <cell r="CC91">
            <v>0</v>
          </cell>
          <cell r="CD91">
            <v>0</v>
          </cell>
          <cell r="CE91">
            <v>0</v>
          </cell>
          <cell r="CF91">
            <v>0</v>
          </cell>
          <cell r="CG91">
            <v>0</v>
          </cell>
          <cell r="CH91">
            <v>1</v>
          </cell>
          <cell r="CI91">
            <v>0</v>
          </cell>
          <cell r="CJ91">
            <v>0</v>
          </cell>
          <cell r="CK91">
            <v>0</v>
          </cell>
          <cell r="CL91">
            <v>-2</v>
          </cell>
          <cell r="CM91">
            <v>-3</v>
          </cell>
        </row>
        <row r="92">
          <cell r="A92">
            <v>29190</v>
          </cell>
          <cell r="D92">
            <v>17196</v>
          </cell>
          <cell r="E92">
            <v>4597</v>
          </cell>
          <cell r="F92">
            <v>807</v>
          </cell>
          <cell r="G92">
            <v>5404</v>
          </cell>
          <cell r="H92">
            <v>378</v>
          </cell>
          <cell r="I92">
            <v>5782</v>
          </cell>
          <cell r="J92">
            <v>840</v>
          </cell>
          <cell r="K92">
            <v>1793</v>
          </cell>
          <cell r="L92">
            <v>8415</v>
          </cell>
          <cell r="M92">
            <v>4481</v>
          </cell>
          <cell r="N92">
            <v>30093</v>
          </cell>
          <cell r="O92">
            <v>3185</v>
          </cell>
          <cell r="P92">
            <v>-161</v>
          </cell>
          <cell r="Q92">
            <v>33117</v>
          </cell>
          <cell r="T92">
            <v>2.9</v>
          </cell>
          <cell r="U92">
            <v>5.4</v>
          </cell>
          <cell r="V92">
            <v>7.6</v>
          </cell>
          <cell r="W92">
            <v>5.7</v>
          </cell>
          <cell r="X92">
            <v>-3.1</v>
          </cell>
          <cell r="Y92">
            <v>5.0999999999999996</v>
          </cell>
          <cell r="Z92">
            <v>3.9</v>
          </cell>
          <cell r="AA92">
            <v>3.2</v>
          </cell>
          <cell r="AB92">
            <v>4.5999999999999996</v>
          </cell>
          <cell r="AC92">
            <v>3.2</v>
          </cell>
          <cell r="AD92">
            <v>3.4</v>
          </cell>
          <cell r="AE92">
            <v>5</v>
          </cell>
          <cell r="AF92">
            <v>3.2</v>
          </cell>
          <cell r="AI92">
            <v>17258</v>
          </cell>
          <cell r="AJ92">
            <v>4625</v>
          </cell>
          <cell r="AK92">
            <v>845</v>
          </cell>
          <cell r="AL92">
            <v>5470</v>
          </cell>
          <cell r="AM92">
            <v>376</v>
          </cell>
          <cell r="AN92">
            <v>5846</v>
          </cell>
          <cell r="AO92">
            <v>840</v>
          </cell>
          <cell r="AP92">
            <v>1798</v>
          </cell>
          <cell r="AQ92">
            <v>8483</v>
          </cell>
          <cell r="AR92">
            <v>4369</v>
          </cell>
          <cell r="AS92">
            <v>30109</v>
          </cell>
          <cell r="AT92">
            <v>3057</v>
          </cell>
          <cell r="AU92">
            <v>99</v>
          </cell>
          <cell r="AV92">
            <v>33266</v>
          </cell>
          <cell r="AY92">
            <v>3.4</v>
          </cell>
          <cell r="AZ92">
            <v>5.2</v>
          </cell>
          <cell r="BA92">
            <v>13.9</v>
          </cell>
          <cell r="BB92">
            <v>6.4</v>
          </cell>
          <cell r="BC92">
            <v>-3.1</v>
          </cell>
          <cell r="BD92">
            <v>5.8</v>
          </cell>
          <cell r="BE92">
            <v>3.6</v>
          </cell>
          <cell r="BF92">
            <v>3.3</v>
          </cell>
          <cell r="BG92">
            <v>5</v>
          </cell>
          <cell r="BH92">
            <v>0.3</v>
          </cell>
          <cell r="BI92">
            <v>3.4</v>
          </cell>
          <cell r="BJ92">
            <v>-1.4</v>
          </cell>
          <cell r="BK92">
            <v>4</v>
          </cell>
          <cell r="BN92">
            <v>17646</v>
          </cell>
          <cell r="BO92">
            <v>5410</v>
          </cell>
          <cell r="BP92">
            <v>955</v>
          </cell>
          <cell r="BQ92">
            <v>6365</v>
          </cell>
          <cell r="BR92">
            <v>376</v>
          </cell>
          <cell r="BS92">
            <v>6741</v>
          </cell>
          <cell r="BT92">
            <v>840</v>
          </cell>
          <cell r="BU92">
            <v>1916</v>
          </cell>
          <cell r="BV92">
            <v>9496</v>
          </cell>
          <cell r="BW92">
            <v>6036</v>
          </cell>
          <cell r="BX92">
            <v>33178</v>
          </cell>
          <cell r="BY92">
            <v>3133</v>
          </cell>
          <cell r="BZ92">
            <v>16</v>
          </cell>
          <cell r="CA92">
            <v>36328</v>
          </cell>
          <cell r="CB92">
            <v>0</v>
          </cell>
          <cell r="CC92">
            <v>0</v>
          </cell>
          <cell r="CD92">
            <v>0</v>
          </cell>
          <cell r="CE92">
            <v>0</v>
          </cell>
          <cell r="CF92">
            <v>0</v>
          </cell>
          <cell r="CG92">
            <v>0</v>
          </cell>
          <cell r="CH92">
            <v>0</v>
          </cell>
          <cell r="CI92">
            <v>0</v>
          </cell>
          <cell r="CJ92">
            <v>1</v>
          </cell>
          <cell r="CK92">
            <v>0</v>
          </cell>
          <cell r="CL92">
            <v>-8</v>
          </cell>
          <cell r="CM92">
            <v>-7</v>
          </cell>
        </row>
        <row r="93">
          <cell r="A93">
            <v>29281</v>
          </cell>
          <cell r="D93">
            <v>17762</v>
          </cell>
          <cell r="E93">
            <v>4776</v>
          </cell>
          <cell r="F93">
            <v>833</v>
          </cell>
          <cell r="G93">
            <v>5609</v>
          </cell>
          <cell r="H93">
            <v>368</v>
          </cell>
          <cell r="I93">
            <v>5977</v>
          </cell>
          <cell r="J93">
            <v>871</v>
          </cell>
          <cell r="K93">
            <v>1862</v>
          </cell>
          <cell r="L93">
            <v>8710</v>
          </cell>
          <cell r="M93">
            <v>4598</v>
          </cell>
          <cell r="N93">
            <v>31069</v>
          </cell>
          <cell r="O93">
            <v>3316</v>
          </cell>
          <cell r="P93">
            <v>-290</v>
          </cell>
          <cell r="Q93">
            <v>34095</v>
          </cell>
          <cell r="T93">
            <v>3.3</v>
          </cell>
          <cell r="U93">
            <v>3.9</v>
          </cell>
          <cell r="V93">
            <v>3.2</v>
          </cell>
          <cell r="W93">
            <v>3.8</v>
          </cell>
          <cell r="X93">
            <v>-2.5</v>
          </cell>
          <cell r="Y93">
            <v>3.4</v>
          </cell>
          <cell r="Z93">
            <v>3.6</v>
          </cell>
          <cell r="AA93">
            <v>3.8</v>
          </cell>
          <cell r="AB93">
            <v>3.5</v>
          </cell>
          <cell r="AC93">
            <v>2.6</v>
          </cell>
          <cell r="AD93">
            <v>3.2</v>
          </cell>
          <cell r="AE93">
            <v>4.0999999999999996</v>
          </cell>
          <cell r="AF93">
            <v>3</v>
          </cell>
          <cell r="AI93">
            <v>17743</v>
          </cell>
          <cell r="AJ93">
            <v>4752</v>
          </cell>
          <cell r="AK93">
            <v>808</v>
          </cell>
          <cell r="AL93">
            <v>5560</v>
          </cell>
          <cell r="AM93">
            <v>368</v>
          </cell>
          <cell r="AN93">
            <v>5928</v>
          </cell>
          <cell r="AO93">
            <v>870</v>
          </cell>
          <cell r="AP93">
            <v>1838</v>
          </cell>
          <cell r="AQ93">
            <v>8636</v>
          </cell>
          <cell r="AR93">
            <v>4652</v>
          </cell>
          <cell r="AS93">
            <v>31030</v>
          </cell>
          <cell r="AT93">
            <v>3499</v>
          </cell>
          <cell r="AU93">
            <v>-360</v>
          </cell>
          <cell r="AV93">
            <v>34169</v>
          </cell>
          <cell r="AY93">
            <v>2.8</v>
          </cell>
          <cell r="AZ93">
            <v>2.7</v>
          </cell>
          <cell r="BA93">
            <v>-4.4000000000000004</v>
          </cell>
          <cell r="BB93">
            <v>1.6</v>
          </cell>
          <cell r="BC93">
            <v>-2.1</v>
          </cell>
          <cell r="BD93">
            <v>1.4</v>
          </cell>
          <cell r="BE93">
            <v>3.6</v>
          </cell>
          <cell r="BF93">
            <v>2.2000000000000002</v>
          </cell>
          <cell r="BG93">
            <v>1.8</v>
          </cell>
          <cell r="BH93">
            <v>6.5</v>
          </cell>
          <cell r="BI93">
            <v>3.1</v>
          </cell>
          <cell r="BJ93">
            <v>14.5</v>
          </cell>
          <cell r="BK93">
            <v>2.7</v>
          </cell>
          <cell r="BN93">
            <v>17427</v>
          </cell>
          <cell r="BO93">
            <v>4106</v>
          </cell>
          <cell r="BP93">
            <v>728</v>
          </cell>
          <cell r="BQ93">
            <v>4835</v>
          </cell>
          <cell r="BR93">
            <v>368</v>
          </cell>
          <cell r="BS93">
            <v>5203</v>
          </cell>
          <cell r="BT93">
            <v>870</v>
          </cell>
          <cell r="BU93">
            <v>1786</v>
          </cell>
          <cell r="BV93">
            <v>7858</v>
          </cell>
          <cell r="BW93">
            <v>4175</v>
          </cell>
          <cell r="BX93">
            <v>29461</v>
          </cell>
          <cell r="BY93">
            <v>3518</v>
          </cell>
          <cell r="BZ93">
            <v>-616</v>
          </cell>
          <cell r="CA93">
            <v>32362</v>
          </cell>
          <cell r="CB93">
            <v>0</v>
          </cell>
          <cell r="CC93">
            <v>0</v>
          </cell>
          <cell r="CD93">
            <v>0</v>
          </cell>
          <cell r="CE93">
            <v>0</v>
          </cell>
          <cell r="CF93">
            <v>0</v>
          </cell>
          <cell r="CG93">
            <v>0</v>
          </cell>
          <cell r="CH93">
            <v>0</v>
          </cell>
          <cell r="CI93">
            <v>-1</v>
          </cell>
          <cell r="CJ93">
            <v>0</v>
          </cell>
          <cell r="CK93">
            <v>0</v>
          </cell>
          <cell r="CL93">
            <v>-2</v>
          </cell>
          <cell r="CM93">
            <v>-2</v>
          </cell>
        </row>
        <row r="94">
          <cell r="A94">
            <v>29373</v>
          </cell>
          <cell r="D94">
            <v>18372</v>
          </cell>
          <cell r="E94">
            <v>4918</v>
          </cell>
          <cell r="F94">
            <v>829</v>
          </cell>
          <cell r="G94">
            <v>5746</v>
          </cell>
          <cell r="H94">
            <v>357</v>
          </cell>
          <cell r="I94">
            <v>6103</v>
          </cell>
          <cell r="J94">
            <v>901</v>
          </cell>
          <cell r="K94">
            <v>1941</v>
          </cell>
          <cell r="L94">
            <v>8945</v>
          </cell>
          <cell r="M94">
            <v>4693</v>
          </cell>
          <cell r="N94">
            <v>32010</v>
          </cell>
          <cell r="O94">
            <v>3439</v>
          </cell>
          <cell r="P94">
            <v>-365</v>
          </cell>
          <cell r="Q94">
            <v>35083</v>
          </cell>
          <cell r="T94">
            <v>3.4</v>
          </cell>
          <cell r="U94">
            <v>3</v>
          </cell>
          <cell r="V94">
            <v>-0.6</v>
          </cell>
          <cell r="W94">
            <v>2.4</v>
          </cell>
          <cell r="X94">
            <v>-3</v>
          </cell>
          <cell r="Y94">
            <v>2.1</v>
          </cell>
          <cell r="Z94">
            <v>3.5</v>
          </cell>
          <cell r="AA94">
            <v>4.3</v>
          </cell>
          <cell r="AB94">
            <v>2.7</v>
          </cell>
          <cell r="AC94">
            <v>2.1</v>
          </cell>
          <cell r="AD94">
            <v>3</v>
          </cell>
          <cell r="AE94">
            <v>3.7</v>
          </cell>
          <cell r="AF94">
            <v>2.9</v>
          </cell>
          <cell r="AI94">
            <v>18351</v>
          </cell>
          <cell r="AJ94">
            <v>5014</v>
          </cell>
          <cell r="AK94">
            <v>856</v>
          </cell>
          <cell r="AL94">
            <v>5869</v>
          </cell>
          <cell r="AM94">
            <v>363</v>
          </cell>
          <cell r="AN94">
            <v>6233</v>
          </cell>
          <cell r="AO94">
            <v>902</v>
          </cell>
          <cell r="AP94">
            <v>1963</v>
          </cell>
          <cell r="AQ94">
            <v>9097</v>
          </cell>
          <cell r="AR94">
            <v>4783</v>
          </cell>
          <cell r="AS94">
            <v>32231</v>
          </cell>
          <cell r="AT94">
            <v>3299</v>
          </cell>
          <cell r="AU94">
            <v>-590</v>
          </cell>
          <cell r="AV94">
            <v>34940</v>
          </cell>
          <cell r="AY94">
            <v>3.4</v>
          </cell>
          <cell r="AZ94">
            <v>5.5</v>
          </cell>
          <cell r="BA94">
            <v>5.9</v>
          </cell>
          <cell r="BB94">
            <v>5.6</v>
          </cell>
          <cell r="BC94">
            <v>-1.4</v>
          </cell>
          <cell r="BD94">
            <v>5.0999999999999996</v>
          </cell>
          <cell r="BE94">
            <v>3.6</v>
          </cell>
          <cell r="BF94">
            <v>6.8</v>
          </cell>
          <cell r="BG94">
            <v>5.3</v>
          </cell>
          <cell r="BH94">
            <v>2.8</v>
          </cell>
          <cell r="BI94">
            <v>3.9</v>
          </cell>
          <cell r="BJ94">
            <v>-5.7</v>
          </cell>
          <cell r="BK94">
            <v>2.2999999999999998</v>
          </cell>
          <cell r="BN94">
            <v>18027</v>
          </cell>
          <cell r="BO94">
            <v>4897</v>
          </cell>
          <cell r="BP94">
            <v>692</v>
          </cell>
          <cell r="BQ94">
            <v>5589</v>
          </cell>
          <cell r="BR94">
            <v>363</v>
          </cell>
          <cell r="BS94">
            <v>5952</v>
          </cell>
          <cell r="BT94">
            <v>902</v>
          </cell>
          <cell r="BU94">
            <v>1805</v>
          </cell>
          <cell r="BV94">
            <v>8659</v>
          </cell>
          <cell r="BW94">
            <v>3932</v>
          </cell>
          <cell r="BX94">
            <v>30618</v>
          </cell>
          <cell r="BY94">
            <v>3232</v>
          </cell>
          <cell r="BZ94">
            <v>336</v>
          </cell>
          <cell r="CA94">
            <v>34186</v>
          </cell>
          <cell r="CB94">
            <v>0</v>
          </cell>
          <cell r="CC94">
            <v>0</v>
          </cell>
          <cell r="CD94">
            <v>0</v>
          </cell>
          <cell r="CE94">
            <v>0</v>
          </cell>
          <cell r="CF94">
            <v>0</v>
          </cell>
          <cell r="CG94">
            <v>0</v>
          </cell>
          <cell r="CH94">
            <v>0</v>
          </cell>
          <cell r="CI94">
            <v>0</v>
          </cell>
          <cell r="CJ94">
            <v>0</v>
          </cell>
          <cell r="CK94">
            <v>-1</v>
          </cell>
          <cell r="CL94">
            <v>-9</v>
          </cell>
          <cell r="CM94">
            <v>-9</v>
          </cell>
        </row>
        <row r="95">
          <cell r="A95">
            <v>29465</v>
          </cell>
          <cell r="D95">
            <v>19065</v>
          </cell>
          <cell r="E95">
            <v>5163</v>
          </cell>
          <cell r="F95">
            <v>836</v>
          </cell>
          <cell r="G95">
            <v>5999</v>
          </cell>
          <cell r="H95">
            <v>345</v>
          </cell>
          <cell r="I95">
            <v>6344</v>
          </cell>
          <cell r="J95">
            <v>932</v>
          </cell>
          <cell r="K95">
            <v>2020</v>
          </cell>
          <cell r="L95">
            <v>9296</v>
          </cell>
          <cell r="M95">
            <v>4724</v>
          </cell>
          <cell r="N95">
            <v>33085</v>
          </cell>
          <cell r="O95">
            <v>3546</v>
          </cell>
          <cell r="P95">
            <v>-418</v>
          </cell>
          <cell r="Q95">
            <v>36214</v>
          </cell>
          <cell r="T95">
            <v>3.8</v>
          </cell>
          <cell r="U95">
            <v>5</v>
          </cell>
          <cell r="V95">
            <v>1</v>
          </cell>
          <cell r="W95">
            <v>4.4000000000000004</v>
          </cell>
          <cell r="X95">
            <v>-3.4</v>
          </cell>
          <cell r="Y95">
            <v>3.9</v>
          </cell>
          <cell r="Z95">
            <v>3.5</v>
          </cell>
          <cell r="AA95">
            <v>4</v>
          </cell>
          <cell r="AB95">
            <v>3.9</v>
          </cell>
          <cell r="AC95">
            <v>0.7</v>
          </cell>
          <cell r="AD95">
            <v>3.4</v>
          </cell>
          <cell r="AE95">
            <v>3.1</v>
          </cell>
          <cell r="AF95">
            <v>3.2</v>
          </cell>
          <cell r="AI95">
            <v>19059</v>
          </cell>
          <cell r="AJ95">
            <v>4955</v>
          </cell>
          <cell r="AK95">
            <v>805</v>
          </cell>
          <cell r="AL95">
            <v>5760</v>
          </cell>
          <cell r="AM95">
            <v>343</v>
          </cell>
          <cell r="AN95">
            <v>6103</v>
          </cell>
          <cell r="AO95">
            <v>932</v>
          </cell>
          <cell r="AP95">
            <v>2021</v>
          </cell>
          <cell r="AQ95">
            <v>9056</v>
          </cell>
          <cell r="AR95">
            <v>4587</v>
          </cell>
          <cell r="AS95">
            <v>32702</v>
          </cell>
          <cell r="AT95">
            <v>3570</v>
          </cell>
          <cell r="AU95">
            <v>-176</v>
          </cell>
          <cell r="AV95">
            <v>36096</v>
          </cell>
          <cell r="AY95">
            <v>3.9</v>
          </cell>
          <cell r="AZ95">
            <v>-1.2</v>
          </cell>
          <cell r="BA95">
            <v>-5.9</v>
          </cell>
          <cell r="BB95">
            <v>-1.9</v>
          </cell>
          <cell r="BC95">
            <v>-5.5</v>
          </cell>
          <cell r="BD95">
            <v>-2.1</v>
          </cell>
          <cell r="BE95">
            <v>3.4</v>
          </cell>
          <cell r="BF95">
            <v>3</v>
          </cell>
          <cell r="BG95">
            <v>-0.4</v>
          </cell>
          <cell r="BH95">
            <v>-4.0999999999999996</v>
          </cell>
          <cell r="BI95">
            <v>1.5</v>
          </cell>
          <cell r="BJ95">
            <v>8.1999999999999993</v>
          </cell>
          <cell r="BK95">
            <v>3.3</v>
          </cell>
          <cell r="BN95">
            <v>19357</v>
          </cell>
          <cell r="BO95">
            <v>4933</v>
          </cell>
          <cell r="BP95">
            <v>931</v>
          </cell>
          <cell r="BQ95">
            <v>5864</v>
          </cell>
          <cell r="BR95">
            <v>343</v>
          </cell>
          <cell r="BS95">
            <v>6208</v>
          </cell>
          <cell r="BT95">
            <v>932</v>
          </cell>
          <cell r="BU95">
            <v>2099</v>
          </cell>
          <cell r="BV95">
            <v>9239</v>
          </cell>
          <cell r="BW95">
            <v>4376</v>
          </cell>
          <cell r="BX95">
            <v>32973</v>
          </cell>
          <cell r="BY95">
            <v>3512</v>
          </cell>
          <cell r="BZ95">
            <v>-608</v>
          </cell>
          <cell r="CA95">
            <v>35878</v>
          </cell>
          <cell r="CB95">
            <v>0</v>
          </cell>
          <cell r="CC95">
            <v>0</v>
          </cell>
          <cell r="CD95">
            <v>0</v>
          </cell>
          <cell r="CE95">
            <v>0</v>
          </cell>
          <cell r="CF95">
            <v>0</v>
          </cell>
          <cell r="CG95">
            <v>0</v>
          </cell>
          <cell r="CH95">
            <v>0</v>
          </cell>
          <cell r="CI95">
            <v>0</v>
          </cell>
          <cell r="CJ95">
            <v>0</v>
          </cell>
          <cell r="CK95">
            <v>0</v>
          </cell>
          <cell r="CL95">
            <v>-4</v>
          </cell>
          <cell r="CM95">
            <v>-5</v>
          </cell>
        </row>
        <row r="96">
          <cell r="A96">
            <v>29556</v>
          </cell>
          <cell r="D96">
            <v>19845</v>
          </cell>
          <cell r="E96">
            <v>5435</v>
          </cell>
          <cell r="F96">
            <v>877</v>
          </cell>
          <cell r="G96">
            <v>6313</v>
          </cell>
          <cell r="H96">
            <v>344</v>
          </cell>
          <cell r="I96">
            <v>6656</v>
          </cell>
          <cell r="J96">
            <v>964</v>
          </cell>
          <cell r="K96">
            <v>2097</v>
          </cell>
          <cell r="L96">
            <v>9718</v>
          </cell>
          <cell r="M96">
            <v>4700</v>
          </cell>
          <cell r="N96">
            <v>34262</v>
          </cell>
          <cell r="O96">
            <v>3645</v>
          </cell>
          <cell r="P96">
            <v>-496</v>
          </cell>
          <cell r="Q96">
            <v>37410</v>
          </cell>
          <cell r="T96">
            <v>4.0999999999999996</v>
          </cell>
          <cell r="U96">
            <v>5.3</v>
          </cell>
          <cell r="V96">
            <v>4.9000000000000004</v>
          </cell>
          <cell r="W96">
            <v>5.2</v>
          </cell>
          <cell r="X96">
            <v>-0.4</v>
          </cell>
          <cell r="Y96">
            <v>4.9000000000000004</v>
          </cell>
          <cell r="Z96">
            <v>3.5</v>
          </cell>
          <cell r="AA96">
            <v>3.8</v>
          </cell>
          <cell r="AB96">
            <v>4.5</v>
          </cell>
          <cell r="AC96">
            <v>-0.5</v>
          </cell>
          <cell r="AD96">
            <v>3.6</v>
          </cell>
          <cell r="AE96">
            <v>2.8</v>
          </cell>
          <cell r="AF96">
            <v>3.3</v>
          </cell>
          <cell r="AI96">
            <v>19873</v>
          </cell>
          <cell r="AJ96">
            <v>5549</v>
          </cell>
          <cell r="AK96">
            <v>875</v>
          </cell>
          <cell r="AL96">
            <v>6424</v>
          </cell>
          <cell r="AM96">
            <v>338</v>
          </cell>
          <cell r="AN96">
            <v>6762</v>
          </cell>
          <cell r="AO96">
            <v>964</v>
          </cell>
          <cell r="AP96">
            <v>2087</v>
          </cell>
          <cell r="AQ96">
            <v>9813</v>
          </cell>
          <cell r="AR96">
            <v>4791</v>
          </cell>
          <cell r="AS96">
            <v>34477</v>
          </cell>
          <cell r="AT96">
            <v>3725</v>
          </cell>
          <cell r="AU96">
            <v>-444</v>
          </cell>
          <cell r="AV96">
            <v>37758</v>
          </cell>
          <cell r="AY96">
            <v>4.3</v>
          </cell>
          <cell r="AZ96">
            <v>12</v>
          </cell>
          <cell r="BA96">
            <v>8.6999999999999993</v>
          </cell>
          <cell r="BB96">
            <v>11.5</v>
          </cell>
          <cell r="BC96">
            <v>-1.5</v>
          </cell>
          <cell r="BD96">
            <v>10.8</v>
          </cell>
          <cell r="BE96">
            <v>3.4</v>
          </cell>
          <cell r="BF96">
            <v>3.3</v>
          </cell>
          <cell r="BG96">
            <v>8.4</v>
          </cell>
          <cell r="BH96">
            <v>4.5</v>
          </cell>
          <cell r="BI96">
            <v>5.4</v>
          </cell>
          <cell r="BJ96">
            <v>4.3</v>
          </cell>
          <cell r="BK96">
            <v>4.5999999999999996</v>
          </cell>
          <cell r="BN96">
            <v>21208</v>
          </cell>
          <cell r="BO96">
            <v>6437</v>
          </cell>
          <cell r="BP96">
            <v>993</v>
          </cell>
          <cell r="BQ96">
            <v>7430</v>
          </cell>
          <cell r="BR96">
            <v>338</v>
          </cell>
          <cell r="BS96">
            <v>7768</v>
          </cell>
          <cell r="BT96">
            <v>964</v>
          </cell>
          <cell r="BU96">
            <v>2220</v>
          </cell>
          <cell r="BV96">
            <v>10951</v>
          </cell>
          <cell r="BW96">
            <v>6265</v>
          </cell>
          <cell r="BX96">
            <v>38424</v>
          </cell>
          <cell r="BY96">
            <v>3841</v>
          </cell>
          <cell r="BZ96">
            <v>-1024</v>
          </cell>
          <cell r="CA96">
            <v>41241</v>
          </cell>
          <cell r="CB96">
            <v>0</v>
          </cell>
          <cell r="CC96">
            <v>0</v>
          </cell>
          <cell r="CD96">
            <v>0</v>
          </cell>
          <cell r="CE96">
            <v>0</v>
          </cell>
          <cell r="CF96">
            <v>0</v>
          </cell>
          <cell r="CG96">
            <v>0</v>
          </cell>
          <cell r="CH96">
            <v>0</v>
          </cell>
          <cell r="CI96">
            <v>0</v>
          </cell>
          <cell r="CJ96">
            <v>0</v>
          </cell>
          <cell r="CK96">
            <v>0</v>
          </cell>
          <cell r="CL96">
            <v>-1</v>
          </cell>
          <cell r="CM96">
            <v>-1</v>
          </cell>
        </row>
        <row r="97">
          <cell r="A97">
            <v>29646</v>
          </cell>
          <cell r="D97">
            <v>20634</v>
          </cell>
          <cell r="E97">
            <v>5691</v>
          </cell>
          <cell r="F97">
            <v>936</v>
          </cell>
          <cell r="G97">
            <v>6627</v>
          </cell>
          <cell r="H97">
            <v>355</v>
          </cell>
          <cell r="I97">
            <v>6982</v>
          </cell>
          <cell r="J97">
            <v>998</v>
          </cell>
          <cell r="K97">
            <v>2179</v>
          </cell>
          <cell r="L97">
            <v>10159</v>
          </cell>
          <cell r="M97">
            <v>4715</v>
          </cell>
          <cell r="N97">
            <v>35508</v>
          </cell>
          <cell r="O97">
            <v>3754</v>
          </cell>
          <cell r="P97">
            <v>-549</v>
          </cell>
          <cell r="Q97">
            <v>38713</v>
          </cell>
          <cell r="T97">
            <v>4</v>
          </cell>
          <cell r="U97">
            <v>4.7</v>
          </cell>
          <cell r="V97">
            <v>6.7</v>
          </cell>
          <cell r="W97">
            <v>5</v>
          </cell>
          <cell r="X97">
            <v>3.2</v>
          </cell>
          <cell r="Y97">
            <v>4.9000000000000004</v>
          </cell>
          <cell r="Z97">
            <v>3.5</v>
          </cell>
          <cell r="AA97">
            <v>3.9</v>
          </cell>
          <cell r="AB97">
            <v>4.5</v>
          </cell>
          <cell r="AC97">
            <v>0.3</v>
          </cell>
          <cell r="AD97">
            <v>3.6</v>
          </cell>
          <cell r="AE97">
            <v>3</v>
          </cell>
          <cell r="AF97">
            <v>3.5</v>
          </cell>
          <cell r="AI97">
            <v>20576</v>
          </cell>
          <cell r="AJ97">
            <v>5808</v>
          </cell>
          <cell r="AK97">
            <v>952</v>
          </cell>
          <cell r="AL97">
            <v>6761</v>
          </cell>
          <cell r="AM97">
            <v>352</v>
          </cell>
          <cell r="AN97">
            <v>7112</v>
          </cell>
          <cell r="AO97">
            <v>998</v>
          </cell>
          <cell r="AP97">
            <v>2180</v>
          </cell>
          <cell r="AQ97">
            <v>10290</v>
          </cell>
          <cell r="AR97">
            <v>4710</v>
          </cell>
          <cell r="AS97">
            <v>35576</v>
          </cell>
          <cell r="AT97">
            <v>3654</v>
          </cell>
          <cell r="AU97">
            <v>-714</v>
          </cell>
          <cell r="AV97">
            <v>38516</v>
          </cell>
          <cell r="AY97">
            <v>3.5</v>
          </cell>
          <cell r="AZ97">
            <v>4.7</v>
          </cell>
          <cell r="BA97">
            <v>8.8000000000000007</v>
          </cell>
          <cell r="BB97">
            <v>5.2</v>
          </cell>
          <cell r="BC97">
            <v>4.0999999999999996</v>
          </cell>
          <cell r="BD97">
            <v>5.2</v>
          </cell>
          <cell r="BE97">
            <v>3.5</v>
          </cell>
          <cell r="BF97">
            <v>4.4000000000000004</v>
          </cell>
          <cell r="BG97">
            <v>4.9000000000000004</v>
          </cell>
          <cell r="BH97">
            <v>-1.7</v>
          </cell>
          <cell r="BI97">
            <v>3.2</v>
          </cell>
          <cell r="BJ97">
            <v>-1.9</v>
          </cell>
          <cell r="BK97">
            <v>2</v>
          </cell>
          <cell r="BN97">
            <v>19127</v>
          </cell>
          <cell r="BO97">
            <v>5049</v>
          </cell>
          <cell r="BP97">
            <v>860</v>
          </cell>
          <cell r="BQ97">
            <v>5908</v>
          </cell>
          <cell r="BR97">
            <v>352</v>
          </cell>
          <cell r="BS97">
            <v>6260</v>
          </cell>
          <cell r="BT97">
            <v>998</v>
          </cell>
          <cell r="BU97">
            <v>2116</v>
          </cell>
          <cell r="BV97">
            <v>9374</v>
          </cell>
          <cell r="BW97">
            <v>4140</v>
          </cell>
          <cell r="BX97">
            <v>32641</v>
          </cell>
          <cell r="BY97">
            <v>3669</v>
          </cell>
          <cell r="BZ97">
            <v>-462</v>
          </cell>
          <cell r="CA97">
            <v>35848</v>
          </cell>
          <cell r="CB97">
            <v>0</v>
          </cell>
          <cell r="CC97">
            <v>0</v>
          </cell>
          <cell r="CD97">
            <v>0</v>
          </cell>
          <cell r="CE97">
            <v>0</v>
          </cell>
          <cell r="CF97">
            <v>0</v>
          </cell>
          <cell r="CG97">
            <v>0</v>
          </cell>
          <cell r="CH97">
            <v>0</v>
          </cell>
          <cell r="CI97">
            <v>0</v>
          </cell>
          <cell r="CJ97">
            <v>0</v>
          </cell>
          <cell r="CK97">
            <v>0</v>
          </cell>
          <cell r="CL97">
            <v>3</v>
          </cell>
          <cell r="CM97">
            <v>3</v>
          </cell>
        </row>
        <row r="98">
          <cell r="A98">
            <v>29738</v>
          </cell>
          <cell r="D98">
            <v>21347</v>
          </cell>
          <cell r="E98">
            <v>5916</v>
          </cell>
          <cell r="F98">
            <v>986</v>
          </cell>
          <cell r="G98">
            <v>6902</v>
          </cell>
          <cell r="H98">
            <v>369</v>
          </cell>
          <cell r="I98">
            <v>7270</v>
          </cell>
          <cell r="J98">
            <v>1033</v>
          </cell>
          <cell r="K98">
            <v>2279</v>
          </cell>
          <cell r="L98">
            <v>10582</v>
          </cell>
          <cell r="M98">
            <v>4774</v>
          </cell>
          <cell r="N98">
            <v>36702</v>
          </cell>
          <cell r="O98">
            <v>3855</v>
          </cell>
          <cell r="P98">
            <v>-346</v>
          </cell>
          <cell r="Q98">
            <v>40212</v>
          </cell>
          <cell r="T98">
            <v>3.5</v>
          </cell>
          <cell r="U98">
            <v>4</v>
          </cell>
          <cell r="V98">
            <v>5.3</v>
          </cell>
          <cell r="W98">
            <v>4.0999999999999996</v>
          </cell>
          <cell r="X98">
            <v>4</v>
          </cell>
          <cell r="Y98">
            <v>4.0999999999999996</v>
          </cell>
          <cell r="Z98">
            <v>3.5</v>
          </cell>
          <cell r="AA98">
            <v>4.5999999999999996</v>
          </cell>
          <cell r="AB98">
            <v>4.2</v>
          </cell>
          <cell r="AC98">
            <v>1.2</v>
          </cell>
          <cell r="AD98">
            <v>3.4</v>
          </cell>
          <cell r="AE98">
            <v>2.7</v>
          </cell>
          <cell r="AF98">
            <v>3.9</v>
          </cell>
          <cell r="AI98">
            <v>21480</v>
          </cell>
          <cell r="AJ98">
            <v>5659</v>
          </cell>
          <cell r="AK98">
            <v>986</v>
          </cell>
          <cell r="AL98">
            <v>6645</v>
          </cell>
          <cell r="AM98">
            <v>386</v>
          </cell>
          <cell r="AN98">
            <v>7031</v>
          </cell>
          <cell r="AO98">
            <v>1034</v>
          </cell>
          <cell r="AP98">
            <v>2282</v>
          </cell>
          <cell r="AQ98">
            <v>10347</v>
          </cell>
          <cell r="AR98">
            <v>4672</v>
          </cell>
          <cell r="AS98">
            <v>36499</v>
          </cell>
          <cell r="AT98">
            <v>3918</v>
          </cell>
          <cell r="AU98">
            <v>-466</v>
          </cell>
          <cell r="AV98">
            <v>39952</v>
          </cell>
          <cell r="AY98">
            <v>4.4000000000000004</v>
          </cell>
          <cell r="AZ98">
            <v>-2.6</v>
          </cell>
          <cell r="BA98">
            <v>3.6</v>
          </cell>
          <cell r="BB98">
            <v>-1.7</v>
          </cell>
          <cell r="BC98">
            <v>9.6</v>
          </cell>
          <cell r="BD98">
            <v>-1.1000000000000001</v>
          </cell>
          <cell r="BE98">
            <v>3.6</v>
          </cell>
          <cell r="BF98">
            <v>4.7</v>
          </cell>
          <cell r="BG98">
            <v>0.6</v>
          </cell>
          <cell r="BH98">
            <v>-0.8</v>
          </cell>
          <cell r="BI98">
            <v>2.6</v>
          </cell>
          <cell r="BJ98">
            <v>7.2</v>
          </cell>
          <cell r="BK98">
            <v>3.7</v>
          </cell>
          <cell r="BN98">
            <v>21204</v>
          </cell>
          <cell r="BO98">
            <v>5552</v>
          </cell>
          <cell r="BP98">
            <v>792</v>
          </cell>
          <cell r="BQ98">
            <v>6345</v>
          </cell>
          <cell r="BR98">
            <v>386</v>
          </cell>
          <cell r="BS98">
            <v>6731</v>
          </cell>
          <cell r="BT98">
            <v>1034</v>
          </cell>
          <cell r="BU98">
            <v>2102</v>
          </cell>
          <cell r="BV98">
            <v>9866</v>
          </cell>
          <cell r="BW98">
            <v>3981</v>
          </cell>
          <cell r="BX98">
            <v>35051</v>
          </cell>
          <cell r="BY98">
            <v>3837</v>
          </cell>
          <cell r="BZ98">
            <v>313</v>
          </cell>
          <cell r="CA98">
            <v>39200</v>
          </cell>
          <cell r="CB98">
            <v>0</v>
          </cell>
          <cell r="CC98">
            <v>0</v>
          </cell>
          <cell r="CD98">
            <v>0</v>
          </cell>
          <cell r="CE98">
            <v>0</v>
          </cell>
          <cell r="CF98">
            <v>0</v>
          </cell>
          <cell r="CG98">
            <v>0</v>
          </cell>
          <cell r="CH98">
            <v>0</v>
          </cell>
          <cell r="CI98">
            <v>0</v>
          </cell>
          <cell r="CJ98">
            <v>0</v>
          </cell>
          <cell r="CK98">
            <v>0</v>
          </cell>
          <cell r="CL98">
            <v>7</v>
          </cell>
          <cell r="CM98">
            <v>8</v>
          </cell>
        </row>
        <row r="99">
          <cell r="A99">
            <v>29830</v>
          </cell>
          <cell r="D99">
            <v>22052</v>
          </cell>
          <cell r="E99">
            <v>6005</v>
          </cell>
          <cell r="F99">
            <v>1022</v>
          </cell>
          <cell r="G99">
            <v>7027</v>
          </cell>
          <cell r="H99">
            <v>384</v>
          </cell>
          <cell r="I99">
            <v>7411</v>
          </cell>
          <cell r="J99">
            <v>1067</v>
          </cell>
          <cell r="K99">
            <v>2377</v>
          </cell>
          <cell r="L99">
            <v>10856</v>
          </cell>
          <cell r="M99">
            <v>4835</v>
          </cell>
          <cell r="N99">
            <v>37743</v>
          </cell>
          <cell r="O99">
            <v>4008</v>
          </cell>
          <cell r="P99">
            <v>35</v>
          </cell>
          <cell r="Q99">
            <v>41786</v>
          </cell>
          <cell r="T99">
            <v>3.3</v>
          </cell>
          <cell r="U99">
            <v>1.5</v>
          </cell>
          <cell r="V99">
            <v>3.7</v>
          </cell>
          <cell r="W99">
            <v>1.8</v>
          </cell>
          <cell r="X99">
            <v>4.0999999999999996</v>
          </cell>
          <cell r="Y99">
            <v>1.9</v>
          </cell>
          <cell r="Z99">
            <v>3.4</v>
          </cell>
          <cell r="AA99">
            <v>4.3</v>
          </cell>
          <cell r="AB99">
            <v>2.6</v>
          </cell>
          <cell r="AC99">
            <v>1.3</v>
          </cell>
          <cell r="AD99">
            <v>2.8</v>
          </cell>
          <cell r="AE99">
            <v>4</v>
          </cell>
          <cell r="AF99">
            <v>3.9</v>
          </cell>
          <cell r="AI99">
            <v>22010</v>
          </cell>
          <cell r="AJ99">
            <v>6183</v>
          </cell>
          <cell r="AK99">
            <v>1031</v>
          </cell>
          <cell r="AL99">
            <v>7214</v>
          </cell>
          <cell r="AM99">
            <v>381</v>
          </cell>
          <cell r="AN99">
            <v>7595</v>
          </cell>
          <cell r="AO99">
            <v>1067</v>
          </cell>
          <cell r="AP99">
            <v>2370</v>
          </cell>
          <cell r="AQ99">
            <v>11032</v>
          </cell>
          <cell r="AR99">
            <v>4934</v>
          </cell>
          <cell r="AS99">
            <v>37977</v>
          </cell>
          <cell r="AT99">
            <v>3957</v>
          </cell>
          <cell r="AU99">
            <v>191</v>
          </cell>
          <cell r="AV99">
            <v>42125</v>
          </cell>
          <cell r="AY99">
            <v>2.5</v>
          </cell>
          <cell r="AZ99">
            <v>9.3000000000000007</v>
          </cell>
          <cell r="BA99">
            <v>4.5</v>
          </cell>
          <cell r="BB99">
            <v>8.6</v>
          </cell>
          <cell r="BC99">
            <v>-1.3</v>
          </cell>
          <cell r="BD99">
            <v>8</v>
          </cell>
          <cell r="BE99">
            <v>3.3</v>
          </cell>
          <cell r="BF99">
            <v>3.8</v>
          </cell>
          <cell r="BG99">
            <v>6.6</v>
          </cell>
          <cell r="BH99">
            <v>5.6</v>
          </cell>
          <cell r="BI99">
            <v>4</v>
          </cell>
          <cell r="BJ99">
            <v>1</v>
          </cell>
          <cell r="BK99">
            <v>5.4</v>
          </cell>
          <cell r="BN99">
            <v>22450</v>
          </cell>
          <cell r="BO99">
            <v>6161</v>
          </cell>
          <cell r="BP99">
            <v>1197</v>
          </cell>
          <cell r="BQ99">
            <v>7358</v>
          </cell>
          <cell r="BR99">
            <v>381</v>
          </cell>
          <cell r="BS99">
            <v>7738</v>
          </cell>
          <cell r="BT99">
            <v>1067</v>
          </cell>
          <cell r="BU99">
            <v>2464</v>
          </cell>
          <cell r="BV99">
            <v>11270</v>
          </cell>
          <cell r="BW99">
            <v>4393</v>
          </cell>
          <cell r="BX99">
            <v>38114</v>
          </cell>
          <cell r="BY99">
            <v>3879</v>
          </cell>
          <cell r="BZ99">
            <v>-461</v>
          </cell>
          <cell r="CA99">
            <v>41531</v>
          </cell>
          <cell r="CB99">
            <v>0</v>
          </cell>
          <cell r="CC99">
            <v>0</v>
          </cell>
          <cell r="CD99">
            <v>0</v>
          </cell>
          <cell r="CE99">
            <v>0</v>
          </cell>
          <cell r="CF99">
            <v>1</v>
          </cell>
          <cell r="CG99">
            <v>0</v>
          </cell>
          <cell r="CH99">
            <v>1</v>
          </cell>
          <cell r="CI99">
            <v>0</v>
          </cell>
          <cell r="CJ99">
            <v>0</v>
          </cell>
          <cell r="CK99">
            <v>1</v>
          </cell>
          <cell r="CL99">
            <v>15</v>
          </cell>
          <cell r="CM99">
            <v>14</v>
          </cell>
        </row>
        <row r="100">
          <cell r="A100">
            <v>29921</v>
          </cell>
          <cell r="D100">
            <v>22865</v>
          </cell>
          <cell r="E100">
            <v>6001</v>
          </cell>
          <cell r="F100">
            <v>1070</v>
          </cell>
          <cell r="G100">
            <v>7071</v>
          </cell>
          <cell r="H100">
            <v>416</v>
          </cell>
          <cell r="I100">
            <v>7488</v>
          </cell>
          <cell r="J100">
            <v>1104</v>
          </cell>
          <cell r="K100">
            <v>2464</v>
          </cell>
          <cell r="L100">
            <v>11055</v>
          </cell>
          <cell r="M100">
            <v>4916</v>
          </cell>
          <cell r="N100">
            <v>38836</v>
          </cell>
          <cell r="O100">
            <v>4176</v>
          </cell>
          <cell r="P100">
            <v>284</v>
          </cell>
          <cell r="Q100">
            <v>43296</v>
          </cell>
          <cell r="T100">
            <v>3.7</v>
          </cell>
          <cell r="U100">
            <v>-0.1</v>
          </cell>
          <cell r="V100">
            <v>4.7</v>
          </cell>
          <cell r="W100">
            <v>0.6</v>
          </cell>
          <cell r="X100">
            <v>8.4</v>
          </cell>
          <cell r="Y100">
            <v>1</v>
          </cell>
          <cell r="Z100">
            <v>3.4</v>
          </cell>
          <cell r="AA100">
            <v>3.6</v>
          </cell>
          <cell r="AB100">
            <v>1.8</v>
          </cell>
          <cell r="AC100">
            <v>1.7</v>
          </cell>
          <cell r="AD100">
            <v>2.9</v>
          </cell>
          <cell r="AE100">
            <v>4.2</v>
          </cell>
          <cell r="AF100">
            <v>3.6</v>
          </cell>
          <cell r="AI100">
            <v>22733</v>
          </cell>
          <cell r="AJ100">
            <v>6083</v>
          </cell>
          <cell r="AK100">
            <v>1032</v>
          </cell>
          <cell r="AL100">
            <v>7115</v>
          </cell>
          <cell r="AM100">
            <v>414</v>
          </cell>
          <cell r="AN100">
            <v>7528</v>
          </cell>
          <cell r="AO100">
            <v>1104</v>
          </cell>
          <cell r="AP100">
            <v>2483</v>
          </cell>
          <cell r="AQ100">
            <v>11115</v>
          </cell>
          <cell r="AR100">
            <v>4876</v>
          </cell>
          <cell r="AS100">
            <v>38723</v>
          </cell>
          <cell r="AT100">
            <v>4210</v>
          </cell>
          <cell r="AU100">
            <v>392</v>
          </cell>
          <cell r="AV100">
            <v>43326</v>
          </cell>
          <cell r="AY100">
            <v>3.3</v>
          </cell>
          <cell r="AZ100">
            <v>-1.6</v>
          </cell>
          <cell r="BA100">
            <v>0.1</v>
          </cell>
          <cell r="BB100">
            <v>-1.4</v>
          </cell>
          <cell r="BC100">
            <v>8.6</v>
          </cell>
          <cell r="BD100">
            <v>-0.9</v>
          </cell>
          <cell r="BE100">
            <v>3.4</v>
          </cell>
          <cell r="BF100">
            <v>4.8</v>
          </cell>
          <cell r="BG100">
            <v>0.7</v>
          </cell>
          <cell r="BH100">
            <v>-1.2</v>
          </cell>
          <cell r="BI100">
            <v>2</v>
          </cell>
          <cell r="BJ100">
            <v>6.4</v>
          </cell>
          <cell r="BK100">
            <v>2.9</v>
          </cell>
          <cell r="BN100">
            <v>24090</v>
          </cell>
          <cell r="BO100">
            <v>6984</v>
          </cell>
          <cell r="BP100">
            <v>1168</v>
          </cell>
          <cell r="BQ100">
            <v>8152</v>
          </cell>
          <cell r="BR100">
            <v>414</v>
          </cell>
          <cell r="BS100">
            <v>8566</v>
          </cell>
          <cell r="BT100">
            <v>1104</v>
          </cell>
          <cell r="BU100">
            <v>2636</v>
          </cell>
          <cell r="BV100">
            <v>12306</v>
          </cell>
          <cell r="BW100">
            <v>6993</v>
          </cell>
          <cell r="BX100">
            <v>43389</v>
          </cell>
          <cell r="BY100">
            <v>4364</v>
          </cell>
          <cell r="BZ100">
            <v>111</v>
          </cell>
          <cell r="CA100">
            <v>47865</v>
          </cell>
          <cell r="CB100">
            <v>0</v>
          </cell>
          <cell r="CC100">
            <v>0</v>
          </cell>
          <cell r="CD100">
            <v>0</v>
          </cell>
          <cell r="CE100">
            <v>0</v>
          </cell>
          <cell r="CF100">
            <v>-1</v>
          </cell>
          <cell r="CG100">
            <v>0</v>
          </cell>
          <cell r="CH100">
            <v>0</v>
          </cell>
          <cell r="CI100">
            <v>0</v>
          </cell>
          <cell r="CJ100">
            <v>0</v>
          </cell>
          <cell r="CK100">
            <v>0</v>
          </cell>
          <cell r="CL100">
            <v>15</v>
          </cell>
          <cell r="CM100">
            <v>16</v>
          </cell>
        </row>
        <row r="101">
          <cell r="A101">
            <v>30011</v>
          </cell>
          <cell r="D101">
            <v>23894</v>
          </cell>
          <cell r="E101">
            <v>5862</v>
          </cell>
          <cell r="F101">
            <v>1120</v>
          </cell>
          <cell r="G101">
            <v>6982</v>
          </cell>
          <cell r="H101">
            <v>512</v>
          </cell>
          <cell r="I101">
            <v>7495</v>
          </cell>
          <cell r="J101">
            <v>1145</v>
          </cell>
          <cell r="K101">
            <v>2547</v>
          </cell>
          <cell r="L101">
            <v>11186</v>
          </cell>
          <cell r="M101">
            <v>4887</v>
          </cell>
          <cell r="N101">
            <v>39968</v>
          </cell>
          <cell r="O101">
            <v>4305</v>
          </cell>
          <cell r="P101">
            <v>279</v>
          </cell>
          <cell r="Q101">
            <v>44552</v>
          </cell>
          <cell r="T101">
            <v>4.5</v>
          </cell>
          <cell r="U101">
            <v>-2.2999999999999998</v>
          </cell>
          <cell r="V101">
            <v>4.5999999999999996</v>
          </cell>
          <cell r="W101">
            <v>-1.3</v>
          </cell>
          <cell r="X101">
            <v>23.1</v>
          </cell>
          <cell r="Y101">
            <v>0.1</v>
          </cell>
          <cell r="Z101">
            <v>3.7</v>
          </cell>
          <cell r="AA101">
            <v>3.4</v>
          </cell>
          <cell r="AB101">
            <v>1.2</v>
          </cell>
          <cell r="AC101">
            <v>-0.6</v>
          </cell>
          <cell r="AD101">
            <v>2.9</v>
          </cell>
          <cell r="AE101">
            <v>3.1</v>
          </cell>
          <cell r="AF101">
            <v>2.9</v>
          </cell>
          <cell r="AI101">
            <v>23946</v>
          </cell>
          <cell r="AJ101">
            <v>5673</v>
          </cell>
          <cell r="AK101">
            <v>1162</v>
          </cell>
          <cell r="AL101">
            <v>6835</v>
          </cell>
          <cell r="AM101">
            <v>505</v>
          </cell>
          <cell r="AN101">
            <v>7339</v>
          </cell>
          <cell r="AO101">
            <v>1144</v>
          </cell>
          <cell r="AP101">
            <v>2532</v>
          </cell>
          <cell r="AQ101">
            <v>11015</v>
          </cell>
          <cell r="AR101">
            <v>4854</v>
          </cell>
          <cell r="AS101">
            <v>39815</v>
          </cell>
          <cell r="AT101">
            <v>4311</v>
          </cell>
          <cell r="AU101">
            <v>122</v>
          </cell>
          <cell r="AV101">
            <v>44249</v>
          </cell>
          <cell r="AY101">
            <v>5.3</v>
          </cell>
          <cell r="AZ101">
            <v>-6.7</v>
          </cell>
          <cell r="BA101">
            <v>12.6</v>
          </cell>
          <cell r="BB101">
            <v>-3.9</v>
          </cell>
          <cell r="BC101">
            <v>22</v>
          </cell>
          <cell r="BD101">
            <v>-2.5</v>
          </cell>
          <cell r="BE101">
            <v>3.7</v>
          </cell>
          <cell r="BF101">
            <v>2</v>
          </cell>
          <cell r="BG101">
            <v>-0.9</v>
          </cell>
          <cell r="BH101">
            <v>-0.5</v>
          </cell>
          <cell r="BI101">
            <v>2.8</v>
          </cell>
          <cell r="BJ101">
            <v>2.4</v>
          </cell>
          <cell r="BK101">
            <v>2.1</v>
          </cell>
          <cell r="BN101">
            <v>22212</v>
          </cell>
          <cell r="BO101">
            <v>4972</v>
          </cell>
          <cell r="BP101">
            <v>1055</v>
          </cell>
          <cell r="BQ101">
            <v>6027</v>
          </cell>
          <cell r="BR101">
            <v>505</v>
          </cell>
          <cell r="BS101">
            <v>6532</v>
          </cell>
          <cell r="BT101">
            <v>1144</v>
          </cell>
          <cell r="BU101">
            <v>2456</v>
          </cell>
          <cell r="BV101">
            <v>10132</v>
          </cell>
          <cell r="BW101">
            <v>4233</v>
          </cell>
          <cell r="BX101">
            <v>36577</v>
          </cell>
          <cell r="BY101">
            <v>4325</v>
          </cell>
          <cell r="BZ101">
            <v>306</v>
          </cell>
          <cell r="CA101">
            <v>41208</v>
          </cell>
          <cell r="CB101">
            <v>0</v>
          </cell>
          <cell r="CC101">
            <v>0</v>
          </cell>
          <cell r="CD101">
            <v>0</v>
          </cell>
          <cell r="CE101">
            <v>0</v>
          </cell>
          <cell r="CF101">
            <v>0</v>
          </cell>
          <cell r="CG101">
            <v>0</v>
          </cell>
          <cell r="CH101">
            <v>0</v>
          </cell>
          <cell r="CI101">
            <v>0</v>
          </cell>
          <cell r="CJ101">
            <v>0</v>
          </cell>
          <cell r="CK101">
            <v>0</v>
          </cell>
          <cell r="CL101">
            <v>16</v>
          </cell>
          <cell r="CM101">
            <v>17</v>
          </cell>
        </row>
        <row r="102">
          <cell r="A102">
            <v>30103</v>
          </cell>
          <cell r="D102">
            <v>24986</v>
          </cell>
          <cell r="E102">
            <v>5684</v>
          </cell>
          <cell r="F102">
            <v>1184</v>
          </cell>
          <cell r="G102">
            <v>6868</v>
          </cell>
          <cell r="H102">
            <v>689</v>
          </cell>
          <cell r="I102">
            <v>7558</v>
          </cell>
          <cell r="J102">
            <v>1193</v>
          </cell>
          <cell r="K102">
            <v>2628</v>
          </cell>
          <cell r="L102">
            <v>11379</v>
          </cell>
          <cell r="M102">
            <v>4694</v>
          </cell>
          <cell r="N102">
            <v>41059</v>
          </cell>
          <cell r="O102">
            <v>4435</v>
          </cell>
          <cell r="P102">
            <v>144</v>
          </cell>
          <cell r="Q102">
            <v>45637</v>
          </cell>
          <cell r="T102">
            <v>4.5999999999999996</v>
          </cell>
          <cell r="U102">
            <v>-3</v>
          </cell>
          <cell r="V102">
            <v>5.7</v>
          </cell>
          <cell r="W102">
            <v>-1.6</v>
          </cell>
          <cell r="X102">
            <v>34.5</v>
          </cell>
          <cell r="Y102">
            <v>0.8</v>
          </cell>
          <cell r="Z102">
            <v>4.2</v>
          </cell>
          <cell r="AA102">
            <v>3.2</v>
          </cell>
          <cell r="AB102">
            <v>1.7</v>
          </cell>
          <cell r="AC102">
            <v>-4</v>
          </cell>
          <cell r="AD102">
            <v>2.7</v>
          </cell>
          <cell r="AE102">
            <v>3</v>
          </cell>
          <cell r="AF102">
            <v>2.4</v>
          </cell>
          <cell r="AI102">
            <v>24897</v>
          </cell>
          <cell r="AJ102">
            <v>5848</v>
          </cell>
          <cell r="AK102">
            <v>1171</v>
          </cell>
          <cell r="AL102">
            <v>7019</v>
          </cell>
          <cell r="AM102">
            <v>653</v>
          </cell>
          <cell r="AN102">
            <v>7671</v>
          </cell>
          <cell r="AO102">
            <v>1189</v>
          </cell>
          <cell r="AP102">
            <v>2625</v>
          </cell>
          <cell r="AQ102">
            <v>11485</v>
          </cell>
          <cell r="AR102">
            <v>4858</v>
          </cell>
          <cell r="AS102">
            <v>41241</v>
          </cell>
          <cell r="AT102">
            <v>4440</v>
          </cell>
          <cell r="AU102">
            <v>233</v>
          </cell>
          <cell r="AV102">
            <v>45915</v>
          </cell>
          <cell r="AY102">
            <v>4</v>
          </cell>
          <cell r="AZ102">
            <v>3.1</v>
          </cell>
          <cell r="BA102">
            <v>0.7</v>
          </cell>
          <cell r="BB102">
            <v>2.7</v>
          </cell>
          <cell r="BC102">
            <v>29.3</v>
          </cell>
          <cell r="BD102">
            <v>4.5</v>
          </cell>
          <cell r="BE102">
            <v>4</v>
          </cell>
          <cell r="BF102">
            <v>3.7</v>
          </cell>
          <cell r="BG102">
            <v>4.3</v>
          </cell>
          <cell r="BH102">
            <v>0.1</v>
          </cell>
          <cell r="BI102">
            <v>3.6</v>
          </cell>
          <cell r="BJ102">
            <v>3</v>
          </cell>
          <cell r="BK102">
            <v>3.8</v>
          </cell>
          <cell r="BN102">
            <v>25036</v>
          </cell>
          <cell r="BO102">
            <v>5744</v>
          </cell>
          <cell r="BP102">
            <v>931</v>
          </cell>
          <cell r="BQ102">
            <v>6676</v>
          </cell>
          <cell r="BR102">
            <v>653</v>
          </cell>
          <cell r="BS102">
            <v>7329</v>
          </cell>
          <cell r="BT102">
            <v>1189</v>
          </cell>
          <cell r="BU102">
            <v>2422</v>
          </cell>
          <cell r="BV102">
            <v>10940</v>
          </cell>
          <cell r="BW102">
            <v>3897</v>
          </cell>
          <cell r="BX102">
            <v>39873</v>
          </cell>
          <cell r="BY102">
            <v>4353</v>
          </cell>
          <cell r="BZ102">
            <v>815</v>
          </cell>
          <cell r="CA102">
            <v>45041</v>
          </cell>
          <cell r="CB102">
            <v>0</v>
          </cell>
          <cell r="CC102">
            <v>0</v>
          </cell>
          <cell r="CD102">
            <v>0</v>
          </cell>
          <cell r="CE102">
            <v>0</v>
          </cell>
          <cell r="CF102">
            <v>0</v>
          </cell>
          <cell r="CG102">
            <v>0</v>
          </cell>
          <cell r="CH102">
            <v>0</v>
          </cell>
          <cell r="CI102">
            <v>1</v>
          </cell>
          <cell r="CJ102">
            <v>0</v>
          </cell>
          <cell r="CK102">
            <v>0</v>
          </cell>
          <cell r="CL102">
            <v>-13</v>
          </cell>
          <cell r="CM102">
            <v>-12</v>
          </cell>
        </row>
        <row r="103">
          <cell r="A103">
            <v>30195</v>
          </cell>
          <cell r="D103">
            <v>25817</v>
          </cell>
          <cell r="E103">
            <v>5631</v>
          </cell>
          <cell r="F103">
            <v>1250</v>
          </cell>
          <cell r="G103">
            <v>6880</v>
          </cell>
          <cell r="H103">
            <v>900</v>
          </cell>
          <cell r="I103">
            <v>7781</v>
          </cell>
          <cell r="J103">
            <v>1243</v>
          </cell>
          <cell r="K103">
            <v>2715</v>
          </cell>
          <cell r="L103">
            <v>11739</v>
          </cell>
          <cell r="M103">
            <v>4425</v>
          </cell>
          <cell r="N103">
            <v>41980</v>
          </cell>
          <cell r="O103">
            <v>4588</v>
          </cell>
          <cell r="P103">
            <v>-22</v>
          </cell>
          <cell r="Q103">
            <v>46546</v>
          </cell>
          <cell r="T103">
            <v>3.3</v>
          </cell>
          <cell r="U103">
            <v>-0.9</v>
          </cell>
          <cell r="V103">
            <v>5.5</v>
          </cell>
          <cell r="W103">
            <v>0.2</v>
          </cell>
          <cell r="X103">
            <v>30.6</v>
          </cell>
          <cell r="Y103">
            <v>2.9</v>
          </cell>
          <cell r="Z103">
            <v>4.2</v>
          </cell>
          <cell r="AA103">
            <v>3.3</v>
          </cell>
          <cell r="AB103">
            <v>3.2</v>
          </cell>
          <cell r="AC103">
            <v>-5.7</v>
          </cell>
          <cell r="AD103">
            <v>2.2000000000000002</v>
          </cell>
          <cell r="AE103">
            <v>3.4</v>
          </cell>
          <cell r="AF103">
            <v>2</v>
          </cell>
          <cell r="AI103">
            <v>26008</v>
          </cell>
          <cell r="AJ103">
            <v>5540</v>
          </cell>
          <cell r="AK103">
            <v>1200</v>
          </cell>
          <cell r="AL103">
            <v>6740</v>
          </cell>
          <cell r="AM103">
            <v>934</v>
          </cell>
          <cell r="AN103">
            <v>7674</v>
          </cell>
          <cell r="AO103">
            <v>1246</v>
          </cell>
          <cell r="AP103">
            <v>2730</v>
          </cell>
          <cell r="AQ103">
            <v>11651</v>
          </cell>
          <cell r="AR103">
            <v>4325</v>
          </cell>
          <cell r="AS103">
            <v>41983</v>
          </cell>
          <cell r="AT103">
            <v>4528</v>
          </cell>
          <cell r="AU103">
            <v>-35</v>
          </cell>
          <cell r="AV103">
            <v>46477</v>
          </cell>
          <cell r="AY103">
            <v>4.5</v>
          </cell>
          <cell r="AZ103">
            <v>-5.3</v>
          </cell>
          <cell r="BA103">
            <v>2.5</v>
          </cell>
          <cell r="BB103">
            <v>-4</v>
          </cell>
          <cell r="BC103">
            <v>43.1</v>
          </cell>
          <cell r="BD103">
            <v>0</v>
          </cell>
          <cell r="BE103">
            <v>4.8</v>
          </cell>
          <cell r="BF103">
            <v>4</v>
          </cell>
          <cell r="BG103">
            <v>1.4</v>
          </cell>
          <cell r="BH103">
            <v>-11</v>
          </cell>
          <cell r="BI103">
            <v>1.8</v>
          </cell>
          <cell r="BJ103">
            <v>2</v>
          </cell>
          <cell r="BK103">
            <v>1.2</v>
          </cell>
          <cell r="BN103">
            <v>25739</v>
          </cell>
          <cell r="BO103">
            <v>5548</v>
          </cell>
          <cell r="BP103">
            <v>1414</v>
          </cell>
          <cell r="BQ103">
            <v>6962</v>
          </cell>
          <cell r="BR103">
            <v>934</v>
          </cell>
          <cell r="BS103">
            <v>7896</v>
          </cell>
          <cell r="BT103">
            <v>1246</v>
          </cell>
          <cell r="BU103">
            <v>2840</v>
          </cell>
          <cell r="BV103">
            <v>11982</v>
          </cell>
          <cell r="BW103">
            <v>4035</v>
          </cell>
          <cell r="BX103">
            <v>41756</v>
          </cell>
          <cell r="BY103">
            <v>4435</v>
          </cell>
          <cell r="BZ103">
            <v>-157</v>
          </cell>
          <cell r="CA103">
            <v>46034</v>
          </cell>
          <cell r="CB103">
            <v>0</v>
          </cell>
          <cell r="CC103">
            <v>0</v>
          </cell>
          <cell r="CD103">
            <v>0</v>
          </cell>
          <cell r="CE103">
            <v>0</v>
          </cell>
          <cell r="CF103">
            <v>0</v>
          </cell>
          <cell r="CG103">
            <v>0</v>
          </cell>
          <cell r="CH103">
            <v>0</v>
          </cell>
          <cell r="CI103">
            <v>0</v>
          </cell>
          <cell r="CJ103">
            <v>1</v>
          </cell>
          <cell r="CK103">
            <v>0</v>
          </cell>
          <cell r="CL103">
            <v>-14</v>
          </cell>
          <cell r="CM103">
            <v>-13</v>
          </cell>
        </row>
        <row r="104">
          <cell r="A104">
            <v>30286</v>
          </cell>
          <cell r="D104">
            <v>26093</v>
          </cell>
          <cell r="E104">
            <v>5759</v>
          </cell>
          <cell r="F104">
            <v>1256</v>
          </cell>
          <cell r="G104">
            <v>7015</v>
          </cell>
          <cell r="H104">
            <v>1070</v>
          </cell>
          <cell r="I104">
            <v>8084</v>
          </cell>
          <cell r="J104">
            <v>1290</v>
          </cell>
          <cell r="K104">
            <v>2802</v>
          </cell>
          <cell r="L104">
            <v>12177</v>
          </cell>
          <cell r="M104">
            <v>4141</v>
          </cell>
          <cell r="N104">
            <v>42411</v>
          </cell>
          <cell r="O104">
            <v>4754</v>
          </cell>
          <cell r="P104">
            <v>-124</v>
          </cell>
          <cell r="Q104">
            <v>47041</v>
          </cell>
          <cell r="T104">
            <v>1.1000000000000001</v>
          </cell>
          <cell r="U104">
            <v>2.2999999999999998</v>
          </cell>
          <cell r="V104">
            <v>0.5</v>
          </cell>
          <cell r="W104">
            <v>2</v>
          </cell>
          <cell r="X104">
            <v>18.8</v>
          </cell>
          <cell r="Y104">
            <v>3.9</v>
          </cell>
          <cell r="Z104">
            <v>3.8</v>
          </cell>
          <cell r="AA104">
            <v>3.2</v>
          </cell>
          <cell r="AB104">
            <v>3.7</v>
          </cell>
          <cell r="AC104">
            <v>-6.4</v>
          </cell>
          <cell r="AD104">
            <v>1</v>
          </cell>
          <cell r="AE104">
            <v>3.6</v>
          </cell>
          <cell r="AF104">
            <v>1.1000000000000001</v>
          </cell>
          <cell r="AI104">
            <v>26109</v>
          </cell>
          <cell r="AJ104">
            <v>5760</v>
          </cell>
          <cell r="AK104">
            <v>1357</v>
          </cell>
          <cell r="AL104">
            <v>7116</v>
          </cell>
          <cell r="AM104">
            <v>1082</v>
          </cell>
          <cell r="AN104">
            <v>8198</v>
          </cell>
          <cell r="AO104">
            <v>1291</v>
          </cell>
          <cell r="AP104">
            <v>2782</v>
          </cell>
          <cell r="AQ104">
            <v>12272</v>
          </cell>
          <cell r="AR104">
            <v>4150</v>
          </cell>
          <cell r="AS104">
            <v>42531</v>
          </cell>
          <cell r="AT104">
            <v>4805</v>
          </cell>
          <cell r="AU104">
            <v>-134</v>
          </cell>
          <cell r="AV104">
            <v>47202</v>
          </cell>
          <cell r="AY104">
            <v>0.4</v>
          </cell>
          <cell r="AZ104">
            <v>4</v>
          </cell>
          <cell r="BA104">
            <v>13</v>
          </cell>
          <cell r="BB104">
            <v>5.6</v>
          </cell>
          <cell r="BC104">
            <v>15.9</v>
          </cell>
          <cell r="BD104">
            <v>6.8</v>
          </cell>
          <cell r="BE104">
            <v>3.6</v>
          </cell>
          <cell r="BF104">
            <v>1.9</v>
          </cell>
          <cell r="BG104">
            <v>5.3</v>
          </cell>
          <cell r="BH104">
            <v>-4</v>
          </cell>
          <cell r="BI104">
            <v>1.3</v>
          </cell>
          <cell r="BJ104">
            <v>6.1</v>
          </cell>
          <cell r="BK104">
            <v>1.6</v>
          </cell>
          <cell r="BN104">
            <v>27908</v>
          </cell>
          <cell r="BO104">
            <v>6524</v>
          </cell>
          <cell r="BP104">
            <v>1517</v>
          </cell>
          <cell r="BQ104">
            <v>8041</v>
          </cell>
          <cell r="BR104">
            <v>1082</v>
          </cell>
          <cell r="BS104">
            <v>9123</v>
          </cell>
          <cell r="BT104">
            <v>1291</v>
          </cell>
          <cell r="BU104">
            <v>2950</v>
          </cell>
          <cell r="BV104">
            <v>13364</v>
          </cell>
          <cell r="BW104">
            <v>5642</v>
          </cell>
          <cell r="BX104">
            <v>46914</v>
          </cell>
          <cell r="BY104">
            <v>4988</v>
          </cell>
          <cell r="BZ104">
            <v>-541</v>
          </cell>
          <cell r="CA104">
            <v>51361</v>
          </cell>
          <cell r="CB104">
            <v>0</v>
          </cell>
          <cell r="CC104">
            <v>0</v>
          </cell>
          <cell r="CD104">
            <v>0</v>
          </cell>
          <cell r="CE104">
            <v>0</v>
          </cell>
          <cell r="CF104">
            <v>0</v>
          </cell>
          <cell r="CG104">
            <v>0</v>
          </cell>
          <cell r="CH104">
            <v>0</v>
          </cell>
          <cell r="CI104">
            <v>0</v>
          </cell>
          <cell r="CJ104">
            <v>0</v>
          </cell>
          <cell r="CK104">
            <v>0</v>
          </cell>
          <cell r="CL104">
            <v>-28</v>
          </cell>
          <cell r="CM104">
            <v>-28</v>
          </cell>
        </row>
        <row r="105">
          <cell r="A105">
            <v>30376</v>
          </cell>
          <cell r="D105">
            <v>25970</v>
          </cell>
          <cell r="E105">
            <v>6126</v>
          </cell>
          <cell r="F105">
            <v>1242</v>
          </cell>
          <cell r="G105">
            <v>7368</v>
          </cell>
          <cell r="H105">
            <v>1148</v>
          </cell>
          <cell r="I105">
            <v>8517</v>
          </cell>
          <cell r="J105">
            <v>1329</v>
          </cell>
          <cell r="K105">
            <v>2874</v>
          </cell>
          <cell r="L105">
            <v>12720</v>
          </cell>
          <cell r="M105">
            <v>4187</v>
          </cell>
          <cell r="N105">
            <v>42877</v>
          </cell>
          <cell r="O105">
            <v>4912</v>
          </cell>
          <cell r="P105">
            <v>-189</v>
          </cell>
          <cell r="Q105">
            <v>47600</v>
          </cell>
          <cell r="T105">
            <v>-0.5</v>
          </cell>
          <cell r="U105">
            <v>6.4</v>
          </cell>
          <cell r="V105">
            <v>-1.1000000000000001</v>
          </cell>
          <cell r="W105">
            <v>5</v>
          </cell>
          <cell r="X105">
            <v>7.4</v>
          </cell>
          <cell r="Y105">
            <v>5.4</v>
          </cell>
          <cell r="Z105">
            <v>3</v>
          </cell>
          <cell r="AA105">
            <v>2.6</v>
          </cell>
          <cell r="AB105">
            <v>4.5</v>
          </cell>
          <cell r="AC105">
            <v>1.1000000000000001</v>
          </cell>
          <cell r="AD105">
            <v>1.1000000000000001</v>
          </cell>
          <cell r="AE105">
            <v>3.3</v>
          </cell>
          <cell r="AF105">
            <v>1.2</v>
          </cell>
          <cell r="AI105">
            <v>26119</v>
          </cell>
          <cell r="AJ105">
            <v>6036</v>
          </cell>
          <cell r="AK105">
            <v>1232</v>
          </cell>
          <cell r="AL105">
            <v>7268</v>
          </cell>
          <cell r="AM105">
            <v>1154</v>
          </cell>
          <cell r="AN105">
            <v>8422</v>
          </cell>
          <cell r="AO105">
            <v>1330</v>
          </cell>
          <cell r="AP105">
            <v>2897</v>
          </cell>
          <cell r="AQ105">
            <v>12648</v>
          </cell>
          <cell r="AR105">
            <v>4200</v>
          </cell>
          <cell r="AS105">
            <v>42967</v>
          </cell>
          <cell r="AT105">
            <v>4939</v>
          </cell>
          <cell r="AU105">
            <v>-302</v>
          </cell>
          <cell r="AV105">
            <v>47603</v>
          </cell>
          <cell r="AY105">
            <v>0</v>
          </cell>
          <cell r="AZ105">
            <v>4.8</v>
          </cell>
          <cell r="BA105">
            <v>-9.1999999999999993</v>
          </cell>
          <cell r="BB105">
            <v>2.1</v>
          </cell>
          <cell r="BC105">
            <v>6.7</v>
          </cell>
          <cell r="BD105">
            <v>2.7</v>
          </cell>
          <cell r="BE105">
            <v>3</v>
          </cell>
          <cell r="BF105">
            <v>4.0999999999999996</v>
          </cell>
          <cell r="BG105">
            <v>3.1</v>
          </cell>
          <cell r="BH105">
            <v>1.2</v>
          </cell>
          <cell r="BI105">
            <v>1</v>
          </cell>
          <cell r="BJ105">
            <v>2.8</v>
          </cell>
          <cell r="BK105">
            <v>0.8</v>
          </cell>
          <cell r="BN105">
            <v>24109</v>
          </cell>
          <cell r="BO105">
            <v>5345</v>
          </cell>
          <cell r="BP105">
            <v>1121</v>
          </cell>
          <cell r="BQ105">
            <v>6466</v>
          </cell>
          <cell r="BR105">
            <v>1154</v>
          </cell>
          <cell r="BS105">
            <v>7620</v>
          </cell>
          <cell r="BT105">
            <v>1330</v>
          </cell>
          <cell r="BU105">
            <v>2809</v>
          </cell>
          <cell r="BV105">
            <v>11758</v>
          </cell>
          <cell r="BW105">
            <v>3725</v>
          </cell>
          <cell r="BX105">
            <v>39593</v>
          </cell>
          <cell r="BY105">
            <v>4953</v>
          </cell>
          <cell r="BZ105">
            <v>-202</v>
          </cell>
          <cell r="CA105">
            <v>44344</v>
          </cell>
          <cell r="CB105">
            <v>0</v>
          </cell>
          <cell r="CC105">
            <v>0</v>
          </cell>
          <cell r="CD105">
            <v>0</v>
          </cell>
          <cell r="CE105">
            <v>0</v>
          </cell>
          <cell r="CF105">
            <v>0</v>
          </cell>
          <cell r="CG105">
            <v>0</v>
          </cell>
          <cell r="CH105">
            <v>0</v>
          </cell>
          <cell r="CI105">
            <v>0</v>
          </cell>
          <cell r="CJ105">
            <v>0</v>
          </cell>
          <cell r="CK105">
            <v>0</v>
          </cell>
          <cell r="CL105">
            <v>-27</v>
          </cell>
          <cell r="CM105">
            <v>-27</v>
          </cell>
        </row>
        <row r="106">
          <cell r="A106">
            <v>30468</v>
          </cell>
          <cell r="D106">
            <v>25887</v>
          </cell>
          <cell r="E106">
            <v>6603</v>
          </cell>
          <cell r="F106">
            <v>1284</v>
          </cell>
          <cell r="G106">
            <v>7888</v>
          </cell>
          <cell r="H106">
            <v>1157</v>
          </cell>
          <cell r="I106">
            <v>9044</v>
          </cell>
          <cell r="J106">
            <v>1361</v>
          </cell>
          <cell r="K106">
            <v>2939</v>
          </cell>
          <cell r="L106">
            <v>13345</v>
          </cell>
          <cell r="M106">
            <v>4601</v>
          </cell>
          <cell r="N106">
            <v>43833</v>
          </cell>
          <cell r="O106">
            <v>5028</v>
          </cell>
          <cell r="P106">
            <v>-129</v>
          </cell>
          <cell r="Q106">
            <v>48732</v>
          </cell>
          <cell r="T106">
            <v>-0.3</v>
          </cell>
          <cell r="U106">
            <v>7.8</v>
          </cell>
          <cell r="V106">
            <v>3.4</v>
          </cell>
          <cell r="W106">
            <v>7</v>
          </cell>
          <cell r="X106">
            <v>0.7</v>
          </cell>
          <cell r="Y106">
            <v>6.2</v>
          </cell>
          <cell r="Z106">
            <v>2.4</v>
          </cell>
          <cell r="AA106">
            <v>2.2999999999999998</v>
          </cell>
          <cell r="AB106">
            <v>4.9000000000000004</v>
          </cell>
          <cell r="AC106">
            <v>9.9</v>
          </cell>
          <cell r="AD106">
            <v>2.2000000000000002</v>
          </cell>
          <cell r="AE106">
            <v>2.4</v>
          </cell>
          <cell r="AF106">
            <v>2.4</v>
          </cell>
          <cell r="AI106">
            <v>25540</v>
          </cell>
          <cell r="AJ106">
            <v>6723</v>
          </cell>
          <cell r="AK106">
            <v>1157</v>
          </cell>
          <cell r="AL106">
            <v>7880</v>
          </cell>
          <cell r="AM106">
            <v>1149</v>
          </cell>
          <cell r="AN106">
            <v>9029</v>
          </cell>
          <cell r="AO106">
            <v>1361</v>
          </cell>
          <cell r="AP106">
            <v>2934</v>
          </cell>
          <cell r="AQ106">
            <v>13325</v>
          </cell>
          <cell r="AR106">
            <v>4271</v>
          </cell>
          <cell r="AS106">
            <v>43136</v>
          </cell>
          <cell r="AT106">
            <v>4972</v>
          </cell>
          <cell r="AU106">
            <v>53</v>
          </cell>
          <cell r="AV106">
            <v>48161</v>
          </cell>
          <cell r="AY106">
            <v>-2.2000000000000002</v>
          </cell>
          <cell r="AZ106">
            <v>11.4</v>
          </cell>
          <cell r="BA106">
            <v>-6</v>
          </cell>
          <cell r="BB106">
            <v>8.4</v>
          </cell>
          <cell r="BC106">
            <v>-0.4</v>
          </cell>
          <cell r="BD106">
            <v>7.2</v>
          </cell>
          <cell r="BE106">
            <v>2.4</v>
          </cell>
          <cell r="BF106">
            <v>1.3</v>
          </cell>
          <cell r="BG106">
            <v>5.4</v>
          </cell>
          <cell r="BH106">
            <v>1.7</v>
          </cell>
          <cell r="BI106">
            <v>0.4</v>
          </cell>
          <cell r="BJ106">
            <v>0.7</v>
          </cell>
          <cell r="BK106">
            <v>1.2</v>
          </cell>
          <cell r="BN106">
            <v>26153</v>
          </cell>
          <cell r="BO106">
            <v>6613</v>
          </cell>
          <cell r="BP106">
            <v>922</v>
          </cell>
          <cell r="BQ106">
            <v>7535</v>
          </cell>
          <cell r="BR106">
            <v>1149</v>
          </cell>
          <cell r="BS106">
            <v>8684</v>
          </cell>
          <cell r="BT106">
            <v>1361</v>
          </cell>
          <cell r="BU106">
            <v>2712</v>
          </cell>
          <cell r="BV106">
            <v>12758</v>
          </cell>
          <cell r="BW106">
            <v>3536</v>
          </cell>
          <cell r="BX106">
            <v>42448</v>
          </cell>
          <cell r="BY106">
            <v>4874</v>
          </cell>
          <cell r="BZ106">
            <v>128</v>
          </cell>
          <cell r="CA106">
            <v>47450</v>
          </cell>
          <cell r="CB106">
            <v>0</v>
          </cell>
          <cell r="CC106">
            <v>0</v>
          </cell>
          <cell r="CD106">
            <v>1</v>
          </cell>
          <cell r="CE106">
            <v>0</v>
          </cell>
          <cell r="CF106">
            <v>0</v>
          </cell>
          <cell r="CG106">
            <v>0</v>
          </cell>
          <cell r="CH106">
            <v>0</v>
          </cell>
          <cell r="CI106">
            <v>0</v>
          </cell>
          <cell r="CJ106">
            <v>-1</v>
          </cell>
          <cell r="CK106">
            <v>0</v>
          </cell>
          <cell r="CL106">
            <v>-16</v>
          </cell>
          <cell r="CM106">
            <v>-16</v>
          </cell>
        </row>
        <row r="107">
          <cell r="A107">
            <v>30560</v>
          </cell>
          <cell r="B107">
            <v>24060</v>
          </cell>
          <cell r="C107">
            <v>2169</v>
          </cell>
          <cell r="D107">
            <v>26221</v>
          </cell>
          <cell r="E107">
            <v>7128</v>
          </cell>
          <cell r="F107">
            <v>1403</v>
          </cell>
          <cell r="G107">
            <v>8531</v>
          </cell>
          <cell r="H107">
            <v>1144</v>
          </cell>
          <cell r="I107">
            <v>9675</v>
          </cell>
          <cell r="J107">
            <v>1391</v>
          </cell>
          <cell r="K107">
            <v>3023</v>
          </cell>
          <cell r="L107">
            <v>14089</v>
          </cell>
          <cell r="M107">
            <v>5120</v>
          </cell>
          <cell r="N107">
            <v>45430</v>
          </cell>
          <cell r="O107">
            <v>5187</v>
          </cell>
          <cell r="P107">
            <v>-116</v>
          </cell>
          <cell r="Q107">
            <v>50501</v>
          </cell>
          <cell r="T107">
            <v>1.3</v>
          </cell>
          <cell r="U107">
            <v>7.9</v>
          </cell>
          <cell r="V107">
            <v>9.3000000000000007</v>
          </cell>
          <cell r="W107">
            <v>8.1999999999999993</v>
          </cell>
          <cell r="X107">
            <v>-1.1000000000000001</v>
          </cell>
          <cell r="Y107">
            <v>7</v>
          </cell>
          <cell r="Z107">
            <v>2.2000000000000002</v>
          </cell>
          <cell r="AA107">
            <v>2.8</v>
          </cell>
          <cell r="AB107">
            <v>5.6</v>
          </cell>
          <cell r="AC107">
            <v>11.3</v>
          </cell>
          <cell r="AD107">
            <v>3.6</v>
          </cell>
          <cell r="AE107">
            <v>3.2</v>
          </cell>
          <cell r="AF107">
            <v>3.6</v>
          </cell>
          <cell r="AG107">
            <v>24121</v>
          </cell>
          <cell r="AH107">
            <v>2178</v>
          </cell>
          <cell r="AI107">
            <v>26300</v>
          </cell>
          <cell r="AJ107">
            <v>7194</v>
          </cell>
          <cell r="AK107">
            <v>1478</v>
          </cell>
          <cell r="AL107">
            <v>8672</v>
          </cell>
          <cell r="AM107">
            <v>1128</v>
          </cell>
          <cell r="AN107">
            <v>9800</v>
          </cell>
          <cell r="AO107">
            <v>1390</v>
          </cell>
          <cell r="AP107">
            <v>2999</v>
          </cell>
          <cell r="AQ107">
            <v>14188</v>
          </cell>
          <cell r="AR107">
            <v>5563</v>
          </cell>
          <cell r="AS107">
            <v>46050</v>
          </cell>
          <cell r="AT107">
            <v>5247</v>
          </cell>
          <cell r="AU107">
            <v>-343</v>
          </cell>
          <cell r="AV107">
            <v>50954</v>
          </cell>
          <cell r="AY107">
            <v>3</v>
          </cell>
          <cell r="AZ107">
            <v>7</v>
          </cell>
          <cell r="BA107">
            <v>27.7</v>
          </cell>
          <cell r="BB107">
            <v>10</v>
          </cell>
          <cell r="BC107">
            <v>-1.8</v>
          </cell>
          <cell r="BD107">
            <v>8.5</v>
          </cell>
          <cell r="BE107">
            <v>2.1</v>
          </cell>
          <cell r="BF107">
            <v>2.2000000000000002</v>
          </cell>
          <cell r="BG107">
            <v>6.5</v>
          </cell>
          <cell r="BH107">
            <v>30.3</v>
          </cell>
          <cell r="BI107">
            <v>6.8</v>
          </cell>
          <cell r="BJ107">
            <v>5.5</v>
          </cell>
          <cell r="BK107">
            <v>5.8</v>
          </cell>
          <cell r="BL107">
            <v>23609</v>
          </cell>
          <cell r="BM107">
            <v>2151</v>
          </cell>
          <cell r="BN107">
            <v>25760</v>
          </cell>
          <cell r="BO107">
            <v>7217</v>
          </cell>
          <cell r="BP107">
            <v>1764</v>
          </cell>
          <cell r="BQ107">
            <v>8980</v>
          </cell>
          <cell r="BR107">
            <v>1128</v>
          </cell>
          <cell r="BS107">
            <v>10109</v>
          </cell>
          <cell r="BT107">
            <v>1390</v>
          </cell>
          <cell r="BU107">
            <v>3119</v>
          </cell>
          <cell r="BV107">
            <v>14617</v>
          </cell>
          <cell r="BW107">
            <v>4682</v>
          </cell>
          <cell r="BX107">
            <v>45059</v>
          </cell>
          <cell r="BY107">
            <v>5135</v>
          </cell>
          <cell r="BZ107">
            <v>-489</v>
          </cell>
          <cell r="CA107">
            <v>49705</v>
          </cell>
          <cell r="CB107">
            <v>0</v>
          </cell>
          <cell r="CC107">
            <v>0</v>
          </cell>
          <cell r="CD107">
            <v>0</v>
          </cell>
          <cell r="CE107">
            <v>0</v>
          </cell>
          <cell r="CF107">
            <v>0</v>
          </cell>
          <cell r="CG107">
            <v>-1</v>
          </cell>
          <cell r="CH107">
            <v>0</v>
          </cell>
          <cell r="CI107">
            <v>0</v>
          </cell>
          <cell r="CJ107">
            <v>0</v>
          </cell>
          <cell r="CK107">
            <v>0</v>
          </cell>
          <cell r="CL107">
            <v>5</v>
          </cell>
          <cell r="CM107">
            <v>5</v>
          </cell>
        </row>
        <row r="108">
          <cell r="A108">
            <v>30651</v>
          </cell>
          <cell r="B108">
            <v>24815</v>
          </cell>
          <cell r="C108">
            <v>2243</v>
          </cell>
          <cell r="D108">
            <v>26975</v>
          </cell>
          <cell r="E108">
            <v>7710</v>
          </cell>
          <cell r="F108">
            <v>1535</v>
          </cell>
          <cell r="G108">
            <v>9245</v>
          </cell>
          <cell r="H108">
            <v>1119</v>
          </cell>
          <cell r="I108">
            <v>10364</v>
          </cell>
          <cell r="J108">
            <v>1422</v>
          </cell>
          <cell r="K108">
            <v>3098</v>
          </cell>
          <cell r="L108">
            <v>14883</v>
          </cell>
          <cell r="M108">
            <v>5514</v>
          </cell>
          <cell r="N108">
            <v>47373</v>
          </cell>
          <cell r="O108">
            <v>5439</v>
          </cell>
          <cell r="P108">
            <v>-229</v>
          </cell>
          <cell r="Q108">
            <v>52582</v>
          </cell>
          <cell r="R108">
            <v>3.1</v>
          </cell>
          <cell r="S108">
            <v>3.4</v>
          </cell>
          <cell r="T108">
            <v>2.9</v>
          </cell>
          <cell r="U108">
            <v>8.1999999999999993</v>
          </cell>
          <cell r="V108">
            <v>9.4</v>
          </cell>
          <cell r="W108">
            <v>8.4</v>
          </cell>
          <cell r="X108">
            <v>-2.2000000000000002</v>
          </cell>
          <cell r="Y108">
            <v>7.1</v>
          </cell>
          <cell r="Z108">
            <v>2.2000000000000002</v>
          </cell>
          <cell r="AA108">
            <v>2.5</v>
          </cell>
          <cell r="AB108">
            <v>5.6</v>
          </cell>
          <cell r="AC108">
            <v>7.7</v>
          </cell>
          <cell r="AD108">
            <v>4.3</v>
          </cell>
          <cell r="AE108">
            <v>4.8</v>
          </cell>
          <cell r="AF108">
            <v>4.0999999999999996</v>
          </cell>
          <cell r="AG108">
            <v>24758</v>
          </cell>
          <cell r="AH108">
            <v>2234</v>
          </cell>
          <cell r="AI108">
            <v>26992</v>
          </cell>
          <cell r="AJ108">
            <v>7400</v>
          </cell>
          <cell r="AK108">
            <v>1582</v>
          </cell>
          <cell r="AL108">
            <v>8982</v>
          </cell>
          <cell r="AM108">
            <v>1123</v>
          </cell>
          <cell r="AN108">
            <v>10105</v>
          </cell>
          <cell r="AO108">
            <v>1421</v>
          </cell>
          <cell r="AP108">
            <v>3106</v>
          </cell>
          <cell r="AQ108">
            <v>14632</v>
          </cell>
          <cell r="AR108">
            <v>5360</v>
          </cell>
          <cell r="AS108">
            <v>46985</v>
          </cell>
          <cell r="AT108">
            <v>5295</v>
          </cell>
          <cell r="AU108">
            <v>80</v>
          </cell>
          <cell r="AV108">
            <v>52360</v>
          </cell>
          <cell r="AW108">
            <v>2.6</v>
          </cell>
          <cell r="AX108">
            <v>2.6</v>
          </cell>
          <cell r="AY108">
            <v>2.6</v>
          </cell>
          <cell r="AZ108">
            <v>2.9</v>
          </cell>
          <cell r="BA108">
            <v>7</v>
          </cell>
          <cell r="BB108">
            <v>3.6</v>
          </cell>
          <cell r="BC108">
            <v>-0.4</v>
          </cell>
          <cell r="BD108">
            <v>3.1</v>
          </cell>
          <cell r="BE108">
            <v>2.2999999999999998</v>
          </cell>
          <cell r="BF108">
            <v>3.6</v>
          </cell>
          <cell r="BG108">
            <v>3.1</v>
          </cell>
          <cell r="BH108">
            <v>-3.6</v>
          </cell>
          <cell r="BI108">
            <v>2</v>
          </cell>
          <cell r="BJ108">
            <v>0.9</v>
          </cell>
          <cell r="BK108">
            <v>2.8</v>
          </cell>
          <cell r="BL108">
            <v>25713</v>
          </cell>
          <cell r="BM108">
            <v>2306</v>
          </cell>
          <cell r="BN108">
            <v>28019</v>
          </cell>
          <cell r="BO108">
            <v>8303</v>
          </cell>
          <cell r="BP108">
            <v>1740</v>
          </cell>
          <cell r="BQ108">
            <v>10043</v>
          </cell>
          <cell r="BR108">
            <v>1123</v>
          </cell>
          <cell r="BS108">
            <v>11166</v>
          </cell>
          <cell r="BT108">
            <v>1421</v>
          </cell>
          <cell r="BU108">
            <v>3288</v>
          </cell>
          <cell r="BV108">
            <v>15875</v>
          </cell>
          <cell r="BW108">
            <v>7726</v>
          </cell>
          <cell r="BX108">
            <v>51620</v>
          </cell>
          <cell r="BY108">
            <v>5493</v>
          </cell>
          <cell r="BZ108">
            <v>301</v>
          </cell>
          <cell r="CA108">
            <v>57413</v>
          </cell>
          <cell r="CB108">
            <v>0</v>
          </cell>
          <cell r="CC108">
            <v>0</v>
          </cell>
          <cell r="CD108">
            <v>0</v>
          </cell>
          <cell r="CE108">
            <v>0</v>
          </cell>
          <cell r="CF108">
            <v>0</v>
          </cell>
          <cell r="CG108">
            <v>-1</v>
          </cell>
          <cell r="CH108">
            <v>0</v>
          </cell>
          <cell r="CI108">
            <v>1</v>
          </cell>
          <cell r="CJ108">
            <v>0</v>
          </cell>
          <cell r="CK108">
            <v>0</v>
          </cell>
          <cell r="CL108">
            <v>10</v>
          </cell>
          <cell r="CM108">
            <v>11</v>
          </cell>
        </row>
        <row r="109">
          <cell r="A109">
            <v>30742</v>
          </cell>
          <cell r="B109">
            <v>25609</v>
          </cell>
          <cell r="C109">
            <v>2322</v>
          </cell>
          <cell r="D109">
            <v>27932</v>
          </cell>
          <cell r="E109">
            <v>8265</v>
          </cell>
          <cell r="F109">
            <v>1592</v>
          </cell>
          <cell r="G109">
            <v>9856</v>
          </cell>
          <cell r="H109">
            <v>1049</v>
          </cell>
          <cell r="I109">
            <v>10905</v>
          </cell>
          <cell r="J109">
            <v>1449</v>
          </cell>
          <cell r="K109">
            <v>3153</v>
          </cell>
          <cell r="L109">
            <v>15507</v>
          </cell>
          <cell r="M109">
            <v>5679</v>
          </cell>
          <cell r="N109">
            <v>49119</v>
          </cell>
          <cell r="O109">
            <v>5692</v>
          </cell>
          <cell r="P109">
            <v>-455</v>
          </cell>
          <cell r="Q109">
            <v>54356</v>
          </cell>
          <cell r="R109">
            <v>3.2</v>
          </cell>
          <cell r="S109">
            <v>3.5</v>
          </cell>
          <cell r="T109">
            <v>3.5</v>
          </cell>
          <cell r="U109">
            <v>7.2</v>
          </cell>
          <cell r="V109">
            <v>3.7</v>
          </cell>
          <cell r="W109">
            <v>6.6</v>
          </cell>
          <cell r="X109">
            <v>-6.3</v>
          </cell>
          <cell r="Y109">
            <v>5.2</v>
          </cell>
          <cell r="Z109">
            <v>1.9</v>
          </cell>
          <cell r="AA109">
            <v>1.8</v>
          </cell>
          <cell r="AB109">
            <v>4.2</v>
          </cell>
          <cell r="AC109">
            <v>3</v>
          </cell>
          <cell r="AD109">
            <v>3.7</v>
          </cell>
          <cell r="AE109">
            <v>4.7</v>
          </cell>
          <cell r="AF109">
            <v>3.4</v>
          </cell>
          <cell r="AG109">
            <v>25559</v>
          </cell>
          <cell r="AH109">
            <v>2317</v>
          </cell>
          <cell r="AI109">
            <v>27876</v>
          </cell>
          <cell r="AJ109">
            <v>8570</v>
          </cell>
          <cell r="AK109">
            <v>1555</v>
          </cell>
          <cell r="AL109">
            <v>10125</v>
          </cell>
          <cell r="AM109">
            <v>1060</v>
          </cell>
          <cell r="AN109">
            <v>11185</v>
          </cell>
          <cell r="AO109">
            <v>1449</v>
          </cell>
          <cell r="AP109">
            <v>3207</v>
          </cell>
          <cell r="AQ109">
            <v>15841</v>
          </cell>
          <cell r="AR109">
            <v>5667</v>
          </cell>
          <cell r="AS109">
            <v>49384</v>
          </cell>
          <cell r="AT109">
            <v>5838</v>
          </cell>
          <cell r="AU109">
            <v>-679</v>
          </cell>
          <cell r="AV109">
            <v>54543</v>
          </cell>
          <cell r="AW109">
            <v>3.2</v>
          </cell>
          <cell r="AX109">
            <v>3.7</v>
          </cell>
          <cell r="AY109">
            <v>3.3</v>
          </cell>
          <cell r="AZ109">
            <v>15.8</v>
          </cell>
          <cell r="BA109">
            <v>-1.7</v>
          </cell>
          <cell r="BB109">
            <v>12.7</v>
          </cell>
          <cell r="BC109">
            <v>-5.6</v>
          </cell>
          <cell r="BD109">
            <v>10.7</v>
          </cell>
          <cell r="BE109">
            <v>2</v>
          </cell>
          <cell r="BF109">
            <v>3.3</v>
          </cell>
          <cell r="BG109">
            <v>8.3000000000000007</v>
          </cell>
          <cell r="BH109">
            <v>5.7</v>
          </cell>
          <cell r="BI109">
            <v>5.0999999999999996</v>
          </cell>
          <cell r="BJ109">
            <v>10.3</v>
          </cell>
          <cell r="BK109">
            <v>4.2</v>
          </cell>
          <cell r="BL109">
            <v>24661</v>
          </cell>
          <cell r="BM109">
            <v>2244</v>
          </cell>
          <cell r="BN109">
            <v>26905</v>
          </cell>
          <cell r="BO109">
            <v>7660</v>
          </cell>
          <cell r="BP109">
            <v>1420</v>
          </cell>
          <cell r="BQ109">
            <v>9080</v>
          </cell>
          <cell r="BR109">
            <v>1060</v>
          </cell>
          <cell r="BS109">
            <v>10140</v>
          </cell>
          <cell r="BT109">
            <v>1449</v>
          </cell>
          <cell r="BU109">
            <v>3110</v>
          </cell>
          <cell r="BV109">
            <v>14699</v>
          </cell>
          <cell r="BW109">
            <v>5365</v>
          </cell>
          <cell r="BX109">
            <v>46969</v>
          </cell>
          <cell r="BY109">
            <v>5861</v>
          </cell>
          <cell r="BZ109">
            <v>-1201</v>
          </cell>
          <cell r="CA109">
            <v>51630</v>
          </cell>
          <cell r="CB109">
            <v>0</v>
          </cell>
          <cell r="CC109">
            <v>0</v>
          </cell>
          <cell r="CD109">
            <v>0</v>
          </cell>
          <cell r="CE109">
            <v>0</v>
          </cell>
          <cell r="CF109">
            <v>0</v>
          </cell>
          <cell r="CG109">
            <v>0</v>
          </cell>
          <cell r="CH109">
            <v>0</v>
          </cell>
          <cell r="CI109">
            <v>0</v>
          </cell>
          <cell r="CJ109">
            <v>0</v>
          </cell>
          <cell r="CK109">
            <v>0</v>
          </cell>
          <cell r="CL109">
            <v>14</v>
          </cell>
          <cell r="CM109">
            <v>14</v>
          </cell>
        </row>
        <row r="110">
          <cell r="A110">
            <v>30834</v>
          </cell>
          <cell r="B110">
            <v>26410</v>
          </cell>
          <cell r="C110">
            <v>2404</v>
          </cell>
          <cell r="D110">
            <v>28814</v>
          </cell>
          <cell r="E110">
            <v>8671</v>
          </cell>
          <cell r="F110">
            <v>1628</v>
          </cell>
          <cell r="G110">
            <v>10299</v>
          </cell>
          <cell r="H110">
            <v>914</v>
          </cell>
          <cell r="I110">
            <v>11212</v>
          </cell>
          <cell r="J110">
            <v>1468</v>
          </cell>
          <cell r="K110">
            <v>3191</v>
          </cell>
          <cell r="L110">
            <v>15871</v>
          </cell>
          <cell r="M110">
            <v>5724</v>
          </cell>
          <cell r="N110">
            <v>50409</v>
          </cell>
          <cell r="O110">
            <v>5852</v>
          </cell>
          <cell r="P110">
            <v>-744</v>
          </cell>
          <cell r="Q110">
            <v>55517</v>
          </cell>
          <cell r="R110">
            <v>3.1</v>
          </cell>
          <cell r="S110">
            <v>3.5</v>
          </cell>
          <cell r="T110">
            <v>3.2</v>
          </cell>
          <cell r="U110">
            <v>4.9000000000000004</v>
          </cell>
          <cell r="V110">
            <v>2.2999999999999998</v>
          </cell>
          <cell r="W110">
            <v>4.5</v>
          </cell>
          <cell r="X110">
            <v>-12.9</v>
          </cell>
          <cell r="Y110">
            <v>2.8</v>
          </cell>
          <cell r="Z110">
            <v>1.4</v>
          </cell>
          <cell r="AA110">
            <v>1.2</v>
          </cell>
          <cell r="AB110">
            <v>2.2999999999999998</v>
          </cell>
          <cell r="AC110">
            <v>0.8</v>
          </cell>
          <cell r="AD110">
            <v>2.6</v>
          </cell>
          <cell r="AE110">
            <v>2.8</v>
          </cell>
          <cell r="AF110">
            <v>2.1</v>
          </cell>
          <cell r="AG110">
            <v>26481</v>
          </cell>
          <cell r="AH110">
            <v>2412</v>
          </cell>
          <cell r="AI110">
            <v>28893</v>
          </cell>
          <cell r="AJ110">
            <v>8643</v>
          </cell>
          <cell r="AK110">
            <v>1622</v>
          </cell>
          <cell r="AL110">
            <v>10265</v>
          </cell>
          <cell r="AM110">
            <v>938</v>
          </cell>
          <cell r="AN110">
            <v>11203</v>
          </cell>
          <cell r="AO110">
            <v>1474</v>
          </cell>
          <cell r="AP110">
            <v>3125</v>
          </cell>
          <cell r="AQ110">
            <v>15802</v>
          </cell>
          <cell r="AR110">
            <v>5788</v>
          </cell>
          <cell r="AS110">
            <v>50482</v>
          </cell>
          <cell r="AT110">
            <v>5857</v>
          </cell>
          <cell r="AU110">
            <v>-624</v>
          </cell>
          <cell r="AV110">
            <v>55716</v>
          </cell>
          <cell r="AW110">
            <v>3.6</v>
          </cell>
          <cell r="AX110">
            <v>4.0999999999999996</v>
          </cell>
          <cell r="AY110">
            <v>3.6</v>
          </cell>
          <cell r="AZ110">
            <v>0.9</v>
          </cell>
          <cell r="BA110">
            <v>4.3</v>
          </cell>
          <cell r="BB110">
            <v>1.4</v>
          </cell>
          <cell r="BC110">
            <v>-11.5</v>
          </cell>
          <cell r="BD110">
            <v>0.2</v>
          </cell>
          <cell r="BE110">
            <v>1.7</v>
          </cell>
          <cell r="BF110">
            <v>-2.6</v>
          </cell>
          <cell r="BG110">
            <v>-0.3</v>
          </cell>
          <cell r="BH110">
            <v>2.1</v>
          </cell>
          <cell r="BI110">
            <v>2.2000000000000002</v>
          </cell>
          <cell r="BJ110">
            <v>0.3</v>
          </cell>
          <cell r="BK110">
            <v>2.1</v>
          </cell>
          <cell r="BL110">
            <v>26888</v>
          </cell>
          <cell r="BM110">
            <v>2432</v>
          </cell>
          <cell r="BN110">
            <v>29320</v>
          </cell>
          <cell r="BO110">
            <v>8486</v>
          </cell>
          <cell r="BP110">
            <v>1297</v>
          </cell>
          <cell r="BQ110">
            <v>9784</v>
          </cell>
          <cell r="BR110">
            <v>938</v>
          </cell>
          <cell r="BS110">
            <v>10722</v>
          </cell>
          <cell r="BT110">
            <v>1474</v>
          </cell>
          <cell r="BU110">
            <v>2893</v>
          </cell>
          <cell r="BV110">
            <v>15089</v>
          </cell>
          <cell r="BW110">
            <v>4590</v>
          </cell>
          <cell r="BX110">
            <v>48999</v>
          </cell>
          <cell r="BY110">
            <v>5740</v>
          </cell>
          <cell r="BZ110">
            <v>-73</v>
          </cell>
          <cell r="CA110">
            <v>54666</v>
          </cell>
          <cell r="CB110">
            <v>0</v>
          </cell>
          <cell r="CC110">
            <v>0</v>
          </cell>
          <cell r="CD110">
            <v>0</v>
          </cell>
          <cell r="CE110">
            <v>0</v>
          </cell>
          <cell r="CF110">
            <v>0</v>
          </cell>
          <cell r="CG110">
            <v>0</v>
          </cell>
          <cell r="CH110">
            <v>0</v>
          </cell>
          <cell r="CI110">
            <v>0</v>
          </cell>
          <cell r="CJ110">
            <v>0</v>
          </cell>
          <cell r="CK110">
            <v>1</v>
          </cell>
          <cell r="CL110">
            <v>9</v>
          </cell>
          <cell r="CM110">
            <v>9</v>
          </cell>
        </row>
        <row r="111">
          <cell r="A111">
            <v>30926</v>
          </cell>
          <cell r="B111">
            <v>27031</v>
          </cell>
          <cell r="C111">
            <v>2474</v>
          </cell>
          <cell r="D111">
            <v>29504</v>
          </cell>
          <cell r="E111">
            <v>8890</v>
          </cell>
          <cell r="F111">
            <v>1730</v>
          </cell>
          <cell r="G111">
            <v>10621</v>
          </cell>
          <cell r="H111">
            <v>745</v>
          </cell>
          <cell r="I111">
            <v>11366</v>
          </cell>
          <cell r="J111">
            <v>1485</v>
          </cell>
          <cell r="K111">
            <v>3231</v>
          </cell>
          <cell r="L111">
            <v>16081</v>
          </cell>
          <cell r="M111">
            <v>5851</v>
          </cell>
          <cell r="N111">
            <v>51436</v>
          </cell>
          <cell r="O111">
            <v>5935</v>
          </cell>
          <cell r="P111">
            <v>-925</v>
          </cell>
          <cell r="Q111">
            <v>56446</v>
          </cell>
          <cell r="R111">
            <v>2.4</v>
          </cell>
          <cell r="S111">
            <v>2.9</v>
          </cell>
          <cell r="T111">
            <v>2.4</v>
          </cell>
          <cell r="U111">
            <v>2.5</v>
          </cell>
          <cell r="V111">
            <v>6.3</v>
          </cell>
          <cell r="W111">
            <v>3.1</v>
          </cell>
          <cell r="X111">
            <v>-18.5</v>
          </cell>
          <cell r="Y111">
            <v>1.4</v>
          </cell>
          <cell r="Z111">
            <v>1.1000000000000001</v>
          </cell>
          <cell r="AA111">
            <v>1.3</v>
          </cell>
          <cell r="AB111">
            <v>1.3</v>
          </cell>
          <cell r="AC111">
            <v>2.2000000000000002</v>
          </cell>
          <cell r="AD111">
            <v>2</v>
          </cell>
          <cell r="AE111">
            <v>1.4</v>
          </cell>
          <cell r="AF111">
            <v>1.7</v>
          </cell>
          <cell r="AG111">
            <v>27081</v>
          </cell>
          <cell r="AH111">
            <v>2478</v>
          </cell>
          <cell r="AI111">
            <v>29559</v>
          </cell>
          <cell r="AJ111">
            <v>8864</v>
          </cell>
          <cell r="AK111">
            <v>1702</v>
          </cell>
          <cell r="AL111">
            <v>10566</v>
          </cell>
          <cell r="AM111">
            <v>717</v>
          </cell>
          <cell r="AN111">
            <v>11283</v>
          </cell>
          <cell r="AO111">
            <v>1481</v>
          </cell>
          <cell r="AP111">
            <v>3260</v>
          </cell>
          <cell r="AQ111">
            <v>16023</v>
          </cell>
          <cell r="AR111">
            <v>5789</v>
          </cell>
          <cell r="AS111">
            <v>51371</v>
          </cell>
          <cell r="AT111">
            <v>5921</v>
          </cell>
          <cell r="AU111">
            <v>-919</v>
          </cell>
          <cell r="AV111">
            <v>56374</v>
          </cell>
          <cell r="AW111">
            <v>2.2999999999999998</v>
          </cell>
          <cell r="AX111">
            <v>2.7</v>
          </cell>
          <cell r="AY111">
            <v>2.2999999999999998</v>
          </cell>
          <cell r="AZ111">
            <v>2.6</v>
          </cell>
          <cell r="BA111">
            <v>4.9000000000000004</v>
          </cell>
          <cell r="BB111">
            <v>2.9</v>
          </cell>
          <cell r="BC111">
            <v>-23.6</v>
          </cell>
          <cell r="BD111">
            <v>0.7</v>
          </cell>
          <cell r="BE111">
            <v>0.5</v>
          </cell>
          <cell r="BF111">
            <v>4.3</v>
          </cell>
          <cell r="BG111">
            <v>1.4</v>
          </cell>
          <cell r="BH111">
            <v>0</v>
          </cell>
          <cell r="BI111">
            <v>1.8</v>
          </cell>
          <cell r="BJ111">
            <v>1.1000000000000001</v>
          </cell>
          <cell r="BK111">
            <v>1.2</v>
          </cell>
          <cell r="BL111">
            <v>26508</v>
          </cell>
          <cell r="BM111">
            <v>2446</v>
          </cell>
          <cell r="BN111">
            <v>28954</v>
          </cell>
          <cell r="BO111">
            <v>8913</v>
          </cell>
          <cell r="BP111">
            <v>2064</v>
          </cell>
          <cell r="BQ111">
            <v>10977</v>
          </cell>
          <cell r="BR111">
            <v>717</v>
          </cell>
          <cell r="BS111">
            <v>11694</v>
          </cell>
          <cell r="BT111">
            <v>1481</v>
          </cell>
          <cell r="BU111">
            <v>3388</v>
          </cell>
          <cell r="BV111">
            <v>16562</v>
          </cell>
          <cell r="BW111">
            <v>5096</v>
          </cell>
          <cell r="BX111">
            <v>50612</v>
          </cell>
          <cell r="BY111">
            <v>5814</v>
          </cell>
          <cell r="BZ111">
            <v>-905</v>
          </cell>
          <cell r="CA111">
            <v>55522</v>
          </cell>
          <cell r="CB111">
            <v>0</v>
          </cell>
          <cell r="CC111">
            <v>0</v>
          </cell>
          <cell r="CD111">
            <v>0</v>
          </cell>
          <cell r="CE111">
            <v>0</v>
          </cell>
          <cell r="CF111">
            <v>0</v>
          </cell>
          <cell r="CG111">
            <v>0</v>
          </cell>
          <cell r="CH111">
            <v>0</v>
          </cell>
          <cell r="CI111">
            <v>0</v>
          </cell>
          <cell r="CJ111">
            <v>0</v>
          </cell>
          <cell r="CK111">
            <v>0</v>
          </cell>
          <cell r="CL111">
            <v>-15</v>
          </cell>
          <cell r="CM111">
            <v>-15</v>
          </cell>
        </row>
        <row r="112">
          <cell r="A112">
            <v>31017</v>
          </cell>
          <cell r="B112">
            <v>27462</v>
          </cell>
          <cell r="C112">
            <v>2530</v>
          </cell>
          <cell r="D112">
            <v>29992</v>
          </cell>
          <cell r="E112">
            <v>9082</v>
          </cell>
          <cell r="F112">
            <v>1836</v>
          </cell>
          <cell r="G112">
            <v>10918</v>
          </cell>
          <cell r="H112">
            <v>605</v>
          </cell>
          <cell r="I112">
            <v>11524</v>
          </cell>
          <cell r="J112">
            <v>1507</v>
          </cell>
          <cell r="K112">
            <v>3311</v>
          </cell>
          <cell r="L112">
            <v>16342</v>
          </cell>
          <cell r="M112">
            <v>5977</v>
          </cell>
          <cell r="N112">
            <v>52311</v>
          </cell>
          <cell r="O112">
            <v>6128</v>
          </cell>
          <cell r="P112">
            <v>-772</v>
          </cell>
          <cell r="Q112">
            <v>57667</v>
          </cell>
          <cell r="R112">
            <v>1.6</v>
          </cell>
          <cell r="S112">
            <v>2.2999999999999998</v>
          </cell>
          <cell r="T112">
            <v>1.7</v>
          </cell>
          <cell r="U112">
            <v>2.2000000000000002</v>
          </cell>
          <cell r="V112">
            <v>6.1</v>
          </cell>
          <cell r="W112">
            <v>2.8</v>
          </cell>
          <cell r="X112">
            <v>-18.7</v>
          </cell>
          <cell r="Y112">
            <v>1.4</v>
          </cell>
          <cell r="Z112">
            <v>1.5</v>
          </cell>
          <cell r="AA112">
            <v>2.5</v>
          </cell>
          <cell r="AB112">
            <v>1.6</v>
          </cell>
          <cell r="AC112">
            <v>2.2000000000000002</v>
          </cell>
          <cell r="AD112">
            <v>1.7</v>
          </cell>
          <cell r="AE112">
            <v>3.3</v>
          </cell>
          <cell r="AF112">
            <v>2.2000000000000002</v>
          </cell>
          <cell r="AG112">
            <v>27497</v>
          </cell>
          <cell r="AH112">
            <v>2530</v>
          </cell>
          <cell r="AI112">
            <v>30027</v>
          </cell>
          <cell r="AJ112">
            <v>9048</v>
          </cell>
          <cell r="AK112">
            <v>1868</v>
          </cell>
          <cell r="AL112">
            <v>10916</v>
          </cell>
          <cell r="AM112">
            <v>595</v>
          </cell>
          <cell r="AN112">
            <v>11511</v>
          </cell>
          <cell r="AO112">
            <v>1505</v>
          </cell>
          <cell r="AP112">
            <v>3318</v>
          </cell>
          <cell r="AQ112">
            <v>16334</v>
          </cell>
          <cell r="AR112">
            <v>5941</v>
          </cell>
          <cell r="AS112">
            <v>52302</v>
          </cell>
          <cell r="AT112">
            <v>6063</v>
          </cell>
          <cell r="AU112">
            <v>-1062</v>
          </cell>
          <cell r="AV112">
            <v>57304</v>
          </cell>
          <cell r="AW112">
            <v>1.5</v>
          </cell>
          <cell r="AX112">
            <v>2.1</v>
          </cell>
          <cell r="AY112">
            <v>1.6</v>
          </cell>
          <cell r="AZ112">
            <v>2.1</v>
          </cell>
          <cell r="BA112">
            <v>9.8000000000000007</v>
          </cell>
          <cell r="BB112">
            <v>3.3</v>
          </cell>
          <cell r="BC112">
            <v>-17</v>
          </cell>
          <cell r="BD112">
            <v>2</v>
          </cell>
          <cell r="BE112">
            <v>1.7</v>
          </cell>
          <cell r="BF112">
            <v>1.8</v>
          </cell>
          <cell r="BG112">
            <v>1.9</v>
          </cell>
          <cell r="BH112">
            <v>2.6</v>
          </cell>
          <cell r="BI112">
            <v>1.8</v>
          </cell>
          <cell r="BJ112">
            <v>2.4</v>
          </cell>
          <cell r="BK112">
            <v>1.6</v>
          </cell>
          <cell r="BL112">
            <v>28555</v>
          </cell>
          <cell r="BM112">
            <v>2612</v>
          </cell>
          <cell r="BN112">
            <v>31168</v>
          </cell>
          <cell r="BO112">
            <v>10085</v>
          </cell>
          <cell r="BP112">
            <v>2012</v>
          </cell>
          <cell r="BQ112">
            <v>12097</v>
          </cell>
          <cell r="BR112">
            <v>595</v>
          </cell>
          <cell r="BS112">
            <v>12692</v>
          </cell>
          <cell r="BT112">
            <v>1505</v>
          </cell>
          <cell r="BU112">
            <v>3510</v>
          </cell>
          <cell r="BV112">
            <v>17708</v>
          </cell>
          <cell r="BW112">
            <v>8531</v>
          </cell>
          <cell r="BX112">
            <v>57407</v>
          </cell>
          <cell r="BY112">
            <v>6245</v>
          </cell>
          <cell r="BZ112">
            <v>-941</v>
          </cell>
          <cell r="CA112">
            <v>62712</v>
          </cell>
          <cell r="CB112">
            <v>0</v>
          </cell>
          <cell r="CC112">
            <v>0</v>
          </cell>
          <cell r="CD112">
            <v>0</v>
          </cell>
          <cell r="CE112">
            <v>0</v>
          </cell>
          <cell r="CF112">
            <v>0</v>
          </cell>
          <cell r="CG112">
            <v>0</v>
          </cell>
          <cell r="CH112">
            <v>0</v>
          </cell>
          <cell r="CI112">
            <v>0</v>
          </cell>
          <cell r="CJ112">
            <v>0</v>
          </cell>
          <cell r="CK112">
            <v>0</v>
          </cell>
          <cell r="CL112">
            <v>-22</v>
          </cell>
          <cell r="CM112">
            <v>-23</v>
          </cell>
        </row>
        <row r="113">
          <cell r="A113">
            <v>31107</v>
          </cell>
          <cell r="B113">
            <v>27860</v>
          </cell>
          <cell r="C113">
            <v>2589</v>
          </cell>
          <cell r="D113">
            <v>30449</v>
          </cell>
          <cell r="E113">
            <v>9614</v>
          </cell>
          <cell r="F113">
            <v>1897</v>
          </cell>
          <cell r="G113">
            <v>11512</v>
          </cell>
          <cell r="H113">
            <v>512</v>
          </cell>
          <cell r="I113">
            <v>12024</v>
          </cell>
          <cell r="J113">
            <v>1546</v>
          </cell>
          <cell r="K113">
            <v>3432</v>
          </cell>
          <cell r="L113">
            <v>17002</v>
          </cell>
          <cell r="M113">
            <v>6121</v>
          </cell>
          <cell r="N113">
            <v>53572</v>
          </cell>
          <cell r="O113">
            <v>6525</v>
          </cell>
          <cell r="P113">
            <v>-586</v>
          </cell>
          <cell r="Q113">
            <v>59511</v>
          </cell>
          <cell r="R113">
            <v>1.5</v>
          </cell>
          <cell r="S113">
            <v>2.2999999999999998</v>
          </cell>
          <cell r="T113">
            <v>1.5</v>
          </cell>
          <cell r="U113">
            <v>5.9</v>
          </cell>
          <cell r="V113">
            <v>3.3</v>
          </cell>
          <cell r="W113">
            <v>5.4</v>
          </cell>
          <cell r="X113">
            <v>-15.4</v>
          </cell>
          <cell r="Y113">
            <v>4.3</v>
          </cell>
          <cell r="Z113">
            <v>2.6</v>
          </cell>
          <cell r="AA113">
            <v>3.7</v>
          </cell>
          <cell r="AB113">
            <v>4</v>
          </cell>
          <cell r="AC113">
            <v>2.4</v>
          </cell>
          <cell r="AD113">
            <v>2.4</v>
          </cell>
          <cell r="AE113">
            <v>6.5</v>
          </cell>
          <cell r="AF113">
            <v>3.2</v>
          </cell>
          <cell r="AG113">
            <v>27733</v>
          </cell>
          <cell r="AH113">
            <v>2579</v>
          </cell>
          <cell r="AI113">
            <v>30312</v>
          </cell>
          <cell r="AJ113">
            <v>9521</v>
          </cell>
          <cell r="AK113">
            <v>1933</v>
          </cell>
          <cell r="AL113">
            <v>11454</v>
          </cell>
          <cell r="AM113">
            <v>511</v>
          </cell>
          <cell r="AN113">
            <v>11965</v>
          </cell>
          <cell r="AO113">
            <v>1544</v>
          </cell>
          <cell r="AP113">
            <v>3392</v>
          </cell>
          <cell r="AQ113">
            <v>16901</v>
          </cell>
          <cell r="AR113">
            <v>6226</v>
          </cell>
          <cell r="AS113">
            <v>53439</v>
          </cell>
          <cell r="AT113">
            <v>6421</v>
          </cell>
          <cell r="AU113">
            <v>-341</v>
          </cell>
          <cell r="AV113">
            <v>59519</v>
          </cell>
          <cell r="AW113">
            <v>0.9</v>
          </cell>
          <cell r="AX113">
            <v>1.9</v>
          </cell>
          <cell r="AY113">
            <v>0.9</v>
          </cell>
          <cell r="AZ113">
            <v>5.2</v>
          </cell>
          <cell r="BA113">
            <v>3.5</v>
          </cell>
          <cell r="BB113">
            <v>4.9000000000000004</v>
          </cell>
          <cell r="BC113">
            <v>-14.1</v>
          </cell>
          <cell r="BD113">
            <v>3.9</v>
          </cell>
          <cell r="BE113">
            <v>2.6</v>
          </cell>
          <cell r="BF113">
            <v>2.2000000000000002</v>
          </cell>
          <cell r="BG113">
            <v>3.5</v>
          </cell>
          <cell r="BH113">
            <v>4.8</v>
          </cell>
          <cell r="BI113">
            <v>2.2000000000000002</v>
          </cell>
          <cell r="BJ113">
            <v>5.9</v>
          </cell>
          <cell r="BK113">
            <v>3.9</v>
          </cell>
          <cell r="BL113">
            <v>26760</v>
          </cell>
          <cell r="BM113">
            <v>2498</v>
          </cell>
          <cell r="BN113">
            <v>29258</v>
          </cell>
          <cell r="BO113">
            <v>8576</v>
          </cell>
          <cell r="BP113">
            <v>1763</v>
          </cell>
          <cell r="BQ113">
            <v>10339</v>
          </cell>
          <cell r="BR113">
            <v>511</v>
          </cell>
          <cell r="BS113">
            <v>10850</v>
          </cell>
          <cell r="BT113">
            <v>1544</v>
          </cell>
          <cell r="BU113">
            <v>3290</v>
          </cell>
          <cell r="BV113">
            <v>15684</v>
          </cell>
          <cell r="BW113">
            <v>5369</v>
          </cell>
          <cell r="BX113">
            <v>50311</v>
          </cell>
          <cell r="BY113">
            <v>6474</v>
          </cell>
          <cell r="BZ113">
            <v>-743</v>
          </cell>
          <cell r="CA113">
            <v>56042</v>
          </cell>
          <cell r="CB113">
            <v>0</v>
          </cell>
          <cell r="CC113">
            <v>0</v>
          </cell>
          <cell r="CD113">
            <v>0</v>
          </cell>
          <cell r="CE113">
            <v>0</v>
          </cell>
          <cell r="CF113">
            <v>0</v>
          </cell>
          <cell r="CG113">
            <v>0</v>
          </cell>
          <cell r="CH113">
            <v>0</v>
          </cell>
          <cell r="CI113">
            <v>0</v>
          </cell>
          <cell r="CJ113">
            <v>0</v>
          </cell>
          <cell r="CK113">
            <v>0</v>
          </cell>
          <cell r="CL113">
            <v>41</v>
          </cell>
          <cell r="CM113">
            <v>41</v>
          </cell>
        </row>
        <row r="114">
          <cell r="A114">
            <v>31199</v>
          </cell>
          <cell r="B114">
            <v>28396</v>
          </cell>
          <cell r="C114">
            <v>2660</v>
          </cell>
          <cell r="D114">
            <v>31056</v>
          </cell>
          <cell r="E114">
            <v>10151</v>
          </cell>
          <cell r="F114">
            <v>1902</v>
          </cell>
          <cell r="G114">
            <v>12053</v>
          </cell>
          <cell r="H114">
            <v>437</v>
          </cell>
          <cell r="I114">
            <v>12490</v>
          </cell>
          <cell r="J114">
            <v>1600</v>
          </cell>
          <cell r="K114">
            <v>3561</v>
          </cell>
          <cell r="L114">
            <v>17651</v>
          </cell>
          <cell r="M114">
            <v>6296</v>
          </cell>
          <cell r="N114">
            <v>55003</v>
          </cell>
          <cell r="O114">
            <v>6921</v>
          </cell>
          <cell r="P114">
            <v>-377</v>
          </cell>
          <cell r="Q114">
            <v>61548</v>
          </cell>
          <cell r="R114">
            <v>1.9</v>
          </cell>
          <cell r="S114">
            <v>2.7</v>
          </cell>
          <cell r="T114">
            <v>2</v>
          </cell>
          <cell r="U114">
            <v>5.6</v>
          </cell>
          <cell r="V114">
            <v>0.2</v>
          </cell>
          <cell r="W114">
            <v>4.7</v>
          </cell>
          <cell r="X114">
            <v>-14.7</v>
          </cell>
          <cell r="Y114">
            <v>3.9</v>
          </cell>
          <cell r="Z114">
            <v>3.5</v>
          </cell>
          <cell r="AA114">
            <v>3.8</v>
          </cell>
          <cell r="AB114">
            <v>3.8</v>
          </cell>
          <cell r="AC114">
            <v>2.9</v>
          </cell>
          <cell r="AD114">
            <v>2.7</v>
          </cell>
          <cell r="AE114">
            <v>6.1</v>
          </cell>
          <cell r="AF114">
            <v>3.4</v>
          </cell>
          <cell r="AG114">
            <v>28467</v>
          </cell>
          <cell r="AH114">
            <v>2669</v>
          </cell>
          <cell r="AI114">
            <v>31137</v>
          </cell>
          <cell r="AJ114">
            <v>10053</v>
          </cell>
          <cell r="AK114">
            <v>1855</v>
          </cell>
          <cell r="AL114">
            <v>11907</v>
          </cell>
          <cell r="AM114">
            <v>467</v>
          </cell>
          <cell r="AN114">
            <v>12374</v>
          </cell>
          <cell r="AO114">
            <v>1598</v>
          </cell>
          <cell r="AP114">
            <v>3596</v>
          </cell>
          <cell r="AQ114">
            <v>17568</v>
          </cell>
          <cell r="AR114">
            <v>6235</v>
          </cell>
          <cell r="AS114">
            <v>54939</v>
          </cell>
          <cell r="AT114">
            <v>7118</v>
          </cell>
          <cell r="AU114">
            <v>-230</v>
          </cell>
          <cell r="AV114">
            <v>61827</v>
          </cell>
          <cell r="AW114">
            <v>2.6</v>
          </cell>
          <cell r="AX114">
            <v>3.5</v>
          </cell>
          <cell r="AY114">
            <v>2.7</v>
          </cell>
          <cell r="AZ114">
            <v>5.6</v>
          </cell>
          <cell r="BA114">
            <v>-4.0999999999999996</v>
          </cell>
          <cell r="BB114">
            <v>4</v>
          </cell>
          <cell r="BC114">
            <v>-8.6</v>
          </cell>
          <cell r="BD114">
            <v>3.4</v>
          </cell>
          <cell r="BE114">
            <v>3.5</v>
          </cell>
          <cell r="BF114">
            <v>6</v>
          </cell>
          <cell r="BG114">
            <v>3.9</v>
          </cell>
          <cell r="BH114">
            <v>0.1</v>
          </cell>
          <cell r="BI114">
            <v>2.8</v>
          </cell>
          <cell r="BJ114">
            <v>10.9</v>
          </cell>
          <cell r="BK114">
            <v>3.9</v>
          </cell>
          <cell r="BL114">
            <v>28903</v>
          </cell>
          <cell r="BM114">
            <v>2692</v>
          </cell>
          <cell r="BN114">
            <v>31594</v>
          </cell>
          <cell r="BO114">
            <v>9842</v>
          </cell>
          <cell r="BP114">
            <v>1508</v>
          </cell>
          <cell r="BQ114">
            <v>11350</v>
          </cell>
          <cell r="BR114">
            <v>467</v>
          </cell>
          <cell r="BS114">
            <v>11817</v>
          </cell>
          <cell r="BT114">
            <v>1598</v>
          </cell>
          <cell r="BU114">
            <v>3332</v>
          </cell>
          <cell r="BV114">
            <v>16747</v>
          </cell>
          <cell r="BW114">
            <v>5179</v>
          </cell>
          <cell r="BX114">
            <v>53520</v>
          </cell>
          <cell r="BY114">
            <v>6984</v>
          </cell>
          <cell r="BZ114">
            <v>233</v>
          </cell>
          <cell r="CA114">
            <v>60737</v>
          </cell>
          <cell r="CB114">
            <v>1</v>
          </cell>
          <cell r="CC114">
            <v>0</v>
          </cell>
          <cell r="CD114">
            <v>0</v>
          </cell>
          <cell r="CE114">
            <v>0</v>
          </cell>
          <cell r="CF114">
            <v>0</v>
          </cell>
          <cell r="CG114">
            <v>0</v>
          </cell>
          <cell r="CH114">
            <v>0</v>
          </cell>
          <cell r="CI114">
            <v>0</v>
          </cell>
          <cell r="CJ114">
            <v>1</v>
          </cell>
          <cell r="CK114">
            <v>0</v>
          </cell>
          <cell r="CL114">
            <v>38</v>
          </cell>
          <cell r="CM114">
            <v>38</v>
          </cell>
        </row>
        <row r="115">
          <cell r="A115">
            <v>31291</v>
          </cell>
          <cell r="B115">
            <v>29170</v>
          </cell>
          <cell r="C115">
            <v>2753</v>
          </cell>
          <cell r="D115">
            <v>31923</v>
          </cell>
          <cell r="E115">
            <v>10438</v>
          </cell>
          <cell r="F115">
            <v>1910</v>
          </cell>
          <cell r="G115">
            <v>12349</v>
          </cell>
          <cell r="H115">
            <v>362</v>
          </cell>
          <cell r="I115">
            <v>12710</v>
          </cell>
          <cell r="J115">
            <v>1661</v>
          </cell>
          <cell r="K115">
            <v>3695</v>
          </cell>
          <cell r="L115">
            <v>18066</v>
          </cell>
          <cell r="M115">
            <v>6490</v>
          </cell>
          <cell r="N115">
            <v>56479</v>
          </cell>
          <cell r="O115">
            <v>7141</v>
          </cell>
          <cell r="P115">
            <v>-360</v>
          </cell>
          <cell r="Q115">
            <v>63260</v>
          </cell>
          <cell r="R115">
            <v>2.7</v>
          </cell>
          <cell r="S115">
            <v>3.5</v>
          </cell>
          <cell r="T115">
            <v>2.8</v>
          </cell>
          <cell r="U115">
            <v>2.8</v>
          </cell>
          <cell r="V115">
            <v>0.4</v>
          </cell>
          <cell r="W115">
            <v>2.5</v>
          </cell>
          <cell r="X115">
            <v>-17.2</v>
          </cell>
          <cell r="Y115">
            <v>1.8</v>
          </cell>
          <cell r="Z115">
            <v>3.8</v>
          </cell>
          <cell r="AA115">
            <v>3.7</v>
          </cell>
          <cell r="AB115">
            <v>2.2999999999999998</v>
          </cell>
          <cell r="AC115">
            <v>3.1</v>
          </cell>
          <cell r="AD115">
            <v>2.7</v>
          </cell>
          <cell r="AE115">
            <v>3.2</v>
          </cell>
          <cell r="AF115">
            <v>2.8</v>
          </cell>
          <cell r="AG115">
            <v>29085</v>
          </cell>
          <cell r="AH115">
            <v>2745</v>
          </cell>
          <cell r="AI115">
            <v>31830</v>
          </cell>
          <cell r="AJ115">
            <v>10988</v>
          </cell>
          <cell r="AK115">
            <v>1959</v>
          </cell>
          <cell r="AL115">
            <v>12947</v>
          </cell>
          <cell r="AM115">
            <v>357</v>
          </cell>
          <cell r="AN115">
            <v>13304</v>
          </cell>
          <cell r="AO115">
            <v>1666</v>
          </cell>
          <cell r="AP115">
            <v>3711</v>
          </cell>
          <cell r="AQ115">
            <v>18681</v>
          </cell>
          <cell r="AR115">
            <v>6409</v>
          </cell>
          <cell r="AS115">
            <v>56920</v>
          </cell>
          <cell r="AT115">
            <v>7109</v>
          </cell>
          <cell r="AU115">
            <v>-787</v>
          </cell>
          <cell r="AV115">
            <v>63242</v>
          </cell>
          <cell r="AW115">
            <v>2.2000000000000002</v>
          </cell>
          <cell r="AX115">
            <v>2.8</v>
          </cell>
          <cell r="AY115">
            <v>2.2000000000000002</v>
          </cell>
          <cell r="AZ115">
            <v>9.3000000000000007</v>
          </cell>
          <cell r="BA115">
            <v>5.6</v>
          </cell>
          <cell r="BB115">
            <v>8.6999999999999993</v>
          </cell>
          <cell r="BC115">
            <v>-23.6</v>
          </cell>
          <cell r="BD115">
            <v>7.5</v>
          </cell>
          <cell r="BE115">
            <v>4.3</v>
          </cell>
          <cell r="BF115">
            <v>3.2</v>
          </cell>
          <cell r="BG115">
            <v>6.3</v>
          </cell>
          <cell r="BH115">
            <v>2.8</v>
          </cell>
          <cell r="BI115">
            <v>3.6</v>
          </cell>
          <cell r="BJ115">
            <v>-0.1</v>
          </cell>
          <cell r="BK115">
            <v>2.2999999999999998</v>
          </cell>
          <cell r="BL115">
            <v>28471</v>
          </cell>
          <cell r="BM115">
            <v>2709</v>
          </cell>
          <cell r="BN115">
            <v>31180</v>
          </cell>
          <cell r="BO115">
            <v>11048</v>
          </cell>
          <cell r="BP115">
            <v>2395</v>
          </cell>
          <cell r="BQ115">
            <v>13443</v>
          </cell>
          <cell r="BR115">
            <v>357</v>
          </cell>
          <cell r="BS115">
            <v>13800</v>
          </cell>
          <cell r="BT115">
            <v>1666</v>
          </cell>
          <cell r="BU115">
            <v>3853</v>
          </cell>
          <cell r="BV115">
            <v>19319</v>
          </cell>
          <cell r="BW115">
            <v>5880</v>
          </cell>
          <cell r="BX115">
            <v>56379</v>
          </cell>
          <cell r="BY115">
            <v>7002</v>
          </cell>
          <cell r="BZ115">
            <v>-707</v>
          </cell>
          <cell r="CA115">
            <v>62674</v>
          </cell>
          <cell r="CB115">
            <v>0</v>
          </cell>
          <cell r="CC115">
            <v>0</v>
          </cell>
          <cell r="CD115">
            <v>0</v>
          </cell>
          <cell r="CE115">
            <v>0</v>
          </cell>
          <cell r="CF115">
            <v>0</v>
          </cell>
          <cell r="CG115">
            <v>0</v>
          </cell>
          <cell r="CH115">
            <v>0</v>
          </cell>
          <cell r="CI115">
            <v>0</v>
          </cell>
          <cell r="CJ115">
            <v>0</v>
          </cell>
          <cell r="CK115">
            <v>0</v>
          </cell>
          <cell r="CL115">
            <v>-17</v>
          </cell>
          <cell r="CM115">
            <v>-17</v>
          </cell>
        </row>
        <row r="116">
          <cell r="A116">
            <v>31382</v>
          </cell>
          <cell r="B116">
            <v>30045</v>
          </cell>
          <cell r="C116">
            <v>2853</v>
          </cell>
          <cell r="D116">
            <v>32898</v>
          </cell>
          <cell r="E116">
            <v>10413</v>
          </cell>
          <cell r="F116">
            <v>2039</v>
          </cell>
          <cell r="G116">
            <v>12452</v>
          </cell>
          <cell r="H116">
            <v>328</v>
          </cell>
          <cell r="I116">
            <v>12780</v>
          </cell>
          <cell r="J116">
            <v>1719</v>
          </cell>
          <cell r="K116">
            <v>3851</v>
          </cell>
          <cell r="L116">
            <v>18350</v>
          </cell>
          <cell r="M116">
            <v>6689</v>
          </cell>
          <cell r="N116">
            <v>57938</v>
          </cell>
          <cell r="O116">
            <v>7111</v>
          </cell>
          <cell r="P116">
            <v>-489</v>
          </cell>
          <cell r="Q116">
            <v>64560</v>
          </cell>
          <cell r="R116">
            <v>3</v>
          </cell>
          <cell r="S116">
            <v>3.7</v>
          </cell>
          <cell r="T116">
            <v>3.1</v>
          </cell>
          <cell r="U116">
            <v>-0.2</v>
          </cell>
          <cell r="V116">
            <v>6.7</v>
          </cell>
          <cell r="W116">
            <v>0.8</v>
          </cell>
          <cell r="X116">
            <v>-9.1999999999999993</v>
          </cell>
          <cell r="Y116">
            <v>0.5</v>
          </cell>
          <cell r="Z116">
            <v>3.5</v>
          </cell>
          <cell r="AA116">
            <v>4.2</v>
          </cell>
          <cell r="AB116">
            <v>1.6</v>
          </cell>
          <cell r="AC116">
            <v>3.1</v>
          </cell>
          <cell r="AD116">
            <v>2.6</v>
          </cell>
          <cell r="AE116">
            <v>-0.4</v>
          </cell>
          <cell r="AF116">
            <v>2.1</v>
          </cell>
          <cell r="AG116">
            <v>30010</v>
          </cell>
          <cell r="AH116">
            <v>2847</v>
          </cell>
          <cell r="AI116">
            <v>32856</v>
          </cell>
          <cell r="AJ116">
            <v>9911</v>
          </cell>
          <cell r="AK116">
            <v>1931</v>
          </cell>
          <cell r="AL116">
            <v>11843</v>
          </cell>
          <cell r="AM116">
            <v>313</v>
          </cell>
          <cell r="AN116">
            <v>12156</v>
          </cell>
          <cell r="AO116">
            <v>1719</v>
          </cell>
          <cell r="AP116">
            <v>3811</v>
          </cell>
          <cell r="AQ116">
            <v>17686</v>
          </cell>
          <cell r="AR116">
            <v>6821</v>
          </cell>
          <cell r="AS116">
            <v>57363</v>
          </cell>
          <cell r="AT116">
            <v>7104</v>
          </cell>
          <cell r="AU116">
            <v>45</v>
          </cell>
          <cell r="AV116">
            <v>64512</v>
          </cell>
          <cell r="AW116">
            <v>3.2</v>
          </cell>
          <cell r="AX116">
            <v>3.7</v>
          </cell>
          <cell r="AY116">
            <v>3.2</v>
          </cell>
          <cell r="AZ116">
            <v>-9.8000000000000007</v>
          </cell>
          <cell r="BA116">
            <v>-1.4</v>
          </cell>
          <cell r="BB116">
            <v>-8.5</v>
          </cell>
          <cell r="BC116">
            <v>-12.3</v>
          </cell>
          <cell r="BD116">
            <v>-8.6</v>
          </cell>
          <cell r="BE116">
            <v>3.2</v>
          </cell>
          <cell r="BF116">
            <v>2.7</v>
          </cell>
          <cell r="BG116">
            <v>-5.3</v>
          </cell>
          <cell r="BH116">
            <v>6.4</v>
          </cell>
          <cell r="BI116">
            <v>0.8</v>
          </cell>
          <cell r="BJ116">
            <v>-0.1</v>
          </cell>
          <cell r="BK116">
            <v>2</v>
          </cell>
          <cell r="BL116">
            <v>31163</v>
          </cell>
          <cell r="BM116">
            <v>2940</v>
          </cell>
          <cell r="BN116">
            <v>34103</v>
          </cell>
          <cell r="BO116">
            <v>11039</v>
          </cell>
          <cell r="BP116">
            <v>2042</v>
          </cell>
          <cell r="BQ116">
            <v>13080</v>
          </cell>
          <cell r="BR116">
            <v>313</v>
          </cell>
          <cell r="BS116">
            <v>13393</v>
          </cell>
          <cell r="BT116">
            <v>1719</v>
          </cell>
          <cell r="BU116">
            <v>4032</v>
          </cell>
          <cell r="BV116">
            <v>19145</v>
          </cell>
          <cell r="BW116">
            <v>9213</v>
          </cell>
          <cell r="BX116">
            <v>62460</v>
          </cell>
          <cell r="BY116">
            <v>7282</v>
          </cell>
          <cell r="BZ116">
            <v>-154</v>
          </cell>
          <cell r="CA116">
            <v>69587</v>
          </cell>
          <cell r="CB116">
            <v>0</v>
          </cell>
          <cell r="CC116">
            <v>0</v>
          </cell>
          <cell r="CD116">
            <v>1</v>
          </cell>
          <cell r="CE116">
            <v>0</v>
          </cell>
          <cell r="CF116">
            <v>0</v>
          </cell>
          <cell r="CG116">
            <v>0</v>
          </cell>
          <cell r="CH116">
            <v>0</v>
          </cell>
          <cell r="CI116">
            <v>0</v>
          </cell>
          <cell r="CJ116">
            <v>0</v>
          </cell>
          <cell r="CK116">
            <v>0</v>
          </cell>
          <cell r="CL116">
            <v>6</v>
          </cell>
          <cell r="CM116">
            <v>6</v>
          </cell>
        </row>
        <row r="117">
          <cell r="A117">
            <v>31472</v>
          </cell>
          <cell r="B117">
            <v>30859</v>
          </cell>
          <cell r="C117">
            <v>2955</v>
          </cell>
          <cell r="D117">
            <v>33814</v>
          </cell>
          <cell r="E117">
            <v>10216</v>
          </cell>
          <cell r="F117">
            <v>2187</v>
          </cell>
          <cell r="G117">
            <v>12402</v>
          </cell>
          <cell r="H117">
            <v>389</v>
          </cell>
          <cell r="I117">
            <v>12791</v>
          </cell>
          <cell r="J117">
            <v>1773</v>
          </cell>
          <cell r="K117">
            <v>4036</v>
          </cell>
          <cell r="L117">
            <v>18600</v>
          </cell>
          <cell r="M117">
            <v>6797</v>
          </cell>
          <cell r="N117">
            <v>59211</v>
          </cell>
          <cell r="O117">
            <v>7009</v>
          </cell>
          <cell r="P117">
            <v>-546</v>
          </cell>
          <cell r="Q117">
            <v>65673</v>
          </cell>
          <cell r="R117">
            <v>2.7</v>
          </cell>
          <cell r="S117">
            <v>3.6</v>
          </cell>
          <cell r="T117">
            <v>2.8</v>
          </cell>
          <cell r="U117">
            <v>-1.9</v>
          </cell>
          <cell r="V117">
            <v>7.2</v>
          </cell>
          <cell r="W117">
            <v>-0.4</v>
          </cell>
          <cell r="X117">
            <v>18.600000000000001</v>
          </cell>
          <cell r="Y117">
            <v>0.1</v>
          </cell>
          <cell r="Z117">
            <v>3.1</v>
          </cell>
          <cell r="AA117">
            <v>4.8</v>
          </cell>
          <cell r="AB117">
            <v>1.4</v>
          </cell>
          <cell r="AC117">
            <v>1.6</v>
          </cell>
          <cell r="AD117">
            <v>2.2000000000000002</v>
          </cell>
          <cell r="AE117">
            <v>-1.4</v>
          </cell>
          <cell r="AF117">
            <v>1.7</v>
          </cell>
          <cell r="AG117">
            <v>31061</v>
          </cell>
          <cell r="AH117">
            <v>2979</v>
          </cell>
          <cell r="AI117">
            <v>34041</v>
          </cell>
          <cell r="AJ117">
            <v>10438</v>
          </cell>
          <cell r="AK117">
            <v>2208</v>
          </cell>
          <cell r="AL117">
            <v>12645</v>
          </cell>
          <cell r="AM117">
            <v>375</v>
          </cell>
          <cell r="AN117">
            <v>13020</v>
          </cell>
          <cell r="AO117">
            <v>1772</v>
          </cell>
          <cell r="AP117">
            <v>4015</v>
          </cell>
          <cell r="AQ117">
            <v>18808</v>
          </cell>
          <cell r="AR117">
            <v>6763</v>
          </cell>
          <cell r="AS117">
            <v>59611</v>
          </cell>
          <cell r="AT117">
            <v>7061</v>
          </cell>
          <cell r="AU117">
            <v>-938</v>
          </cell>
          <cell r="AV117">
            <v>65734</v>
          </cell>
          <cell r="AW117">
            <v>3.5</v>
          </cell>
          <cell r="AX117">
            <v>4.7</v>
          </cell>
          <cell r="AY117">
            <v>3.6</v>
          </cell>
          <cell r="AZ117">
            <v>5.3</v>
          </cell>
          <cell r="BA117">
            <v>14.3</v>
          </cell>
          <cell r="BB117">
            <v>6.8</v>
          </cell>
          <cell r="BC117">
            <v>19.8</v>
          </cell>
          <cell r="BD117">
            <v>7.1</v>
          </cell>
          <cell r="BE117">
            <v>3.1</v>
          </cell>
          <cell r="BF117">
            <v>5.4</v>
          </cell>
          <cell r="BG117">
            <v>6.3</v>
          </cell>
          <cell r="BH117">
            <v>-0.8</v>
          </cell>
          <cell r="BI117">
            <v>3.9</v>
          </cell>
          <cell r="BJ117">
            <v>-0.6</v>
          </cell>
          <cell r="BK117">
            <v>1.9</v>
          </cell>
          <cell r="BL117">
            <v>29983</v>
          </cell>
          <cell r="BM117">
            <v>2884</v>
          </cell>
          <cell r="BN117">
            <v>32867</v>
          </cell>
          <cell r="BO117">
            <v>9443</v>
          </cell>
          <cell r="BP117">
            <v>2005</v>
          </cell>
          <cell r="BQ117">
            <v>11448</v>
          </cell>
          <cell r="BR117">
            <v>375</v>
          </cell>
          <cell r="BS117">
            <v>11823</v>
          </cell>
          <cell r="BT117">
            <v>1772</v>
          </cell>
          <cell r="BU117">
            <v>3897</v>
          </cell>
          <cell r="BV117">
            <v>17491</v>
          </cell>
          <cell r="BW117">
            <v>5938</v>
          </cell>
          <cell r="BX117">
            <v>56297</v>
          </cell>
          <cell r="BY117">
            <v>7122</v>
          </cell>
          <cell r="BZ117">
            <v>-1165</v>
          </cell>
          <cell r="CA117">
            <v>62253</v>
          </cell>
          <cell r="CB117">
            <v>1</v>
          </cell>
          <cell r="CC117">
            <v>0</v>
          </cell>
          <cell r="CD117">
            <v>0</v>
          </cell>
          <cell r="CE117">
            <v>0</v>
          </cell>
          <cell r="CF117">
            <v>0</v>
          </cell>
          <cell r="CG117">
            <v>0</v>
          </cell>
          <cell r="CH117">
            <v>0</v>
          </cell>
          <cell r="CI117">
            <v>0</v>
          </cell>
          <cell r="CJ117">
            <v>0</v>
          </cell>
          <cell r="CK117">
            <v>0</v>
          </cell>
          <cell r="CL117">
            <v>25</v>
          </cell>
          <cell r="CM117">
            <v>24</v>
          </cell>
        </row>
        <row r="118">
          <cell r="A118">
            <v>31564</v>
          </cell>
          <cell r="B118">
            <v>31534</v>
          </cell>
          <cell r="C118">
            <v>3053</v>
          </cell>
          <cell r="D118">
            <v>34587</v>
          </cell>
          <cell r="E118">
            <v>10203</v>
          </cell>
          <cell r="F118">
            <v>2245</v>
          </cell>
          <cell r="G118">
            <v>12447</v>
          </cell>
          <cell r="H118">
            <v>544</v>
          </cell>
          <cell r="I118">
            <v>12991</v>
          </cell>
          <cell r="J118">
            <v>1826</v>
          </cell>
          <cell r="K118">
            <v>4225</v>
          </cell>
          <cell r="L118">
            <v>19043</v>
          </cell>
          <cell r="M118">
            <v>6825</v>
          </cell>
          <cell r="N118">
            <v>60455</v>
          </cell>
          <cell r="O118">
            <v>7037</v>
          </cell>
          <cell r="P118">
            <v>-577</v>
          </cell>
          <cell r="Q118">
            <v>66915</v>
          </cell>
          <cell r="R118">
            <v>2.2000000000000002</v>
          </cell>
          <cell r="S118">
            <v>3.3</v>
          </cell>
          <cell r="T118">
            <v>2.2999999999999998</v>
          </cell>
          <cell r="U118">
            <v>-0.1</v>
          </cell>
          <cell r="V118">
            <v>2.7</v>
          </cell>
          <cell r="W118">
            <v>0.4</v>
          </cell>
          <cell r="X118">
            <v>39.6</v>
          </cell>
          <cell r="Y118">
            <v>1.6</v>
          </cell>
          <cell r="Z118">
            <v>3</v>
          </cell>
          <cell r="AA118">
            <v>4.7</v>
          </cell>
          <cell r="AB118">
            <v>2.4</v>
          </cell>
          <cell r="AC118">
            <v>0.4</v>
          </cell>
          <cell r="AD118">
            <v>2.1</v>
          </cell>
          <cell r="AE118">
            <v>0.4</v>
          </cell>
          <cell r="AF118">
            <v>1.9</v>
          </cell>
          <cell r="AG118">
            <v>31377</v>
          </cell>
          <cell r="AH118">
            <v>3025</v>
          </cell>
          <cell r="AI118">
            <v>34403</v>
          </cell>
          <cell r="AJ118">
            <v>10209</v>
          </cell>
          <cell r="AK118">
            <v>2442</v>
          </cell>
          <cell r="AL118">
            <v>12651</v>
          </cell>
          <cell r="AM118">
            <v>541</v>
          </cell>
          <cell r="AN118">
            <v>13192</v>
          </cell>
          <cell r="AO118">
            <v>1824</v>
          </cell>
          <cell r="AP118">
            <v>4294</v>
          </cell>
          <cell r="AQ118">
            <v>19310</v>
          </cell>
          <cell r="AR118">
            <v>6861</v>
          </cell>
          <cell r="AS118">
            <v>60573</v>
          </cell>
          <cell r="AT118">
            <v>6885</v>
          </cell>
          <cell r="AU118">
            <v>-534</v>
          </cell>
          <cell r="AV118">
            <v>66924</v>
          </cell>
          <cell r="AW118">
            <v>1</v>
          </cell>
          <cell r="AX118">
            <v>1.5</v>
          </cell>
          <cell r="AY118">
            <v>1.1000000000000001</v>
          </cell>
          <cell r="AZ118">
            <v>-2.2000000000000002</v>
          </cell>
          <cell r="BA118">
            <v>10.6</v>
          </cell>
          <cell r="BB118">
            <v>0</v>
          </cell>
          <cell r="BC118">
            <v>44.3</v>
          </cell>
          <cell r="BD118">
            <v>1.3</v>
          </cell>
          <cell r="BE118">
            <v>2.9</v>
          </cell>
          <cell r="BF118">
            <v>6.9</v>
          </cell>
          <cell r="BG118">
            <v>2.7</v>
          </cell>
          <cell r="BH118">
            <v>1.4</v>
          </cell>
          <cell r="BI118">
            <v>1.6</v>
          </cell>
          <cell r="BJ118">
            <v>-2.5</v>
          </cell>
          <cell r="BK118">
            <v>1.8</v>
          </cell>
          <cell r="BL118">
            <v>31857</v>
          </cell>
          <cell r="BM118">
            <v>3053</v>
          </cell>
          <cell r="BN118">
            <v>34910</v>
          </cell>
          <cell r="BO118">
            <v>9938</v>
          </cell>
          <cell r="BP118">
            <v>2028</v>
          </cell>
          <cell r="BQ118">
            <v>11967</v>
          </cell>
          <cell r="BR118">
            <v>541</v>
          </cell>
          <cell r="BS118">
            <v>12508</v>
          </cell>
          <cell r="BT118">
            <v>1824</v>
          </cell>
          <cell r="BU118">
            <v>3980</v>
          </cell>
          <cell r="BV118">
            <v>18312</v>
          </cell>
          <cell r="BW118">
            <v>5805</v>
          </cell>
          <cell r="BX118">
            <v>59027</v>
          </cell>
          <cell r="BY118">
            <v>6700</v>
          </cell>
          <cell r="BZ118">
            <v>43</v>
          </cell>
          <cell r="CA118">
            <v>65771</v>
          </cell>
          <cell r="CB118">
            <v>0</v>
          </cell>
          <cell r="CC118">
            <v>0</v>
          </cell>
          <cell r="CD118">
            <v>0</v>
          </cell>
          <cell r="CE118">
            <v>0</v>
          </cell>
          <cell r="CF118">
            <v>0</v>
          </cell>
          <cell r="CG118">
            <v>0</v>
          </cell>
          <cell r="CH118">
            <v>0</v>
          </cell>
          <cell r="CI118">
            <v>0</v>
          </cell>
          <cell r="CJ118">
            <v>0</v>
          </cell>
          <cell r="CK118">
            <v>0</v>
          </cell>
          <cell r="CL118">
            <v>37</v>
          </cell>
          <cell r="CM118">
            <v>37</v>
          </cell>
        </row>
        <row r="119">
          <cell r="A119">
            <v>31656</v>
          </cell>
          <cell r="B119">
            <v>32044</v>
          </cell>
          <cell r="C119">
            <v>3136</v>
          </cell>
          <cell r="D119">
            <v>35180</v>
          </cell>
          <cell r="E119">
            <v>10491</v>
          </cell>
          <cell r="F119">
            <v>2248</v>
          </cell>
          <cell r="G119">
            <v>12738</v>
          </cell>
          <cell r="H119">
            <v>738</v>
          </cell>
          <cell r="I119">
            <v>13476</v>
          </cell>
          <cell r="J119">
            <v>1882</v>
          </cell>
          <cell r="K119">
            <v>4372</v>
          </cell>
          <cell r="L119">
            <v>19730</v>
          </cell>
          <cell r="M119">
            <v>6870</v>
          </cell>
          <cell r="N119">
            <v>61780</v>
          </cell>
          <cell r="O119">
            <v>7202</v>
          </cell>
          <cell r="P119">
            <v>-587</v>
          </cell>
          <cell r="Q119">
            <v>68396</v>
          </cell>
          <cell r="R119">
            <v>1.6</v>
          </cell>
          <cell r="S119">
            <v>2.7</v>
          </cell>
          <cell r="T119">
            <v>1.7</v>
          </cell>
          <cell r="U119">
            <v>2.8</v>
          </cell>
          <cell r="V119">
            <v>0.1</v>
          </cell>
          <cell r="W119">
            <v>2.2999999999999998</v>
          </cell>
          <cell r="X119">
            <v>35.799999999999997</v>
          </cell>
          <cell r="Y119">
            <v>3.7</v>
          </cell>
          <cell r="Z119">
            <v>3</v>
          </cell>
          <cell r="AA119">
            <v>3.5</v>
          </cell>
          <cell r="AB119">
            <v>3.6</v>
          </cell>
          <cell r="AC119">
            <v>0.7</v>
          </cell>
          <cell r="AD119">
            <v>2.2000000000000002</v>
          </cell>
          <cell r="AE119">
            <v>2.4</v>
          </cell>
          <cell r="AF119">
            <v>2.2000000000000002</v>
          </cell>
          <cell r="AG119">
            <v>32143</v>
          </cell>
          <cell r="AH119">
            <v>3157</v>
          </cell>
          <cell r="AI119">
            <v>35299</v>
          </cell>
          <cell r="AJ119">
            <v>10219</v>
          </cell>
          <cell r="AK119">
            <v>2052</v>
          </cell>
          <cell r="AL119">
            <v>12270</v>
          </cell>
          <cell r="AM119">
            <v>767</v>
          </cell>
          <cell r="AN119">
            <v>13037</v>
          </cell>
          <cell r="AO119">
            <v>1883</v>
          </cell>
          <cell r="AP119">
            <v>4339</v>
          </cell>
          <cell r="AQ119">
            <v>19259</v>
          </cell>
          <cell r="AR119">
            <v>6761</v>
          </cell>
          <cell r="AS119">
            <v>61320</v>
          </cell>
          <cell r="AT119">
            <v>7277</v>
          </cell>
          <cell r="AU119">
            <v>-414</v>
          </cell>
          <cell r="AV119">
            <v>68183</v>
          </cell>
          <cell r="AW119">
            <v>2.4</v>
          </cell>
          <cell r="AX119">
            <v>4.3</v>
          </cell>
          <cell r="AY119">
            <v>2.6</v>
          </cell>
          <cell r="AZ119">
            <v>0.1</v>
          </cell>
          <cell r="BA119">
            <v>-16</v>
          </cell>
          <cell r="BB119">
            <v>-3</v>
          </cell>
          <cell r="BC119">
            <v>41.8</v>
          </cell>
          <cell r="BD119">
            <v>-1.2</v>
          </cell>
          <cell r="BE119">
            <v>3.2</v>
          </cell>
          <cell r="BF119">
            <v>1.1000000000000001</v>
          </cell>
          <cell r="BG119">
            <v>-0.3</v>
          </cell>
          <cell r="BH119">
            <v>-1.4</v>
          </cell>
          <cell r="BI119">
            <v>1.2</v>
          </cell>
          <cell r="BJ119">
            <v>5.7</v>
          </cell>
          <cell r="BK119">
            <v>1.9</v>
          </cell>
          <cell r="BL119">
            <v>31464</v>
          </cell>
          <cell r="BM119">
            <v>3110</v>
          </cell>
          <cell r="BN119">
            <v>34574</v>
          </cell>
          <cell r="BO119">
            <v>10299</v>
          </cell>
          <cell r="BP119">
            <v>2522</v>
          </cell>
          <cell r="BQ119">
            <v>12821</v>
          </cell>
          <cell r="BR119">
            <v>767</v>
          </cell>
          <cell r="BS119">
            <v>13588</v>
          </cell>
          <cell r="BT119">
            <v>1883</v>
          </cell>
          <cell r="BU119">
            <v>4326</v>
          </cell>
          <cell r="BV119">
            <v>19797</v>
          </cell>
          <cell r="BW119">
            <v>6342</v>
          </cell>
          <cell r="BX119">
            <v>60712</v>
          </cell>
          <cell r="BY119">
            <v>7231</v>
          </cell>
          <cell r="BZ119">
            <v>-113</v>
          </cell>
          <cell r="CA119">
            <v>67831</v>
          </cell>
          <cell r="CB119">
            <v>0</v>
          </cell>
          <cell r="CC119">
            <v>0</v>
          </cell>
          <cell r="CD119">
            <v>0</v>
          </cell>
          <cell r="CE119">
            <v>0</v>
          </cell>
          <cell r="CF119">
            <v>-1</v>
          </cell>
          <cell r="CG119">
            <v>0</v>
          </cell>
          <cell r="CH119">
            <v>0</v>
          </cell>
          <cell r="CI119">
            <v>0</v>
          </cell>
          <cell r="CJ119">
            <v>1</v>
          </cell>
          <cell r="CK119">
            <v>0</v>
          </cell>
          <cell r="CL119">
            <v>40</v>
          </cell>
          <cell r="CM119">
            <v>41</v>
          </cell>
        </row>
        <row r="120">
          <cell r="A120">
            <v>31747</v>
          </cell>
          <cell r="B120">
            <v>32518</v>
          </cell>
          <cell r="C120">
            <v>3211</v>
          </cell>
          <cell r="D120">
            <v>35729</v>
          </cell>
          <cell r="E120">
            <v>10926</v>
          </cell>
          <cell r="F120">
            <v>2279</v>
          </cell>
          <cell r="G120">
            <v>13205</v>
          </cell>
          <cell r="H120">
            <v>937</v>
          </cell>
          <cell r="I120">
            <v>14142</v>
          </cell>
          <cell r="J120">
            <v>1934</v>
          </cell>
          <cell r="K120">
            <v>4468</v>
          </cell>
          <cell r="L120">
            <v>20544</v>
          </cell>
          <cell r="M120">
            <v>7037</v>
          </cell>
          <cell r="N120">
            <v>63310</v>
          </cell>
          <cell r="O120">
            <v>7471</v>
          </cell>
          <cell r="P120">
            <v>-539</v>
          </cell>
          <cell r="Q120">
            <v>70243</v>
          </cell>
          <cell r="R120">
            <v>1.5</v>
          </cell>
          <cell r="S120">
            <v>2.4</v>
          </cell>
          <cell r="T120">
            <v>1.6</v>
          </cell>
          <cell r="U120">
            <v>4.0999999999999996</v>
          </cell>
          <cell r="V120">
            <v>1.4</v>
          </cell>
          <cell r="W120">
            <v>3.7</v>
          </cell>
          <cell r="X120">
            <v>27</v>
          </cell>
          <cell r="Y120">
            <v>4.9000000000000004</v>
          </cell>
          <cell r="Z120">
            <v>2.8</v>
          </cell>
          <cell r="AA120">
            <v>2.2000000000000002</v>
          </cell>
          <cell r="AB120">
            <v>4.0999999999999996</v>
          </cell>
          <cell r="AC120">
            <v>2.4</v>
          </cell>
          <cell r="AD120">
            <v>2.5</v>
          </cell>
          <cell r="AE120">
            <v>3.7</v>
          </cell>
          <cell r="AF120">
            <v>2.7</v>
          </cell>
          <cell r="AG120">
            <v>32535</v>
          </cell>
          <cell r="AH120">
            <v>3211</v>
          </cell>
          <cell r="AI120">
            <v>35746</v>
          </cell>
          <cell r="AJ120">
            <v>11156</v>
          </cell>
          <cell r="AK120">
            <v>2309</v>
          </cell>
          <cell r="AL120">
            <v>13465</v>
          </cell>
          <cell r="AM120">
            <v>933</v>
          </cell>
          <cell r="AN120">
            <v>14398</v>
          </cell>
          <cell r="AO120">
            <v>1935</v>
          </cell>
          <cell r="AP120">
            <v>4476</v>
          </cell>
          <cell r="AQ120">
            <v>20808</v>
          </cell>
          <cell r="AR120">
            <v>7130</v>
          </cell>
          <cell r="AS120">
            <v>63684</v>
          </cell>
          <cell r="AT120">
            <v>7496</v>
          </cell>
          <cell r="AU120">
            <v>-711</v>
          </cell>
          <cell r="AV120">
            <v>70469</v>
          </cell>
          <cell r="AW120">
            <v>1.2</v>
          </cell>
          <cell r="AX120">
            <v>1.7</v>
          </cell>
          <cell r="AY120">
            <v>1.3</v>
          </cell>
          <cell r="AZ120">
            <v>9.1999999999999993</v>
          </cell>
          <cell r="BA120">
            <v>12.5</v>
          </cell>
          <cell r="BB120">
            <v>9.6999999999999993</v>
          </cell>
          <cell r="BC120">
            <v>21.6</v>
          </cell>
          <cell r="BD120">
            <v>10.4</v>
          </cell>
          <cell r="BE120">
            <v>2.8</v>
          </cell>
          <cell r="BF120">
            <v>3.2</v>
          </cell>
          <cell r="BG120">
            <v>8</v>
          </cell>
          <cell r="BH120">
            <v>5.4</v>
          </cell>
          <cell r="BI120">
            <v>3.9</v>
          </cell>
          <cell r="BJ120">
            <v>3</v>
          </cell>
          <cell r="BK120">
            <v>3.4</v>
          </cell>
          <cell r="BL120">
            <v>33773</v>
          </cell>
          <cell r="BM120">
            <v>3320</v>
          </cell>
          <cell r="BN120">
            <v>37094</v>
          </cell>
          <cell r="BO120">
            <v>12432</v>
          </cell>
          <cell r="BP120">
            <v>2393</v>
          </cell>
          <cell r="BQ120">
            <v>14825</v>
          </cell>
          <cell r="BR120">
            <v>933</v>
          </cell>
          <cell r="BS120">
            <v>15758</v>
          </cell>
          <cell r="BT120">
            <v>1935</v>
          </cell>
          <cell r="BU120">
            <v>4428</v>
          </cell>
          <cell r="BV120">
            <v>22120</v>
          </cell>
          <cell r="BW120">
            <v>9205</v>
          </cell>
          <cell r="BX120">
            <v>68419</v>
          </cell>
          <cell r="BY120">
            <v>7566</v>
          </cell>
          <cell r="BZ120">
            <v>-525</v>
          </cell>
          <cell r="CA120">
            <v>75460</v>
          </cell>
          <cell r="CB120">
            <v>0</v>
          </cell>
          <cell r="CC120">
            <v>0</v>
          </cell>
          <cell r="CD120">
            <v>0</v>
          </cell>
          <cell r="CE120">
            <v>0</v>
          </cell>
          <cell r="CF120">
            <v>0</v>
          </cell>
          <cell r="CG120">
            <v>0</v>
          </cell>
          <cell r="CH120">
            <v>0</v>
          </cell>
          <cell r="CI120">
            <v>0</v>
          </cell>
          <cell r="CJ120">
            <v>0</v>
          </cell>
          <cell r="CK120">
            <v>0</v>
          </cell>
          <cell r="CL120">
            <v>46</v>
          </cell>
          <cell r="CM120">
            <v>47</v>
          </cell>
        </row>
        <row r="121">
          <cell r="A121">
            <v>31837</v>
          </cell>
          <cell r="B121">
            <v>33155</v>
          </cell>
          <cell r="C121">
            <v>3287</v>
          </cell>
          <cell r="D121">
            <v>36441</v>
          </cell>
          <cell r="E121">
            <v>11439</v>
          </cell>
          <cell r="F121">
            <v>2492</v>
          </cell>
          <cell r="G121">
            <v>13931</v>
          </cell>
          <cell r="H121">
            <v>1156</v>
          </cell>
          <cell r="I121">
            <v>15087</v>
          </cell>
          <cell r="J121">
            <v>1979</v>
          </cell>
          <cell r="K121">
            <v>4567</v>
          </cell>
          <cell r="L121">
            <v>21633</v>
          </cell>
          <cell r="M121">
            <v>7265</v>
          </cell>
          <cell r="N121">
            <v>65339</v>
          </cell>
          <cell r="O121">
            <v>7785</v>
          </cell>
          <cell r="P121">
            <v>-667</v>
          </cell>
          <cell r="Q121">
            <v>72457</v>
          </cell>
          <cell r="R121">
            <v>2</v>
          </cell>
          <cell r="S121">
            <v>2.4</v>
          </cell>
          <cell r="T121">
            <v>2</v>
          </cell>
          <cell r="U121">
            <v>4.7</v>
          </cell>
          <cell r="V121">
            <v>9.4</v>
          </cell>
          <cell r="W121">
            <v>5.5</v>
          </cell>
          <cell r="X121">
            <v>23.3</v>
          </cell>
          <cell r="Y121">
            <v>6.7</v>
          </cell>
          <cell r="Z121">
            <v>2.2999999999999998</v>
          </cell>
          <cell r="AA121">
            <v>2.2000000000000002</v>
          </cell>
          <cell r="AB121">
            <v>5.3</v>
          </cell>
          <cell r="AC121">
            <v>3.2</v>
          </cell>
          <cell r="AD121">
            <v>3.2</v>
          </cell>
          <cell r="AE121">
            <v>4.2</v>
          </cell>
          <cell r="AF121">
            <v>3.2</v>
          </cell>
          <cell r="AG121">
            <v>33043</v>
          </cell>
          <cell r="AH121">
            <v>3273</v>
          </cell>
          <cell r="AI121">
            <v>36316</v>
          </cell>
          <cell r="AJ121">
            <v>11378</v>
          </cell>
          <cell r="AK121">
            <v>2515</v>
          </cell>
          <cell r="AL121">
            <v>13894</v>
          </cell>
          <cell r="AM121">
            <v>1145</v>
          </cell>
          <cell r="AN121">
            <v>15039</v>
          </cell>
          <cell r="AO121">
            <v>1980</v>
          </cell>
          <cell r="AP121">
            <v>4577</v>
          </cell>
          <cell r="AQ121">
            <v>21596</v>
          </cell>
          <cell r="AR121">
            <v>7157</v>
          </cell>
          <cell r="AS121">
            <v>65068</v>
          </cell>
          <cell r="AT121">
            <v>7748</v>
          </cell>
          <cell r="AU121">
            <v>-580</v>
          </cell>
          <cell r="AV121">
            <v>72236</v>
          </cell>
          <cell r="AW121">
            <v>1.6</v>
          </cell>
          <cell r="AX121">
            <v>1.9</v>
          </cell>
          <cell r="AY121">
            <v>1.6</v>
          </cell>
          <cell r="AZ121">
            <v>2</v>
          </cell>
          <cell r="BA121">
            <v>9</v>
          </cell>
          <cell r="BB121">
            <v>3.2</v>
          </cell>
          <cell r="BC121">
            <v>22.7</v>
          </cell>
          <cell r="BD121">
            <v>4.4000000000000004</v>
          </cell>
          <cell r="BE121">
            <v>2.2999999999999998</v>
          </cell>
          <cell r="BF121">
            <v>2.2999999999999998</v>
          </cell>
          <cell r="BG121">
            <v>3.8</v>
          </cell>
          <cell r="BH121">
            <v>0.4</v>
          </cell>
          <cell r="BI121">
            <v>2.2000000000000002</v>
          </cell>
          <cell r="BJ121">
            <v>3.4</v>
          </cell>
          <cell r="BK121">
            <v>2.5</v>
          </cell>
          <cell r="BL121">
            <v>31923</v>
          </cell>
          <cell r="BM121">
            <v>3169</v>
          </cell>
          <cell r="BN121">
            <v>35092</v>
          </cell>
          <cell r="BO121">
            <v>10311</v>
          </cell>
          <cell r="BP121">
            <v>2279</v>
          </cell>
          <cell r="BQ121">
            <v>12590</v>
          </cell>
          <cell r="BR121">
            <v>1145</v>
          </cell>
          <cell r="BS121">
            <v>13735</v>
          </cell>
          <cell r="BT121">
            <v>1980</v>
          </cell>
          <cell r="BU121">
            <v>4584</v>
          </cell>
          <cell r="BV121">
            <v>20298</v>
          </cell>
          <cell r="BW121">
            <v>6626</v>
          </cell>
          <cell r="BX121">
            <v>62017</v>
          </cell>
          <cell r="BY121">
            <v>7844</v>
          </cell>
          <cell r="BZ121">
            <v>-1215</v>
          </cell>
          <cell r="CA121">
            <v>68646</v>
          </cell>
          <cell r="CB121">
            <v>0</v>
          </cell>
          <cell r="CC121">
            <v>0</v>
          </cell>
          <cell r="CD121">
            <v>0</v>
          </cell>
          <cell r="CE121">
            <v>0</v>
          </cell>
          <cell r="CF121">
            <v>-1</v>
          </cell>
          <cell r="CG121">
            <v>1</v>
          </cell>
          <cell r="CH121">
            <v>0</v>
          </cell>
          <cell r="CI121">
            <v>0</v>
          </cell>
          <cell r="CJ121">
            <v>0</v>
          </cell>
          <cell r="CK121">
            <v>0</v>
          </cell>
          <cell r="CL121">
            <v>54</v>
          </cell>
          <cell r="CM121">
            <v>54</v>
          </cell>
        </row>
        <row r="122">
          <cell r="A122">
            <v>31929</v>
          </cell>
          <cell r="B122">
            <v>33981</v>
          </cell>
          <cell r="C122">
            <v>3365</v>
          </cell>
          <cell r="D122">
            <v>37346</v>
          </cell>
          <cell r="E122">
            <v>11846</v>
          </cell>
          <cell r="F122">
            <v>2791</v>
          </cell>
          <cell r="G122">
            <v>14637</v>
          </cell>
          <cell r="H122">
            <v>1417</v>
          </cell>
          <cell r="I122">
            <v>16054</v>
          </cell>
          <cell r="J122">
            <v>2016</v>
          </cell>
          <cell r="K122">
            <v>4709</v>
          </cell>
          <cell r="L122">
            <v>22779</v>
          </cell>
          <cell r="M122">
            <v>7417</v>
          </cell>
          <cell r="N122">
            <v>67542</v>
          </cell>
          <cell r="O122">
            <v>8147</v>
          </cell>
          <cell r="P122">
            <v>-840</v>
          </cell>
          <cell r="Q122">
            <v>74849</v>
          </cell>
          <cell r="R122">
            <v>2.5</v>
          </cell>
          <cell r="S122">
            <v>2.4</v>
          </cell>
          <cell r="T122">
            <v>2.5</v>
          </cell>
          <cell r="U122">
            <v>3.6</v>
          </cell>
          <cell r="V122">
            <v>12</v>
          </cell>
          <cell r="W122">
            <v>5.0999999999999996</v>
          </cell>
          <cell r="X122">
            <v>22.5</v>
          </cell>
          <cell r="Y122">
            <v>6.4</v>
          </cell>
          <cell r="Z122">
            <v>1.9</v>
          </cell>
          <cell r="AA122">
            <v>3.1</v>
          </cell>
          <cell r="AB122">
            <v>5.3</v>
          </cell>
          <cell r="AC122">
            <v>2.1</v>
          </cell>
          <cell r="AD122">
            <v>3.4</v>
          </cell>
          <cell r="AE122">
            <v>4.7</v>
          </cell>
          <cell r="AF122">
            <v>3.3</v>
          </cell>
          <cell r="AG122">
            <v>33912</v>
          </cell>
          <cell r="AH122">
            <v>3365</v>
          </cell>
          <cell r="AI122">
            <v>37277</v>
          </cell>
          <cell r="AJ122">
            <v>11916</v>
          </cell>
          <cell r="AK122">
            <v>2694</v>
          </cell>
          <cell r="AL122">
            <v>14609</v>
          </cell>
          <cell r="AM122">
            <v>1401</v>
          </cell>
          <cell r="AN122">
            <v>16010</v>
          </cell>
          <cell r="AO122">
            <v>2017</v>
          </cell>
          <cell r="AP122">
            <v>4670</v>
          </cell>
          <cell r="AQ122">
            <v>22698</v>
          </cell>
          <cell r="AR122">
            <v>7586</v>
          </cell>
          <cell r="AS122">
            <v>67561</v>
          </cell>
          <cell r="AT122">
            <v>8116</v>
          </cell>
          <cell r="AU122">
            <v>-710</v>
          </cell>
          <cell r="AV122">
            <v>74967</v>
          </cell>
          <cell r="AW122">
            <v>2.6</v>
          </cell>
          <cell r="AX122">
            <v>2.8</v>
          </cell>
          <cell r="AY122">
            <v>2.6</v>
          </cell>
          <cell r="AZ122">
            <v>4.7</v>
          </cell>
          <cell r="BA122">
            <v>7.1</v>
          </cell>
          <cell r="BB122">
            <v>5.2</v>
          </cell>
          <cell r="BC122">
            <v>22.4</v>
          </cell>
          <cell r="BD122">
            <v>6.5</v>
          </cell>
          <cell r="BE122">
            <v>1.9</v>
          </cell>
          <cell r="BF122">
            <v>2</v>
          </cell>
          <cell r="BG122">
            <v>5.0999999999999996</v>
          </cell>
          <cell r="BH122">
            <v>6</v>
          </cell>
          <cell r="BI122">
            <v>3.8</v>
          </cell>
          <cell r="BJ122">
            <v>4.7</v>
          </cell>
          <cell r="BK122">
            <v>3.8</v>
          </cell>
          <cell r="BL122">
            <v>34420</v>
          </cell>
          <cell r="BM122">
            <v>3398</v>
          </cell>
          <cell r="BN122">
            <v>37818</v>
          </cell>
          <cell r="BO122">
            <v>11551</v>
          </cell>
          <cell r="BP122">
            <v>2293</v>
          </cell>
          <cell r="BQ122">
            <v>13843</v>
          </cell>
          <cell r="BR122">
            <v>1401</v>
          </cell>
          <cell r="BS122">
            <v>15244</v>
          </cell>
          <cell r="BT122">
            <v>2017</v>
          </cell>
          <cell r="BU122">
            <v>4728</v>
          </cell>
          <cell r="BV122">
            <v>21990</v>
          </cell>
          <cell r="BW122">
            <v>6449</v>
          </cell>
          <cell r="BX122">
            <v>66256</v>
          </cell>
          <cell r="BY122">
            <v>8012</v>
          </cell>
          <cell r="BZ122">
            <v>-450</v>
          </cell>
          <cell r="CA122">
            <v>73818</v>
          </cell>
          <cell r="CB122">
            <v>-1</v>
          </cell>
          <cell r="CC122">
            <v>0</v>
          </cell>
          <cell r="CD122">
            <v>0</v>
          </cell>
          <cell r="CE122">
            <v>0</v>
          </cell>
          <cell r="CF122">
            <v>0</v>
          </cell>
          <cell r="CG122">
            <v>0</v>
          </cell>
          <cell r="CH122">
            <v>0</v>
          </cell>
          <cell r="CI122">
            <v>0</v>
          </cell>
          <cell r="CJ122">
            <v>-1</v>
          </cell>
          <cell r="CK122">
            <v>0</v>
          </cell>
          <cell r="CL122">
            <v>67</v>
          </cell>
          <cell r="CM122">
            <v>67</v>
          </cell>
        </row>
        <row r="123">
          <cell r="A123">
            <v>32021</v>
          </cell>
          <cell r="B123">
            <v>34907</v>
          </cell>
          <cell r="C123">
            <v>3434</v>
          </cell>
          <cell r="D123">
            <v>38342</v>
          </cell>
          <cell r="E123">
            <v>12155</v>
          </cell>
          <cell r="F123">
            <v>3004</v>
          </cell>
          <cell r="G123">
            <v>15160</v>
          </cell>
          <cell r="H123">
            <v>1705</v>
          </cell>
          <cell r="I123">
            <v>16864</v>
          </cell>
          <cell r="J123">
            <v>2050</v>
          </cell>
          <cell r="K123">
            <v>4880</v>
          </cell>
          <cell r="L123">
            <v>23794</v>
          </cell>
          <cell r="M123">
            <v>7595</v>
          </cell>
          <cell r="N123">
            <v>69731</v>
          </cell>
          <cell r="O123">
            <v>8505</v>
          </cell>
          <cell r="P123">
            <v>-875</v>
          </cell>
          <cell r="Q123">
            <v>77361</v>
          </cell>
          <cell r="R123">
            <v>2.7</v>
          </cell>
          <cell r="S123">
            <v>2.1</v>
          </cell>
          <cell r="T123">
            <v>2.7</v>
          </cell>
          <cell r="U123">
            <v>2.6</v>
          </cell>
          <cell r="V123">
            <v>7.6</v>
          </cell>
          <cell r="W123">
            <v>3.6</v>
          </cell>
          <cell r="X123">
            <v>20.3</v>
          </cell>
          <cell r="Y123">
            <v>5</v>
          </cell>
          <cell r="Z123">
            <v>1.7</v>
          </cell>
          <cell r="AA123">
            <v>3.6</v>
          </cell>
          <cell r="AB123">
            <v>4.5</v>
          </cell>
          <cell r="AC123">
            <v>2.4</v>
          </cell>
          <cell r="AD123">
            <v>3.2</v>
          </cell>
          <cell r="AE123">
            <v>4.4000000000000004</v>
          </cell>
          <cell r="AF123">
            <v>3.4</v>
          </cell>
          <cell r="AG123">
            <v>35091</v>
          </cell>
          <cell r="AH123">
            <v>3447</v>
          </cell>
          <cell r="AI123">
            <v>38539</v>
          </cell>
          <cell r="AJ123">
            <v>12036</v>
          </cell>
          <cell r="AK123">
            <v>3182</v>
          </cell>
          <cell r="AL123">
            <v>15218</v>
          </cell>
          <cell r="AM123">
            <v>1724</v>
          </cell>
          <cell r="AN123">
            <v>16942</v>
          </cell>
          <cell r="AO123">
            <v>2048</v>
          </cell>
          <cell r="AP123">
            <v>4898</v>
          </cell>
          <cell r="AQ123">
            <v>23888</v>
          </cell>
          <cell r="AR123">
            <v>7554</v>
          </cell>
          <cell r="AS123">
            <v>69980</v>
          </cell>
          <cell r="AT123">
            <v>8533</v>
          </cell>
          <cell r="AU123">
            <v>-1101</v>
          </cell>
          <cell r="AV123">
            <v>77412</v>
          </cell>
          <cell r="AW123">
            <v>3.5</v>
          </cell>
          <cell r="AX123">
            <v>2.4</v>
          </cell>
          <cell r="AY123">
            <v>3.4</v>
          </cell>
          <cell r="AZ123">
            <v>1</v>
          </cell>
          <cell r="BA123">
            <v>18.100000000000001</v>
          </cell>
          <cell r="BB123">
            <v>4.2</v>
          </cell>
          <cell r="BC123">
            <v>23.1</v>
          </cell>
          <cell r="BD123">
            <v>5.8</v>
          </cell>
          <cell r="BE123">
            <v>1.5</v>
          </cell>
          <cell r="BF123">
            <v>4.9000000000000004</v>
          </cell>
          <cell r="BG123">
            <v>5.2</v>
          </cell>
          <cell r="BH123">
            <v>-0.4</v>
          </cell>
          <cell r="BI123">
            <v>3.6</v>
          </cell>
          <cell r="BJ123">
            <v>5.0999999999999996</v>
          </cell>
          <cell r="BK123">
            <v>3.3</v>
          </cell>
          <cell r="BL123">
            <v>34337</v>
          </cell>
          <cell r="BM123">
            <v>3391</v>
          </cell>
          <cell r="BN123">
            <v>37728</v>
          </cell>
          <cell r="BO123">
            <v>12134</v>
          </cell>
          <cell r="BP123">
            <v>3892</v>
          </cell>
          <cell r="BQ123">
            <v>16026</v>
          </cell>
          <cell r="BR123">
            <v>1724</v>
          </cell>
          <cell r="BS123">
            <v>17750</v>
          </cell>
          <cell r="BT123">
            <v>2048</v>
          </cell>
          <cell r="BU123">
            <v>4878</v>
          </cell>
          <cell r="BV123">
            <v>24675</v>
          </cell>
          <cell r="BW123">
            <v>7322</v>
          </cell>
          <cell r="BX123">
            <v>69725</v>
          </cell>
          <cell r="BY123">
            <v>8422</v>
          </cell>
          <cell r="BZ123">
            <v>-857</v>
          </cell>
          <cell r="CA123">
            <v>77289</v>
          </cell>
          <cell r="CB123">
            <v>1</v>
          </cell>
          <cell r="CC123">
            <v>0</v>
          </cell>
          <cell r="CD123">
            <v>0</v>
          </cell>
          <cell r="CE123">
            <v>0</v>
          </cell>
          <cell r="CF123">
            <v>0</v>
          </cell>
          <cell r="CG123">
            <v>0</v>
          </cell>
          <cell r="CH123">
            <v>-1</v>
          </cell>
          <cell r="CI123">
            <v>0</v>
          </cell>
          <cell r="CJ123">
            <v>0</v>
          </cell>
          <cell r="CK123">
            <v>0</v>
          </cell>
          <cell r="CL123">
            <v>76</v>
          </cell>
          <cell r="CM123">
            <v>77</v>
          </cell>
        </row>
        <row r="124">
          <cell r="A124">
            <v>32112</v>
          </cell>
          <cell r="B124">
            <v>35805</v>
          </cell>
          <cell r="C124">
            <v>3490</v>
          </cell>
          <cell r="D124">
            <v>39295</v>
          </cell>
          <cell r="E124">
            <v>12446</v>
          </cell>
          <cell r="F124">
            <v>3140</v>
          </cell>
          <cell r="G124">
            <v>15586</v>
          </cell>
          <cell r="H124">
            <v>1967</v>
          </cell>
          <cell r="I124">
            <v>17553</v>
          </cell>
          <cell r="J124">
            <v>2086</v>
          </cell>
          <cell r="K124">
            <v>5056</v>
          </cell>
          <cell r="L124">
            <v>24695</v>
          </cell>
          <cell r="M124">
            <v>7852</v>
          </cell>
          <cell r="N124">
            <v>71842</v>
          </cell>
          <cell r="O124">
            <v>8759</v>
          </cell>
          <cell r="P124">
            <v>-725</v>
          </cell>
          <cell r="Q124">
            <v>79876</v>
          </cell>
          <cell r="R124">
            <v>2.6</v>
          </cell>
          <cell r="S124">
            <v>1.6</v>
          </cell>
          <cell r="T124">
            <v>2.5</v>
          </cell>
          <cell r="U124">
            <v>2.4</v>
          </cell>
          <cell r="V124">
            <v>4.5</v>
          </cell>
          <cell r="W124">
            <v>2.8</v>
          </cell>
          <cell r="X124">
            <v>15.4</v>
          </cell>
          <cell r="Y124">
            <v>4.0999999999999996</v>
          </cell>
          <cell r="Z124">
            <v>1.7</v>
          </cell>
          <cell r="AA124">
            <v>3.6</v>
          </cell>
          <cell r="AB124">
            <v>3.8</v>
          </cell>
          <cell r="AC124">
            <v>3.4</v>
          </cell>
          <cell r="AD124">
            <v>3</v>
          </cell>
          <cell r="AE124">
            <v>3</v>
          </cell>
          <cell r="AF124">
            <v>3.3</v>
          </cell>
          <cell r="AG124">
            <v>35759</v>
          </cell>
          <cell r="AH124">
            <v>3493</v>
          </cell>
          <cell r="AI124">
            <v>39253</v>
          </cell>
          <cell r="AJ124">
            <v>12596</v>
          </cell>
          <cell r="AK124">
            <v>3044</v>
          </cell>
          <cell r="AL124">
            <v>15640</v>
          </cell>
          <cell r="AM124">
            <v>1981</v>
          </cell>
          <cell r="AN124">
            <v>17621</v>
          </cell>
          <cell r="AO124">
            <v>2085</v>
          </cell>
          <cell r="AP124">
            <v>5069</v>
          </cell>
          <cell r="AQ124">
            <v>24776</v>
          </cell>
          <cell r="AR124">
            <v>7625</v>
          </cell>
          <cell r="AS124">
            <v>71654</v>
          </cell>
          <cell r="AT124">
            <v>8876</v>
          </cell>
          <cell r="AU124">
            <v>-800</v>
          </cell>
          <cell r="AV124">
            <v>79730</v>
          </cell>
          <cell r="AW124">
            <v>1.9</v>
          </cell>
          <cell r="AX124">
            <v>1.3</v>
          </cell>
          <cell r="AY124">
            <v>1.9</v>
          </cell>
          <cell r="AZ124">
            <v>4.7</v>
          </cell>
          <cell r="BA124">
            <v>-4.3</v>
          </cell>
          <cell r="BB124">
            <v>2.8</v>
          </cell>
          <cell r="BC124">
            <v>14.9</v>
          </cell>
          <cell r="BD124">
            <v>4</v>
          </cell>
          <cell r="BE124">
            <v>1.8</v>
          </cell>
          <cell r="BF124">
            <v>3.5</v>
          </cell>
          <cell r="BG124">
            <v>3.7</v>
          </cell>
          <cell r="BH124">
            <v>0.9</v>
          </cell>
          <cell r="BI124">
            <v>2.4</v>
          </cell>
          <cell r="BJ124">
            <v>4</v>
          </cell>
          <cell r="BK124">
            <v>3</v>
          </cell>
          <cell r="BL124">
            <v>37109</v>
          </cell>
          <cell r="BM124">
            <v>3615</v>
          </cell>
          <cell r="BN124">
            <v>40725</v>
          </cell>
          <cell r="BO124">
            <v>14086</v>
          </cell>
          <cell r="BP124">
            <v>3124</v>
          </cell>
          <cell r="BQ124">
            <v>17210</v>
          </cell>
          <cell r="BR124">
            <v>1981</v>
          </cell>
          <cell r="BS124">
            <v>19191</v>
          </cell>
          <cell r="BT124">
            <v>2085</v>
          </cell>
          <cell r="BU124">
            <v>5022</v>
          </cell>
          <cell r="BV124">
            <v>26297</v>
          </cell>
          <cell r="BW124">
            <v>10121</v>
          </cell>
          <cell r="BX124">
            <v>77143</v>
          </cell>
          <cell r="BY124">
            <v>9045</v>
          </cell>
          <cell r="BZ124">
            <v>-1086</v>
          </cell>
          <cell r="CA124">
            <v>85103</v>
          </cell>
          <cell r="CB124">
            <v>0</v>
          </cell>
          <cell r="CC124">
            <v>0</v>
          </cell>
          <cell r="CD124">
            <v>0</v>
          </cell>
          <cell r="CE124">
            <v>0</v>
          </cell>
          <cell r="CF124">
            <v>0</v>
          </cell>
          <cell r="CG124">
            <v>0</v>
          </cell>
          <cell r="CH124">
            <v>0</v>
          </cell>
          <cell r="CI124">
            <v>1</v>
          </cell>
          <cell r="CJ124">
            <v>-1</v>
          </cell>
          <cell r="CK124">
            <v>0</v>
          </cell>
          <cell r="CL124">
            <v>68</v>
          </cell>
          <cell r="CM124">
            <v>68</v>
          </cell>
        </row>
        <row r="125">
          <cell r="A125">
            <v>32203</v>
          </cell>
          <cell r="B125">
            <v>36578</v>
          </cell>
          <cell r="C125">
            <v>3527</v>
          </cell>
          <cell r="D125">
            <v>40105</v>
          </cell>
          <cell r="E125">
            <v>12761</v>
          </cell>
          <cell r="F125">
            <v>3193</v>
          </cell>
          <cell r="G125">
            <v>15954</v>
          </cell>
          <cell r="H125">
            <v>2215</v>
          </cell>
          <cell r="I125">
            <v>18170</v>
          </cell>
          <cell r="J125">
            <v>2123</v>
          </cell>
          <cell r="K125">
            <v>5209</v>
          </cell>
          <cell r="L125">
            <v>25501</v>
          </cell>
          <cell r="M125">
            <v>8239</v>
          </cell>
          <cell r="N125">
            <v>73845</v>
          </cell>
          <cell r="O125">
            <v>8937</v>
          </cell>
          <cell r="P125">
            <v>-463</v>
          </cell>
          <cell r="Q125">
            <v>82319</v>
          </cell>
          <cell r="R125">
            <v>2.2000000000000002</v>
          </cell>
          <cell r="S125">
            <v>1.1000000000000001</v>
          </cell>
          <cell r="T125">
            <v>2.1</v>
          </cell>
          <cell r="U125">
            <v>2.5</v>
          </cell>
          <cell r="V125">
            <v>1.7</v>
          </cell>
          <cell r="W125">
            <v>2.4</v>
          </cell>
          <cell r="X125">
            <v>12.6</v>
          </cell>
          <cell r="Y125">
            <v>3.5</v>
          </cell>
          <cell r="Z125">
            <v>1.8</v>
          </cell>
          <cell r="AA125">
            <v>3</v>
          </cell>
          <cell r="AB125">
            <v>3.3</v>
          </cell>
          <cell r="AC125">
            <v>4.9000000000000004</v>
          </cell>
          <cell r="AD125">
            <v>2.8</v>
          </cell>
          <cell r="AE125">
            <v>2</v>
          </cell>
          <cell r="AF125">
            <v>3.1</v>
          </cell>
          <cell r="AG125">
            <v>36532</v>
          </cell>
          <cell r="AH125">
            <v>3499</v>
          </cell>
          <cell r="AI125">
            <v>40031</v>
          </cell>
          <cell r="AJ125">
            <v>12639</v>
          </cell>
          <cell r="AK125">
            <v>3188</v>
          </cell>
          <cell r="AL125">
            <v>15827</v>
          </cell>
          <cell r="AM125">
            <v>2215</v>
          </cell>
          <cell r="AN125">
            <v>18042</v>
          </cell>
          <cell r="AO125">
            <v>2124</v>
          </cell>
          <cell r="AP125">
            <v>5218</v>
          </cell>
          <cell r="AQ125">
            <v>25383</v>
          </cell>
          <cell r="AR125">
            <v>8558</v>
          </cell>
          <cell r="AS125">
            <v>73972</v>
          </cell>
          <cell r="AT125">
            <v>8804</v>
          </cell>
          <cell r="AU125">
            <v>-183</v>
          </cell>
          <cell r="AV125">
            <v>82594</v>
          </cell>
          <cell r="AW125">
            <v>2.2000000000000002</v>
          </cell>
          <cell r="AX125">
            <v>0.2</v>
          </cell>
          <cell r="AY125">
            <v>2</v>
          </cell>
          <cell r="AZ125">
            <v>0.3</v>
          </cell>
          <cell r="BA125">
            <v>4.7</v>
          </cell>
          <cell r="BB125">
            <v>1.2</v>
          </cell>
          <cell r="BC125">
            <v>11.8</v>
          </cell>
          <cell r="BD125">
            <v>2.4</v>
          </cell>
          <cell r="BE125">
            <v>1.8</v>
          </cell>
          <cell r="BF125">
            <v>2.9</v>
          </cell>
          <cell r="BG125">
            <v>2.5</v>
          </cell>
          <cell r="BH125">
            <v>12.2</v>
          </cell>
          <cell r="BI125">
            <v>3.2</v>
          </cell>
          <cell r="BJ125">
            <v>-0.8</v>
          </cell>
          <cell r="BK125">
            <v>3.6</v>
          </cell>
          <cell r="BL125">
            <v>35322</v>
          </cell>
          <cell r="BM125">
            <v>3391</v>
          </cell>
          <cell r="BN125">
            <v>38714</v>
          </cell>
          <cell r="BO125">
            <v>11452</v>
          </cell>
          <cell r="BP125">
            <v>2877</v>
          </cell>
          <cell r="BQ125">
            <v>14329</v>
          </cell>
          <cell r="BR125">
            <v>2215</v>
          </cell>
          <cell r="BS125">
            <v>16544</v>
          </cell>
          <cell r="BT125">
            <v>2124</v>
          </cell>
          <cell r="BU125">
            <v>5231</v>
          </cell>
          <cell r="BV125">
            <v>23899</v>
          </cell>
          <cell r="BW125">
            <v>7440</v>
          </cell>
          <cell r="BX125">
            <v>70052</v>
          </cell>
          <cell r="BY125">
            <v>8925</v>
          </cell>
          <cell r="BZ125">
            <v>-554</v>
          </cell>
          <cell r="CA125">
            <v>78423</v>
          </cell>
          <cell r="CB125">
            <v>-1</v>
          </cell>
          <cell r="CC125">
            <v>0</v>
          </cell>
          <cell r="CD125">
            <v>-1</v>
          </cell>
          <cell r="CE125">
            <v>0</v>
          </cell>
          <cell r="CF125">
            <v>0</v>
          </cell>
          <cell r="CG125">
            <v>0</v>
          </cell>
          <cell r="CH125">
            <v>0</v>
          </cell>
          <cell r="CI125">
            <v>0</v>
          </cell>
          <cell r="CJ125">
            <v>-1</v>
          </cell>
          <cell r="CK125">
            <v>1</v>
          </cell>
          <cell r="CL125">
            <v>61</v>
          </cell>
          <cell r="CM125">
            <v>60</v>
          </cell>
        </row>
        <row r="126">
          <cell r="A126">
            <v>32295</v>
          </cell>
          <cell r="B126">
            <v>37426</v>
          </cell>
          <cell r="C126">
            <v>3561</v>
          </cell>
          <cell r="D126">
            <v>40988</v>
          </cell>
          <cell r="E126">
            <v>13051</v>
          </cell>
          <cell r="F126">
            <v>3246</v>
          </cell>
          <cell r="G126">
            <v>16297</v>
          </cell>
          <cell r="H126">
            <v>2491</v>
          </cell>
          <cell r="I126">
            <v>18788</v>
          </cell>
          <cell r="J126">
            <v>2161</v>
          </cell>
          <cell r="K126">
            <v>5361</v>
          </cell>
          <cell r="L126">
            <v>26308</v>
          </cell>
          <cell r="M126">
            <v>8670</v>
          </cell>
          <cell r="N126">
            <v>75967</v>
          </cell>
          <cell r="O126">
            <v>9142</v>
          </cell>
          <cell r="P126">
            <v>-248</v>
          </cell>
          <cell r="Q126">
            <v>84861</v>
          </cell>
          <cell r="R126">
            <v>2.2999999999999998</v>
          </cell>
          <cell r="S126">
            <v>1</v>
          </cell>
          <cell r="T126">
            <v>2.2000000000000002</v>
          </cell>
          <cell r="U126">
            <v>2.2999999999999998</v>
          </cell>
          <cell r="V126">
            <v>1.6</v>
          </cell>
          <cell r="W126">
            <v>2.1</v>
          </cell>
          <cell r="X126">
            <v>12.4</v>
          </cell>
          <cell r="Y126">
            <v>3.4</v>
          </cell>
          <cell r="Z126">
            <v>1.8</v>
          </cell>
          <cell r="AA126">
            <v>2.9</v>
          </cell>
          <cell r="AB126">
            <v>3.2</v>
          </cell>
          <cell r="AC126">
            <v>5.2</v>
          </cell>
          <cell r="AD126">
            <v>2.9</v>
          </cell>
          <cell r="AE126">
            <v>2.2999999999999998</v>
          </cell>
          <cell r="AF126">
            <v>3.1</v>
          </cell>
          <cell r="AG126">
            <v>37609</v>
          </cell>
          <cell r="AH126">
            <v>3606</v>
          </cell>
          <cell r="AI126">
            <v>41216</v>
          </cell>
          <cell r="AJ126">
            <v>13026</v>
          </cell>
          <cell r="AK126">
            <v>3290</v>
          </cell>
          <cell r="AL126">
            <v>16316</v>
          </cell>
          <cell r="AM126">
            <v>2428</v>
          </cell>
          <cell r="AN126">
            <v>18744</v>
          </cell>
          <cell r="AO126">
            <v>2163</v>
          </cell>
          <cell r="AP126">
            <v>5346</v>
          </cell>
          <cell r="AQ126">
            <v>26253</v>
          </cell>
          <cell r="AR126">
            <v>8407</v>
          </cell>
          <cell r="AS126">
            <v>75876</v>
          </cell>
          <cell r="AT126">
            <v>9161</v>
          </cell>
          <cell r="AU126">
            <v>-443</v>
          </cell>
          <cell r="AV126">
            <v>84595</v>
          </cell>
          <cell r="AW126">
            <v>2.9</v>
          </cell>
          <cell r="AX126">
            <v>3.1</v>
          </cell>
          <cell r="AY126">
            <v>3</v>
          </cell>
          <cell r="AZ126">
            <v>3.1</v>
          </cell>
          <cell r="BA126">
            <v>3.2</v>
          </cell>
          <cell r="BB126">
            <v>3.1</v>
          </cell>
          <cell r="BC126">
            <v>9.6</v>
          </cell>
          <cell r="BD126">
            <v>3.9</v>
          </cell>
          <cell r="BE126">
            <v>1.8</v>
          </cell>
          <cell r="BF126">
            <v>2.5</v>
          </cell>
          <cell r="BG126">
            <v>3.4</v>
          </cell>
          <cell r="BH126">
            <v>-1.8</v>
          </cell>
          <cell r="BI126">
            <v>2.6</v>
          </cell>
          <cell r="BJ126">
            <v>4.0999999999999996</v>
          </cell>
          <cell r="BK126">
            <v>2.4</v>
          </cell>
          <cell r="BL126">
            <v>38171</v>
          </cell>
          <cell r="BM126">
            <v>3639</v>
          </cell>
          <cell r="BN126">
            <v>41810</v>
          </cell>
          <cell r="BO126">
            <v>12558</v>
          </cell>
          <cell r="BP126">
            <v>2863</v>
          </cell>
          <cell r="BQ126">
            <v>15421</v>
          </cell>
          <cell r="BR126">
            <v>2428</v>
          </cell>
          <cell r="BS126">
            <v>17849</v>
          </cell>
          <cell r="BT126">
            <v>2163</v>
          </cell>
          <cell r="BU126">
            <v>5402</v>
          </cell>
          <cell r="BV126">
            <v>25413</v>
          </cell>
          <cell r="BW126">
            <v>7235</v>
          </cell>
          <cell r="BX126">
            <v>74458</v>
          </cell>
          <cell r="BY126">
            <v>8976</v>
          </cell>
          <cell r="BZ126">
            <v>-303</v>
          </cell>
          <cell r="CA126">
            <v>83131</v>
          </cell>
          <cell r="CB126">
            <v>1</v>
          </cell>
          <cell r="CC126">
            <v>0</v>
          </cell>
          <cell r="CD126">
            <v>0</v>
          </cell>
          <cell r="CE126">
            <v>0</v>
          </cell>
          <cell r="CF126">
            <v>-1</v>
          </cell>
          <cell r="CG126">
            <v>0</v>
          </cell>
          <cell r="CH126">
            <v>0</v>
          </cell>
          <cell r="CI126">
            <v>0</v>
          </cell>
          <cell r="CJ126">
            <v>0</v>
          </cell>
          <cell r="CK126">
            <v>1</v>
          </cell>
          <cell r="CL126">
            <v>23</v>
          </cell>
          <cell r="CM126">
            <v>23</v>
          </cell>
        </row>
        <row r="127">
          <cell r="A127">
            <v>32387</v>
          </cell>
          <cell r="B127">
            <v>38578</v>
          </cell>
          <cell r="C127">
            <v>3603</v>
          </cell>
          <cell r="D127">
            <v>42181</v>
          </cell>
          <cell r="E127">
            <v>13275</v>
          </cell>
          <cell r="F127">
            <v>3292</v>
          </cell>
          <cell r="G127">
            <v>16567</v>
          </cell>
          <cell r="H127">
            <v>2783</v>
          </cell>
          <cell r="I127">
            <v>19349</v>
          </cell>
          <cell r="J127">
            <v>2194</v>
          </cell>
          <cell r="K127">
            <v>5561</v>
          </cell>
          <cell r="L127">
            <v>27103</v>
          </cell>
          <cell r="M127">
            <v>9060</v>
          </cell>
          <cell r="N127">
            <v>78347</v>
          </cell>
          <cell r="O127">
            <v>9423</v>
          </cell>
          <cell r="P127">
            <v>-292</v>
          </cell>
          <cell r="Q127">
            <v>87478</v>
          </cell>
          <cell r="R127">
            <v>3.1</v>
          </cell>
          <cell r="S127">
            <v>1.2</v>
          </cell>
          <cell r="T127">
            <v>2.9</v>
          </cell>
          <cell r="U127">
            <v>1.7</v>
          </cell>
          <cell r="V127">
            <v>1.4</v>
          </cell>
          <cell r="W127">
            <v>1.7</v>
          </cell>
          <cell r="X127">
            <v>11.7</v>
          </cell>
          <cell r="Y127">
            <v>3</v>
          </cell>
          <cell r="Z127">
            <v>1.5</v>
          </cell>
          <cell r="AA127">
            <v>3.7</v>
          </cell>
          <cell r="AB127">
            <v>3</v>
          </cell>
          <cell r="AC127">
            <v>4.5</v>
          </cell>
          <cell r="AD127">
            <v>3.1</v>
          </cell>
          <cell r="AE127">
            <v>3.1</v>
          </cell>
          <cell r="AF127">
            <v>3.1</v>
          </cell>
          <cell r="AG127">
            <v>38226</v>
          </cell>
          <cell r="AH127">
            <v>3561</v>
          </cell>
          <cell r="AI127">
            <v>41788</v>
          </cell>
          <cell r="AJ127">
            <v>13529</v>
          </cell>
          <cell r="AK127">
            <v>3242</v>
          </cell>
          <cell r="AL127">
            <v>16771</v>
          </cell>
          <cell r="AM127">
            <v>2809</v>
          </cell>
          <cell r="AN127">
            <v>19580</v>
          </cell>
          <cell r="AO127">
            <v>2194</v>
          </cell>
          <cell r="AP127">
            <v>5555</v>
          </cell>
          <cell r="AQ127">
            <v>27329</v>
          </cell>
          <cell r="AR127">
            <v>9276</v>
          </cell>
          <cell r="AS127">
            <v>78393</v>
          </cell>
          <cell r="AT127">
            <v>9438</v>
          </cell>
          <cell r="AU127">
            <v>-263</v>
          </cell>
          <cell r="AV127">
            <v>87568</v>
          </cell>
          <cell r="AW127">
            <v>1.6</v>
          </cell>
          <cell r="AX127">
            <v>-1.3</v>
          </cell>
          <cell r="AY127">
            <v>1.4</v>
          </cell>
          <cell r="AZ127">
            <v>3.9</v>
          </cell>
          <cell r="BA127">
            <v>-1.5</v>
          </cell>
          <cell r="BB127">
            <v>2.8</v>
          </cell>
          <cell r="BC127">
            <v>15.7</v>
          </cell>
          <cell r="BD127">
            <v>4.5</v>
          </cell>
          <cell r="BE127">
            <v>1.5</v>
          </cell>
          <cell r="BF127">
            <v>3.9</v>
          </cell>
          <cell r="BG127">
            <v>4.0999999999999996</v>
          </cell>
          <cell r="BH127">
            <v>10.3</v>
          </cell>
          <cell r="BI127">
            <v>3.3</v>
          </cell>
          <cell r="BJ127">
            <v>3</v>
          </cell>
          <cell r="BK127">
            <v>3.5</v>
          </cell>
          <cell r="BL127">
            <v>37392</v>
          </cell>
          <cell r="BM127">
            <v>3500</v>
          </cell>
          <cell r="BN127">
            <v>40893</v>
          </cell>
          <cell r="BO127">
            <v>13682</v>
          </cell>
          <cell r="BP127">
            <v>3938</v>
          </cell>
          <cell r="BQ127">
            <v>17620</v>
          </cell>
          <cell r="BR127">
            <v>2809</v>
          </cell>
          <cell r="BS127">
            <v>20429</v>
          </cell>
          <cell r="BT127">
            <v>2194</v>
          </cell>
          <cell r="BU127">
            <v>5530</v>
          </cell>
          <cell r="BV127">
            <v>28150</v>
          </cell>
          <cell r="BW127">
            <v>8677</v>
          </cell>
          <cell r="BX127">
            <v>77719</v>
          </cell>
          <cell r="BY127">
            <v>9311</v>
          </cell>
          <cell r="BZ127">
            <v>142</v>
          </cell>
          <cell r="CA127">
            <v>87172</v>
          </cell>
          <cell r="CB127">
            <v>1</v>
          </cell>
          <cell r="CC127">
            <v>0</v>
          </cell>
          <cell r="CD127">
            <v>0</v>
          </cell>
          <cell r="CE127">
            <v>0</v>
          </cell>
          <cell r="CF127">
            <v>0</v>
          </cell>
          <cell r="CG127">
            <v>0</v>
          </cell>
          <cell r="CH127">
            <v>0</v>
          </cell>
          <cell r="CI127">
            <v>0</v>
          </cell>
          <cell r="CJ127">
            <v>1</v>
          </cell>
          <cell r="CK127">
            <v>0</v>
          </cell>
          <cell r="CL127">
            <v>-25</v>
          </cell>
          <cell r="CM127">
            <v>-25</v>
          </cell>
        </row>
        <row r="128">
          <cell r="A128">
            <v>32478</v>
          </cell>
          <cell r="B128">
            <v>40005</v>
          </cell>
          <cell r="C128">
            <v>3662</v>
          </cell>
          <cell r="D128">
            <v>43667</v>
          </cell>
          <cell r="E128">
            <v>13562</v>
          </cell>
          <cell r="F128">
            <v>3348</v>
          </cell>
          <cell r="G128">
            <v>16909</v>
          </cell>
          <cell r="H128">
            <v>3003</v>
          </cell>
          <cell r="I128">
            <v>19913</v>
          </cell>
          <cell r="J128">
            <v>2232</v>
          </cell>
          <cell r="K128">
            <v>5869</v>
          </cell>
          <cell r="L128">
            <v>28012</v>
          </cell>
          <cell r="M128">
            <v>9468</v>
          </cell>
          <cell r="N128">
            <v>81148</v>
          </cell>
          <cell r="O128">
            <v>9739</v>
          </cell>
          <cell r="P128">
            <v>-546</v>
          </cell>
          <cell r="Q128">
            <v>90342</v>
          </cell>
          <cell r="R128">
            <v>3.7</v>
          </cell>
          <cell r="S128">
            <v>1.6</v>
          </cell>
          <cell r="T128">
            <v>3.5</v>
          </cell>
          <cell r="U128">
            <v>2.2000000000000002</v>
          </cell>
          <cell r="V128">
            <v>1.7</v>
          </cell>
          <cell r="W128">
            <v>2.1</v>
          </cell>
          <cell r="X128">
            <v>7.9</v>
          </cell>
          <cell r="Y128">
            <v>2.9</v>
          </cell>
          <cell r="Z128">
            <v>1.7</v>
          </cell>
          <cell r="AA128">
            <v>5.5</v>
          </cell>
          <cell r="AB128">
            <v>3.4</v>
          </cell>
          <cell r="AC128">
            <v>4.5</v>
          </cell>
          <cell r="AD128">
            <v>3.6</v>
          </cell>
          <cell r="AE128">
            <v>3.4</v>
          </cell>
          <cell r="AF128">
            <v>3.3</v>
          </cell>
          <cell r="AG128">
            <v>40146</v>
          </cell>
          <cell r="AH128">
            <v>3680</v>
          </cell>
          <cell r="AI128">
            <v>43826</v>
          </cell>
          <cell r="AJ128">
            <v>13294</v>
          </cell>
          <cell r="AK128">
            <v>3431</v>
          </cell>
          <cell r="AL128">
            <v>16725</v>
          </cell>
          <cell r="AM128">
            <v>3021</v>
          </cell>
          <cell r="AN128">
            <v>19746</v>
          </cell>
          <cell r="AO128">
            <v>2233</v>
          </cell>
          <cell r="AP128">
            <v>5842</v>
          </cell>
          <cell r="AQ128">
            <v>27820</v>
          </cell>
          <cell r="AR128">
            <v>9258</v>
          </cell>
          <cell r="AS128">
            <v>80904</v>
          </cell>
          <cell r="AT128">
            <v>9735</v>
          </cell>
          <cell r="AU128">
            <v>-259</v>
          </cell>
          <cell r="AV128">
            <v>90381</v>
          </cell>
          <cell r="AW128">
            <v>5</v>
          </cell>
          <cell r="AX128">
            <v>3.3</v>
          </cell>
          <cell r="AY128">
            <v>4.9000000000000004</v>
          </cell>
          <cell r="AZ128">
            <v>-1.7</v>
          </cell>
          <cell r="BA128">
            <v>5.8</v>
          </cell>
          <cell r="BB128">
            <v>-0.3</v>
          </cell>
          <cell r="BC128">
            <v>7.5</v>
          </cell>
          <cell r="BD128">
            <v>0.8</v>
          </cell>
          <cell r="BE128">
            <v>1.8</v>
          </cell>
          <cell r="BF128">
            <v>5.2</v>
          </cell>
          <cell r="BG128">
            <v>1.8</v>
          </cell>
          <cell r="BH128">
            <v>-0.2</v>
          </cell>
          <cell r="BI128">
            <v>3.2</v>
          </cell>
          <cell r="BJ128">
            <v>3.1</v>
          </cell>
          <cell r="BK128">
            <v>3.2</v>
          </cell>
          <cell r="BL128">
            <v>41644</v>
          </cell>
          <cell r="BM128">
            <v>3810</v>
          </cell>
          <cell r="BN128">
            <v>45454</v>
          </cell>
          <cell r="BO128">
            <v>14874</v>
          </cell>
          <cell r="BP128">
            <v>3482</v>
          </cell>
          <cell r="BQ128">
            <v>18356</v>
          </cell>
          <cell r="BR128">
            <v>3021</v>
          </cell>
          <cell r="BS128">
            <v>21377</v>
          </cell>
          <cell r="BT128">
            <v>2233</v>
          </cell>
          <cell r="BU128">
            <v>5796</v>
          </cell>
          <cell r="BV128">
            <v>29402</v>
          </cell>
          <cell r="BW128">
            <v>12504</v>
          </cell>
          <cell r="BX128">
            <v>87360</v>
          </cell>
          <cell r="BY128">
            <v>9917</v>
          </cell>
          <cell r="BZ128">
            <v>-867</v>
          </cell>
          <cell r="CA128">
            <v>96410</v>
          </cell>
          <cell r="CB128">
            <v>0</v>
          </cell>
          <cell r="CC128">
            <v>0</v>
          </cell>
          <cell r="CD128">
            <v>0</v>
          </cell>
          <cell r="CE128">
            <v>0</v>
          </cell>
          <cell r="CF128">
            <v>0</v>
          </cell>
          <cell r="CG128">
            <v>0</v>
          </cell>
          <cell r="CH128">
            <v>0</v>
          </cell>
          <cell r="CI128">
            <v>0</v>
          </cell>
          <cell r="CJ128">
            <v>0</v>
          </cell>
          <cell r="CK128">
            <v>0</v>
          </cell>
          <cell r="CL128">
            <v>-51</v>
          </cell>
          <cell r="CM128">
            <v>-51</v>
          </cell>
        </row>
        <row r="129">
          <cell r="A129">
            <v>32568</v>
          </cell>
          <cell r="B129">
            <v>41556</v>
          </cell>
          <cell r="C129">
            <v>3742</v>
          </cell>
          <cell r="D129">
            <v>45299</v>
          </cell>
          <cell r="E129">
            <v>14025</v>
          </cell>
          <cell r="F129">
            <v>3468</v>
          </cell>
          <cell r="G129">
            <v>17493</v>
          </cell>
          <cell r="H129">
            <v>3019</v>
          </cell>
          <cell r="I129">
            <v>20512</v>
          </cell>
          <cell r="J129">
            <v>2280</v>
          </cell>
          <cell r="K129">
            <v>6181</v>
          </cell>
          <cell r="L129">
            <v>28974</v>
          </cell>
          <cell r="M129">
            <v>9834</v>
          </cell>
          <cell r="N129">
            <v>84106</v>
          </cell>
          <cell r="O129">
            <v>10029</v>
          </cell>
          <cell r="P129">
            <v>-755</v>
          </cell>
          <cell r="Q129">
            <v>93380</v>
          </cell>
          <cell r="R129">
            <v>3.9</v>
          </cell>
          <cell r="S129">
            <v>2.2000000000000002</v>
          </cell>
          <cell r="T129">
            <v>3.7</v>
          </cell>
          <cell r="U129">
            <v>3.4</v>
          </cell>
          <cell r="V129">
            <v>3.6</v>
          </cell>
          <cell r="W129">
            <v>3.5</v>
          </cell>
          <cell r="X129">
            <v>0.5</v>
          </cell>
          <cell r="Y129">
            <v>3</v>
          </cell>
          <cell r="Z129">
            <v>2.2000000000000002</v>
          </cell>
          <cell r="AA129">
            <v>5.3</v>
          </cell>
          <cell r="AB129">
            <v>3.4</v>
          </cell>
          <cell r="AC129">
            <v>3.9</v>
          </cell>
          <cell r="AD129">
            <v>3.6</v>
          </cell>
          <cell r="AE129">
            <v>3</v>
          </cell>
          <cell r="AF129">
            <v>3.4</v>
          </cell>
          <cell r="AG129">
            <v>41626</v>
          </cell>
          <cell r="AH129">
            <v>3731</v>
          </cell>
          <cell r="AI129">
            <v>45356</v>
          </cell>
          <cell r="AJ129">
            <v>14013</v>
          </cell>
          <cell r="AK129">
            <v>3294</v>
          </cell>
          <cell r="AL129">
            <v>17307</v>
          </cell>
          <cell r="AM129">
            <v>3043</v>
          </cell>
          <cell r="AN129">
            <v>20350</v>
          </cell>
          <cell r="AO129">
            <v>2279</v>
          </cell>
          <cell r="AP129">
            <v>6162</v>
          </cell>
          <cell r="AQ129">
            <v>28791</v>
          </cell>
          <cell r="AR129">
            <v>9951</v>
          </cell>
          <cell r="AS129">
            <v>84098</v>
          </cell>
          <cell r="AT129">
            <v>10006</v>
          </cell>
          <cell r="AU129">
            <v>-1072</v>
          </cell>
          <cell r="AV129">
            <v>93032</v>
          </cell>
          <cell r="AW129">
            <v>3.7</v>
          </cell>
          <cell r="AX129">
            <v>1.4</v>
          </cell>
          <cell r="AY129">
            <v>3.5</v>
          </cell>
          <cell r="AZ129">
            <v>5.4</v>
          </cell>
          <cell r="BA129">
            <v>-4</v>
          </cell>
          <cell r="BB129">
            <v>3.5</v>
          </cell>
          <cell r="BC129">
            <v>0.7</v>
          </cell>
          <cell r="BD129">
            <v>3.1</v>
          </cell>
          <cell r="BE129">
            <v>2.1</v>
          </cell>
          <cell r="BF129">
            <v>5.5</v>
          </cell>
          <cell r="BG129">
            <v>3.5</v>
          </cell>
          <cell r="BH129">
            <v>7.5</v>
          </cell>
          <cell r="BI129">
            <v>3.9</v>
          </cell>
          <cell r="BJ129">
            <v>2.8</v>
          </cell>
          <cell r="BK129">
            <v>2.9</v>
          </cell>
          <cell r="BL129">
            <v>40274</v>
          </cell>
          <cell r="BM129">
            <v>3620</v>
          </cell>
          <cell r="BN129">
            <v>43894</v>
          </cell>
          <cell r="BO129">
            <v>12726</v>
          </cell>
          <cell r="BP129">
            <v>2986</v>
          </cell>
          <cell r="BQ129">
            <v>15712</v>
          </cell>
          <cell r="BR129">
            <v>3043</v>
          </cell>
          <cell r="BS129">
            <v>18754</v>
          </cell>
          <cell r="BT129">
            <v>2279</v>
          </cell>
          <cell r="BU129">
            <v>6182</v>
          </cell>
          <cell r="BV129">
            <v>27216</v>
          </cell>
          <cell r="BW129">
            <v>8594</v>
          </cell>
          <cell r="BX129">
            <v>79704</v>
          </cell>
          <cell r="BY129">
            <v>10151</v>
          </cell>
          <cell r="BZ129">
            <v>-948</v>
          </cell>
          <cell r="CA129">
            <v>88907</v>
          </cell>
          <cell r="CB129">
            <v>-1</v>
          </cell>
          <cell r="CC129">
            <v>0</v>
          </cell>
          <cell r="CD129">
            <v>0</v>
          </cell>
          <cell r="CE129">
            <v>0</v>
          </cell>
          <cell r="CF129">
            <v>0</v>
          </cell>
          <cell r="CG129">
            <v>-1</v>
          </cell>
          <cell r="CH129">
            <v>0</v>
          </cell>
          <cell r="CI129">
            <v>0</v>
          </cell>
          <cell r="CJ129">
            <v>0</v>
          </cell>
          <cell r="CK129">
            <v>0</v>
          </cell>
          <cell r="CL129">
            <v>-54</v>
          </cell>
          <cell r="CM129">
            <v>-55</v>
          </cell>
        </row>
        <row r="130">
          <cell r="A130">
            <v>32660</v>
          </cell>
          <cell r="B130">
            <v>42955</v>
          </cell>
          <cell r="C130">
            <v>3829</v>
          </cell>
          <cell r="D130">
            <v>46784</v>
          </cell>
          <cell r="E130">
            <v>14651</v>
          </cell>
          <cell r="F130">
            <v>3610</v>
          </cell>
          <cell r="G130">
            <v>18261</v>
          </cell>
          <cell r="H130">
            <v>2812</v>
          </cell>
          <cell r="I130">
            <v>21073</v>
          </cell>
          <cell r="J130">
            <v>2343</v>
          </cell>
          <cell r="K130">
            <v>6418</v>
          </cell>
          <cell r="L130">
            <v>29835</v>
          </cell>
          <cell r="M130">
            <v>10032</v>
          </cell>
          <cell r="N130">
            <v>86650</v>
          </cell>
          <cell r="O130">
            <v>10240</v>
          </cell>
          <cell r="P130">
            <v>-716</v>
          </cell>
          <cell r="Q130">
            <v>96174</v>
          </cell>
          <cell r="R130">
            <v>3.4</v>
          </cell>
          <cell r="S130">
            <v>2.2999999999999998</v>
          </cell>
          <cell r="T130">
            <v>3.3</v>
          </cell>
          <cell r="U130">
            <v>4.5</v>
          </cell>
          <cell r="V130">
            <v>4.0999999999999996</v>
          </cell>
          <cell r="W130">
            <v>4.4000000000000004</v>
          </cell>
          <cell r="X130">
            <v>-6.8</v>
          </cell>
          <cell r="Y130">
            <v>2.7</v>
          </cell>
          <cell r="Z130">
            <v>2.7</v>
          </cell>
          <cell r="AA130">
            <v>3.8</v>
          </cell>
          <cell r="AB130">
            <v>3</v>
          </cell>
          <cell r="AC130">
            <v>2</v>
          </cell>
          <cell r="AD130">
            <v>3</v>
          </cell>
          <cell r="AE130">
            <v>2.1</v>
          </cell>
          <cell r="AF130">
            <v>3</v>
          </cell>
          <cell r="AG130">
            <v>42923</v>
          </cell>
          <cell r="AH130">
            <v>3842</v>
          </cell>
          <cell r="AI130">
            <v>46765</v>
          </cell>
          <cell r="AJ130">
            <v>14702</v>
          </cell>
          <cell r="AK130">
            <v>3768</v>
          </cell>
          <cell r="AL130">
            <v>18471</v>
          </cell>
          <cell r="AM130">
            <v>2874</v>
          </cell>
          <cell r="AN130">
            <v>21345</v>
          </cell>
          <cell r="AO130">
            <v>2334</v>
          </cell>
          <cell r="AP130">
            <v>6592</v>
          </cell>
          <cell r="AQ130">
            <v>30270</v>
          </cell>
          <cell r="AR130">
            <v>10128</v>
          </cell>
          <cell r="AS130">
            <v>87163</v>
          </cell>
          <cell r="AT130">
            <v>10292</v>
          </cell>
          <cell r="AU130">
            <v>-832</v>
          </cell>
          <cell r="AV130">
            <v>96623</v>
          </cell>
          <cell r="AW130">
            <v>3.1</v>
          </cell>
          <cell r="AX130">
            <v>3</v>
          </cell>
          <cell r="AY130">
            <v>3.1</v>
          </cell>
          <cell r="AZ130">
            <v>4.9000000000000004</v>
          </cell>
          <cell r="BA130">
            <v>14.4</v>
          </cell>
          <cell r="BB130">
            <v>6.7</v>
          </cell>
          <cell r="BC130">
            <v>-5.6</v>
          </cell>
          <cell r="BD130">
            <v>4.9000000000000004</v>
          </cell>
          <cell r="BE130">
            <v>2.4</v>
          </cell>
          <cell r="BF130">
            <v>7</v>
          </cell>
          <cell r="BG130">
            <v>5.0999999999999996</v>
          </cell>
          <cell r="BH130">
            <v>1.8</v>
          </cell>
          <cell r="BI130">
            <v>3.6</v>
          </cell>
          <cell r="BJ130">
            <v>2.9</v>
          </cell>
          <cell r="BK130">
            <v>3.9</v>
          </cell>
          <cell r="BL130">
            <v>43598</v>
          </cell>
          <cell r="BM130">
            <v>3875</v>
          </cell>
          <cell r="BN130">
            <v>47472</v>
          </cell>
          <cell r="BO130">
            <v>14088</v>
          </cell>
          <cell r="BP130">
            <v>3346</v>
          </cell>
          <cell r="BQ130">
            <v>17434</v>
          </cell>
          <cell r="BR130">
            <v>2874</v>
          </cell>
          <cell r="BS130">
            <v>20308</v>
          </cell>
          <cell r="BT130">
            <v>2334</v>
          </cell>
          <cell r="BU130">
            <v>6644</v>
          </cell>
          <cell r="BV130">
            <v>29292</v>
          </cell>
          <cell r="BW130">
            <v>8780</v>
          </cell>
          <cell r="BX130">
            <v>85544</v>
          </cell>
          <cell r="BY130">
            <v>10096</v>
          </cell>
          <cell r="BZ130">
            <v>-539</v>
          </cell>
          <cell r="CA130">
            <v>95102</v>
          </cell>
          <cell r="CB130">
            <v>-1</v>
          </cell>
          <cell r="CC130">
            <v>0</v>
          </cell>
          <cell r="CD130">
            <v>0</v>
          </cell>
          <cell r="CE130">
            <v>0</v>
          </cell>
          <cell r="CF130">
            <v>0</v>
          </cell>
          <cell r="CG130">
            <v>-1</v>
          </cell>
          <cell r="CH130">
            <v>0</v>
          </cell>
          <cell r="CI130">
            <v>0</v>
          </cell>
          <cell r="CJ130">
            <v>0</v>
          </cell>
          <cell r="CK130">
            <v>-1</v>
          </cell>
          <cell r="CL130">
            <v>-37</v>
          </cell>
          <cell r="CM130">
            <v>-37</v>
          </cell>
        </row>
        <row r="131">
          <cell r="A131">
            <v>32752</v>
          </cell>
          <cell r="B131">
            <v>44109</v>
          </cell>
          <cell r="C131">
            <v>3908</v>
          </cell>
          <cell r="D131">
            <v>48017</v>
          </cell>
          <cell r="E131">
            <v>15209</v>
          </cell>
          <cell r="F131">
            <v>3724</v>
          </cell>
          <cell r="G131">
            <v>18933</v>
          </cell>
          <cell r="H131">
            <v>2516</v>
          </cell>
          <cell r="I131">
            <v>21449</v>
          </cell>
          <cell r="J131">
            <v>2412</v>
          </cell>
          <cell r="K131">
            <v>6605</v>
          </cell>
          <cell r="L131">
            <v>30465</v>
          </cell>
          <cell r="M131">
            <v>10117</v>
          </cell>
          <cell r="N131">
            <v>88599</v>
          </cell>
          <cell r="O131">
            <v>10424</v>
          </cell>
          <cell r="P131">
            <v>-527</v>
          </cell>
          <cell r="Q131">
            <v>98497</v>
          </cell>
          <cell r="R131">
            <v>2.7</v>
          </cell>
          <cell r="S131">
            <v>2.1</v>
          </cell>
          <cell r="T131">
            <v>2.6</v>
          </cell>
          <cell r="U131">
            <v>3.8</v>
          </cell>
          <cell r="V131">
            <v>3.2</v>
          </cell>
          <cell r="W131">
            <v>3.7</v>
          </cell>
          <cell r="X131">
            <v>-10.5</v>
          </cell>
          <cell r="Y131">
            <v>1.8</v>
          </cell>
          <cell r="Z131">
            <v>2.9</v>
          </cell>
          <cell r="AA131">
            <v>2.9</v>
          </cell>
          <cell r="AB131">
            <v>2.1</v>
          </cell>
          <cell r="AC131">
            <v>0.8</v>
          </cell>
          <cell r="AD131">
            <v>2.2000000000000002</v>
          </cell>
          <cell r="AE131">
            <v>1.8</v>
          </cell>
          <cell r="AF131">
            <v>2.4</v>
          </cell>
          <cell r="AG131">
            <v>44207</v>
          </cell>
          <cell r="AH131">
            <v>3915</v>
          </cell>
          <cell r="AI131">
            <v>48122</v>
          </cell>
          <cell r="AJ131">
            <v>15302</v>
          </cell>
          <cell r="AK131">
            <v>3660</v>
          </cell>
          <cell r="AL131">
            <v>18963</v>
          </cell>
          <cell r="AM131">
            <v>2435</v>
          </cell>
          <cell r="AN131">
            <v>21398</v>
          </cell>
          <cell r="AO131">
            <v>2422</v>
          </cell>
          <cell r="AP131">
            <v>6419</v>
          </cell>
          <cell r="AQ131">
            <v>30238</v>
          </cell>
          <cell r="AR131">
            <v>9960</v>
          </cell>
          <cell r="AS131">
            <v>88320</v>
          </cell>
          <cell r="AT131">
            <v>10450</v>
          </cell>
          <cell r="AU131">
            <v>-285</v>
          </cell>
          <cell r="AV131">
            <v>98484</v>
          </cell>
          <cell r="AW131">
            <v>3</v>
          </cell>
          <cell r="AX131">
            <v>1.9</v>
          </cell>
          <cell r="AY131">
            <v>2.9</v>
          </cell>
          <cell r="AZ131">
            <v>4.0999999999999996</v>
          </cell>
          <cell r="BA131">
            <v>-2.9</v>
          </cell>
          <cell r="BB131">
            <v>2.7</v>
          </cell>
          <cell r="BC131">
            <v>-15.3</v>
          </cell>
          <cell r="BD131">
            <v>0.2</v>
          </cell>
          <cell r="BE131">
            <v>3.8</v>
          </cell>
          <cell r="BF131">
            <v>-2.6</v>
          </cell>
          <cell r="BG131">
            <v>-0.1</v>
          </cell>
          <cell r="BH131">
            <v>-1.7</v>
          </cell>
          <cell r="BI131">
            <v>1.3</v>
          </cell>
          <cell r="BJ131">
            <v>1.5</v>
          </cell>
          <cell r="BK131">
            <v>1.9</v>
          </cell>
          <cell r="BL131">
            <v>43210</v>
          </cell>
          <cell r="BM131">
            <v>3843</v>
          </cell>
          <cell r="BN131">
            <v>47053</v>
          </cell>
          <cell r="BO131">
            <v>15486</v>
          </cell>
          <cell r="BP131">
            <v>4498</v>
          </cell>
          <cell r="BQ131">
            <v>19985</v>
          </cell>
          <cell r="BR131">
            <v>2435</v>
          </cell>
          <cell r="BS131">
            <v>22420</v>
          </cell>
          <cell r="BT131">
            <v>2422</v>
          </cell>
          <cell r="BU131">
            <v>6390</v>
          </cell>
          <cell r="BV131">
            <v>31226</v>
          </cell>
          <cell r="BW131">
            <v>9566</v>
          </cell>
          <cell r="BX131">
            <v>87846</v>
          </cell>
          <cell r="BY131">
            <v>10305</v>
          </cell>
          <cell r="BZ131">
            <v>-59</v>
          </cell>
          <cell r="CA131">
            <v>98092</v>
          </cell>
          <cell r="CB131">
            <v>0</v>
          </cell>
          <cell r="CC131">
            <v>0</v>
          </cell>
          <cell r="CD131">
            <v>0</v>
          </cell>
          <cell r="CE131">
            <v>0</v>
          </cell>
          <cell r="CF131">
            <v>0</v>
          </cell>
          <cell r="CG131">
            <v>-1</v>
          </cell>
          <cell r="CH131">
            <v>0</v>
          </cell>
          <cell r="CI131">
            <v>0</v>
          </cell>
          <cell r="CJ131">
            <v>0</v>
          </cell>
          <cell r="CK131">
            <v>0</v>
          </cell>
          <cell r="CL131">
            <v>7</v>
          </cell>
          <cell r="CM131">
            <v>6</v>
          </cell>
        </row>
        <row r="132">
          <cell r="A132">
            <v>32843</v>
          </cell>
          <cell r="B132">
            <v>45272</v>
          </cell>
          <cell r="C132">
            <v>4008</v>
          </cell>
          <cell r="D132">
            <v>49279</v>
          </cell>
          <cell r="E132">
            <v>15561</v>
          </cell>
          <cell r="F132">
            <v>3675</v>
          </cell>
          <cell r="G132">
            <v>19236</v>
          </cell>
          <cell r="H132">
            <v>2279</v>
          </cell>
          <cell r="I132">
            <v>21515</v>
          </cell>
          <cell r="J132">
            <v>2476</v>
          </cell>
          <cell r="K132">
            <v>6808</v>
          </cell>
          <cell r="L132">
            <v>30799</v>
          </cell>
          <cell r="M132">
            <v>10154</v>
          </cell>
          <cell r="N132">
            <v>90232</v>
          </cell>
          <cell r="O132">
            <v>10604</v>
          </cell>
          <cell r="P132">
            <v>-331</v>
          </cell>
          <cell r="Q132">
            <v>100504</v>
          </cell>
          <cell r="R132">
            <v>2.6</v>
          </cell>
          <cell r="S132">
            <v>2.6</v>
          </cell>
          <cell r="T132">
            <v>2.6</v>
          </cell>
          <cell r="U132">
            <v>2.2999999999999998</v>
          </cell>
          <cell r="V132">
            <v>-1.3</v>
          </cell>
          <cell r="W132">
            <v>1.6</v>
          </cell>
          <cell r="X132">
            <v>-9.4</v>
          </cell>
          <cell r="Y132">
            <v>0.3</v>
          </cell>
          <cell r="Z132">
            <v>2.7</v>
          </cell>
          <cell r="AA132">
            <v>3.1</v>
          </cell>
          <cell r="AB132">
            <v>1.1000000000000001</v>
          </cell>
          <cell r="AC132">
            <v>0.4</v>
          </cell>
          <cell r="AD132">
            <v>1.8</v>
          </cell>
          <cell r="AE132">
            <v>1.7</v>
          </cell>
          <cell r="AF132">
            <v>2</v>
          </cell>
          <cell r="AG132">
            <v>45090</v>
          </cell>
          <cell r="AH132">
            <v>3980</v>
          </cell>
          <cell r="AI132">
            <v>49070</v>
          </cell>
          <cell r="AJ132">
            <v>15450</v>
          </cell>
          <cell r="AK132">
            <v>3709</v>
          </cell>
          <cell r="AL132">
            <v>19159</v>
          </cell>
          <cell r="AM132">
            <v>2266</v>
          </cell>
          <cell r="AN132">
            <v>21425</v>
          </cell>
          <cell r="AO132">
            <v>2477</v>
          </cell>
          <cell r="AP132">
            <v>6848</v>
          </cell>
          <cell r="AQ132">
            <v>30750</v>
          </cell>
          <cell r="AR132">
            <v>10233</v>
          </cell>
          <cell r="AS132">
            <v>90053</v>
          </cell>
          <cell r="AT132">
            <v>10416</v>
          </cell>
          <cell r="AU132">
            <v>-229</v>
          </cell>
          <cell r="AV132">
            <v>100240</v>
          </cell>
          <cell r="AW132">
            <v>2</v>
          </cell>
          <cell r="AX132">
            <v>1.7</v>
          </cell>
          <cell r="AY132">
            <v>2</v>
          </cell>
          <cell r="AZ132">
            <v>1</v>
          </cell>
          <cell r="BA132">
            <v>1.3</v>
          </cell>
          <cell r="BB132">
            <v>1</v>
          </cell>
          <cell r="BC132">
            <v>-6.9</v>
          </cell>
          <cell r="BD132">
            <v>0.1</v>
          </cell>
          <cell r="BE132">
            <v>2.2999999999999998</v>
          </cell>
          <cell r="BF132">
            <v>6.7</v>
          </cell>
          <cell r="BG132">
            <v>1.7</v>
          </cell>
          <cell r="BH132">
            <v>2.7</v>
          </cell>
          <cell r="BI132">
            <v>2</v>
          </cell>
          <cell r="BJ132">
            <v>-0.3</v>
          </cell>
          <cell r="BK132">
            <v>1.8</v>
          </cell>
          <cell r="BL132">
            <v>46762</v>
          </cell>
          <cell r="BM132">
            <v>4124</v>
          </cell>
          <cell r="BN132">
            <v>50885</v>
          </cell>
          <cell r="BO132">
            <v>17060</v>
          </cell>
          <cell r="BP132">
            <v>3765</v>
          </cell>
          <cell r="BQ132">
            <v>20825</v>
          </cell>
          <cell r="BR132">
            <v>2266</v>
          </cell>
          <cell r="BS132">
            <v>23091</v>
          </cell>
          <cell r="BT132">
            <v>2477</v>
          </cell>
          <cell r="BU132">
            <v>6809</v>
          </cell>
          <cell r="BV132">
            <v>32377</v>
          </cell>
          <cell r="BW132">
            <v>12907</v>
          </cell>
          <cell r="BX132">
            <v>96169</v>
          </cell>
          <cell r="BY132">
            <v>10581</v>
          </cell>
          <cell r="BZ132">
            <v>-693</v>
          </cell>
          <cell r="CA132">
            <v>106057</v>
          </cell>
          <cell r="CB132">
            <v>0</v>
          </cell>
          <cell r="CC132">
            <v>0</v>
          </cell>
          <cell r="CD132">
            <v>0</v>
          </cell>
          <cell r="CE132">
            <v>0</v>
          </cell>
          <cell r="CF132">
            <v>0</v>
          </cell>
          <cell r="CG132">
            <v>1</v>
          </cell>
          <cell r="CH132">
            <v>0</v>
          </cell>
          <cell r="CI132">
            <v>0</v>
          </cell>
          <cell r="CJ132">
            <v>1</v>
          </cell>
          <cell r="CK132">
            <v>1</v>
          </cell>
          <cell r="CL132">
            <v>19</v>
          </cell>
          <cell r="CM132">
            <v>19</v>
          </cell>
        </row>
        <row r="133">
          <cell r="A133">
            <v>32933</v>
          </cell>
          <cell r="B133">
            <v>46437</v>
          </cell>
          <cell r="C133">
            <v>4126</v>
          </cell>
          <cell r="D133">
            <v>50563</v>
          </cell>
          <cell r="E133">
            <v>15572</v>
          </cell>
          <cell r="F133">
            <v>3545</v>
          </cell>
          <cell r="G133">
            <v>19117</v>
          </cell>
          <cell r="H133">
            <v>2175</v>
          </cell>
          <cell r="I133">
            <v>21292</v>
          </cell>
          <cell r="J133">
            <v>2531</v>
          </cell>
          <cell r="K133">
            <v>7039</v>
          </cell>
          <cell r="L133">
            <v>30863</v>
          </cell>
          <cell r="M133">
            <v>10159</v>
          </cell>
          <cell r="N133">
            <v>91583</v>
          </cell>
          <cell r="O133">
            <v>10735</v>
          </cell>
          <cell r="P133">
            <v>-209</v>
          </cell>
          <cell r="Q133">
            <v>102109</v>
          </cell>
          <cell r="R133">
            <v>2.6</v>
          </cell>
          <cell r="S133">
            <v>2.9</v>
          </cell>
          <cell r="T133">
            <v>2.6</v>
          </cell>
          <cell r="U133">
            <v>0.1</v>
          </cell>
          <cell r="V133">
            <v>-3.5</v>
          </cell>
          <cell r="W133">
            <v>-0.6</v>
          </cell>
          <cell r="X133">
            <v>-4.5999999999999996</v>
          </cell>
          <cell r="Y133">
            <v>-1</v>
          </cell>
          <cell r="Z133">
            <v>2.2000000000000002</v>
          </cell>
          <cell r="AA133">
            <v>3.4</v>
          </cell>
          <cell r="AB133">
            <v>0.2</v>
          </cell>
          <cell r="AC133">
            <v>0.1</v>
          </cell>
          <cell r="AD133">
            <v>1.5</v>
          </cell>
          <cell r="AE133">
            <v>1.2</v>
          </cell>
          <cell r="AF133">
            <v>1.6</v>
          </cell>
          <cell r="AG133">
            <v>46396</v>
          </cell>
          <cell r="AH133">
            <v>4129</v>
          </cell>
          <cell r="AI133">
            <v>50525</v>
          </cell>
          <cell r="AJ133">
            <v>15644</v>
          </cell>
          <cell r="AK133">
            <v>3686</v>
          </cell>
          <cell r="AL133">
            <v>19330</v>
          </cell>
          <cell r="AM133">
            <v>2177</v>
          </cell>
          <cell r="AN133">
            <v>21507</v>
          </cell>
          <cell r="AO133">
            <v>2530</v>
          </cell>
          <cell r="AP133">
            <v>7072</v>
          </cell>
          <cell r="AQ133">
            <v>31109</v>
          </cell>
          <cell r="AR133">
            <v>10120</v>
          </cell>
          <cell r="AS133">
            <v>91754</v>
          </cell>
          <cell r="AT133">
            <v>10953</v>
          </cell>
          <cell r="AU133">
            <v>-667</v>
          </cell>
          <cell r="AV133">
            <v>102040</v>
          </cell>
          <cell r="AW133">
            <v>2.9</v>
          </cell>
          <cell r="AX133">
            <v>3.7</v>
          </cell>
          <cell r="AY133">
            <v>3</v>
          </cell>
          <cell r="AZ133">
            <v>1.3</v>
          </cell>
          <cell r="BA133">
            <v>-0.6</v>
          </cell>
          <cell r="BB133">
            <v>0.9</v>
          </cell>
          <cell r="BC133">
            <v>-3.9</v>
          </cell>
          <cell r="BD133">
            <v>0.4</v>
          </cell>
          <cell r="BE133">
            <v>2.1</v>
          </cell>
          <cell r="BF133">
            <v>3.3</v>
          </cell>
          <cell r="BG133">
            <v>1.2</v>
          </cell>
          <cell r="BH133">
            <v>-1.1000000000000001</v>
          </cell>
          <cell r="BI133">
            <v>1.9</v>
          </cell>
          <cell r="BJ133">
            <v>5.2</v>
          </cell>
          <cell r="BK133">
            <v>1.8</v>
          </cell>
          <cell r="BL133">
            <v>44896</v>
          </cell>
          <cell r="BM133">
            <v>4011</v>
          </cell>
          <cell r="BN133">
            <v>48907</v>
          </cell>
          <cell r="BO133">
            <v>14265</v>
          </cell>
          <cell r="BP133">
            <v>3360</v>
          </cell>
          <cell r="BQ133">
            <v>17625</v>
          </cell>
          <cell r="BR133">
            <v>2177</v>
          </cell>
          <cell r="BS133">
            <v>19802</v>
          </cell>
          <cell r="BT133">
            <v>2530</v>
          </cell>
          <cell r="BU133">
            <v>7094</v>
          </cell>
          <cell r="BV133">
            <v>29428</v>
          </cell>
          <cell r="BW133">
            <v>9065</v>
          </cell>
          <cell r="BX133">
            <v>87400</v>
          </cell>
          <cell r="BY133">
            <v>11106</v>
          </cell>
          <cell r="BZ133">
            <v>-854</v>
          </cell>
          <cell r="CA133">
            <v>97653</v>
          </cell>
          <cell r="CB133">
            <v>0</v>
          </cell>
          <cell r="CC133">
            <v>0</v>
          </cell>
          <cell r="CD133">
            <v>0</v>
          </cell>
          <cell r="CE133">
            <v>0</v>
          </cell>
          <cell r="CF133">
            <v>0</v>
          </cell>
          <cell r="CG133">
            <v>0</v>
          </cell>
          <cell r="CH133">
            <v>0</v>
          </cell>
          <cell r="CI133">
            <v>0</v>
          </cell>
          <cell r="CJ133">
            <v>0</v>
          </cell>
          <cell r="CK133">
            <v>0</v>
          </cell>
          <cell r="CL133">
            <v>2</v>
          </cell>
          <cell r="CM133">
            <v>2</v>
          </cell>
        </row>
        <row r="134">
          <cell r="A134">
            <v>33025</v>
          </cell>
          <cell r="B134">
            <v>47362</v>
          </cell>
          <cell r="C134">
            <v>4245</v>
          </cell>
          <cell r="D134">
            <v>51608</v>
          </cell>
          <cell r="E134">
            <v>15424</v>
          </cell>
          <cell r="F134">
            <v>3592</v>
          </cell>
          <cell r="G134">
            <v>19016</v>
          </cell>
          <cell r="H134">
            <v>2157</v>
          </cell>
          <cell r="I134">
            <v>21172</v>
          </cell>
          <cell r="J134">
            <v>2584</v>
          </cell>
          <cell r="K134">
            <v>7239</v>
          </cell>
          <cell r="L134">
            <v>30998</v>
          </cell>
          <cell r="M134">
            <v>10274</v>
          </cell>
          <cell r="N134">
            <v>92956</v>
          </cell>
          <cell r="O134">
            <v>10743</v>
          </cell>
          <cell r="P134">
            <v>-326</v>
          </cell>
          <cell r="Q134">
            <v>103372</v>
          </cell>
          <cell r="R134">
            <v>2</v>
          </cell>
          <cell r="S134">
            <v>2.9</v>
          </cell>
          <cell r="T134">
            <v>2.1</v>
          </cell>
          <cell r="U134">
            <v>-1</v>
          </cell>
          <cell r="V134">
            <v>1.3</v>
          </cell>
          <cell r="W134">
            <v>-0.5</v>
          </cell>
          <cell r="X134">
            <v>-0.8</v>
          </cell>
          <cell r="Y134">
            <v>-0.6</v>
          </cell>
          <cell r="Z134">
            <v>2.1</v>
          </cell>
          <cell r="AA134">
            <v>2.8</v>
          </cell>
          <cell r="AB134">
            <v>0.4</v>
          </cell>
          <cell r="AC134">
            <v>1.1000000000000001</v>
          </cell>
          <cell r="AD134">
            <v>1.5</v>
          </cell>
          <cell r="AE134">
            <v>0.1</v>
          </cell>
          <cell r="AF134">
            <v>1.2</v>
          </cell>
          <cell r="AG134">
            <v>47540</v>
          </cell>
          <cell r="AH134">
            <v>4263</v>
          </cell>
          <cell r="AI134">
            <v>51803</v>
          </cell>
          <cell r="AJ134">
            <v>15694</v>
          </cell>
          <cell r="AK134">
            <v>3245</v>
          </cell>
          <cell r="AL134">
            <v>18939</v>
          </cell>
          <cell r="AM134">
            <v>2166</v>
          </cell>
          <cell r="AN134">
            <v>21105</v>
          </cell>
          <cell r="AO134">
            <v>2580</v>
          </cell>
          <cell r="AP134">
            <v>7236</v>
          </cell>
          <cell r="AQ134">
            <v>30921</v>
          </cell>
          <cell r="AR134">
            <v>10346</v>
          </cell>
          <cell r="AS134">
            <v>93070</v>
          </cell>
          <cell r="AT134">
            <v>10704</v>
          </cell>
          <cell r="AU134">
            <v>179</v>
          </cell>
          <cell r="AV134">
            <v>103953</v>
          </cell>
          <cell r="AW134">
            <v>2.5</v>
          </cell>
          <cell r="AX134">
            <v>3.2</v>
          </cell>
          <cell r="AY134">
            <v>2.5</v>
          </cell>
          <cell r="AZ134">
            <v>0.3</v>
          </cell>
          <cell r="BA134">
            <v>-12</v>
          </cell>
          <cell r="BB134">
            <v>-2</v>
          </cell>
          <cell r="BC134">
            <v>-0.5</v>
          </cell>
          <cell r="BD134">
            <v>-1.9</v>
          </cell>
          <cell r="BE134">
            <v>2</v>
          </cell>
          <cell r="BF134">
            <v>2.2999999999999998</v>
          </cell>
          <cell r="BG134">
            <v>-0.6</v>
          </cell>
          <cell r="BH134">
            <v>2.2000000000000002</v>
          </cell>
          <cell r="BI134">
            <v>1.4</v>
          </cell>
          <cell r="BJ134">
            <v>-2.2999999999999998</v>
          </cell>
          <cell r="BK134">
            <v>1.9</v>
          </cell>
          <cell r="BL134">
            <v>48334</v>
          </cell>
          <cell r="BM134">
            <v>4299</v>
          </cell>
          <cell r="BN134">
            <v>52633</v>
          </cell>
          <cell r="BO134">
            <v>15178</v>
          </cell>
          <cell r="BP134">
            <v>2822</v>
          </cell>
          <cell r="BQ134">
            <v>18001</v>
          </cell>
          <cell r="BR134">
            <v>2166</v>
          </cell>
          <cell r="BS134">
            <v>20167</v>
          </cell>
          <cell r="BT134">
            <v>2580</v>
          </cell>
          <cell r="BU134">
            <v>7278</v>
          </cell>
          <cell r="BV134">
            <v>30028</v>
          </cell>
          <cell r="BW134">
            <v>9083</v>
          </cell>
          <cell r="BX134">
            <v>91744</v>
          </cell>
          <cell r="BY134">
            <v>10504</v>
          </cell>
          <cell r="BZ134">
            <v>-119</v>
          </cell>
          <cell r="CA134">
            <v>102130</v>
          </cell>
          <cell r="CB134">
            <v>0</v>
          </cell>
          <cell r="CC134">
            <v>0</v>
          </cell>
          <cell r="CD134">
            <v>0</v>
          </cell>
          <cell r="CE134">
            <v>0</v>
          </cell>
          <cell r="CF134">
            <v>0</v>
          </cell>
          <cell r="CG134">
            <v>0</v>
          </cell>
          <cell r="CH134">
            <v>0</v>
          </cell>
          <cell r="CI134">
            <v>0</v>
          </cell>
          <cell r="CJ134">
            <v>1</v>
          </cell>
          <cell r="CK134">
            <v>0</v>
          </cell>
          <cell r="CL134">
            <v>-44</v>
          </cell>
          <cell r="CM134">
            <v>-44</v>
          </cell>
        </row>
        <row r="135">
          <cell r="A135">
            <v>33117</v>
          </cell>
          <cell r="B135">
            <v>47796</v>
          </cell>
          <cell r="C135">
            <v>4333</v>
          </cell>
          <cell r="D135">
            <v>52129</v>
          </cell>
          <cell r="E135">
            <v>15401</v>
          </cell>
          <cell r="F135">
            <v>3788</v>
          </cell>
          <cell r="G135">
            <v>19189</v>
          </cell>
          <cell r="H135">
            <v>2152</v>
          </cell>
          <cell r="I135">
            <v>21341</v>
          </cell>
          <cell r="J135">
            <v>2639</v>
          </cell>
          <cell r="K135">
            <v>7336</v>
          </cell>
          <cell r="L135">
            <v>31317</v>
          </cell>
          <cell r="M135">
            <v>10233</v>
          </cell>
          <cell r="N135">
            <v>93673</v>
          </cell>
          <cell r="O135">
            <v>10693</v>
          </cell>
          <cell r="P135">
            <v>-436</v>
          </cell>
          <cell r="Q135">
            <v>103931</v>
          </cell>
          <cell r="R135">
            <v>0.9</v>
          </cell>
          <cell r="S135">
            <v>2.1</v>
          </cell>
          <cell r="T135">
            <v>1</v>
          </cell>
          <cell r="U135">
            <v>-0.1</v>
          </cell>
          <cell r="V135">
            <v>5.5</v>
          </cell>
          <cell r="W135">
            <v>0.9</v>
          </cell>
          <cell r="X135">
            <v>-0.2</v>
          </cell>
          <cell r="Y135">
            <v>0.8</v>
          </cell>
          <cell r="Z135">
            <v>2.1</v>
          </cell>
          <cell r="AA135">
            <v>1.3</v>
          </cell>
          <cell r="AB135">
            <v>1</v>
          </cell>
          <cell r="AC135">
            <v>-0.4</v>
          </cell>
          <cell r="AD135">
            <v>0.8</v>
          </cell>
          <cell r="AE135">
            <v>-0.5</v>
          </cell>
          <cell r="AF135">
            <v>0.5</v>
          </cell>
          <cell r="AG135">
            <v>47858</v>
          </cell>
          <cell r="AH135">
            <v>4325</v>
          </cell>
          <cell r="AI135">
            <v>52183</v>
          </cell>
          <cell r="AJ135">
            <v>14722</v>
          </cell>
          <cell r="AK135">
            <v>3943</v>
          </cell>
          <cell r="AL135">
            <v>18665</v>
          </cell>
          <cell r="AM135">
            <v>2168</v>
          </cell>
          <cell r="AN135">
            <v>20833</v>
          </cell>
          <cell r="AO135">
            <v>2641</v>
          </cell>
          <cell r="AP135">
            <v>7331</v>
          </cell>
          <cell r="AQ135">
            <v>30804</v>
          </cell>
          <cell r="AR135">
            <v>9943</v>
          </cell>
          <cell r="AS135">
            <v>92930</v>
          </cell>
          <cell r="AT135">
            <v>10654</v>
          </cell>
          <cell r="AU135">
            <v>-320</v>
          </cell>
          <cell r="AV135">
            <v>103264</v>
          </cell>
          <cell r="AW135">
            <v>0.7</v>
          </cell>
          <cell r="AX135">
            <v>1.5</v>
          </cell>
          <cell r="AY135">
            <v>0.7</v>
          </cell>
          <cell r="AZ135">
            <v>-6.2</v>
          </cell>
          <cell r="BA135">
            <v>21.5</v>
          </cell>
          <cell r="BB135">
            <v>-1.4</v>
          </cell>
          <cell r="BC135">
            <v>0.1</v>
          </cell>
          <cell r="BD135">
            <v>-1.3</v>
          </cell>
          <cell r="BE135">
            <v>2.2999999999999998</v>
          </cell>
          <cell r="BF135">
            <v>1.3</v>
          </cell>
          <cell r="BG135">
            <v>-0.4</v>
          </cell>
          <cell r="BH135">
            <v>-3.9</v>
          </cell>
          <cell r="BI135">
            <v>-0.2</v>
          </cell>
          <cell r="BJ135">
            <v>-0.5</v>
          </cell>
          <cell r="BK135">
            <v>-0.7</v>
          </cell>
          <cell r="BL135">
            <v>46769</v>
          </cell>
          <cell r="BM135">
            <v>4243</v>
          </cell>
          <cell r="BN135">
            <v>51012</v>
          </cell>
          <cell r="BO135">
            <v>14919</v>
          </cell>
          <cell r="BP135">
            <v>4741</v>
          </cell>
          <cell r="BQ135">
            <v>19660</v>
          </cell>
          <cell r="BR135">
            <v>2168</v>
          </cell>
          <cell r="BS135">
            <v>21828</v>
          </cell>
          <cell r="BT135">
            <v>2641</v>
          </cell>
          <cell r="BU135">
            <v>7304</v>
          </cell>
          <cell r="BV135">
            <v>31772</v>
          </cell>
          <cell r="BW135">
            <v>9693</v>
          </cell>
          <cell r="BX135">
            <v>92478</v>
          </cell>
          <cell r="BY135">
            <v>10491</v>
          </cell>
          <cell r="BZ135">
            <v>114</v>
          </cell>
          <cell r="CA135">
            <v>103083</v>
          </cell>
          <cell r="CB135">
            <v>0</v>
          </cell>
          <cell r="CC135">
            <v>0</v>
          </cell>
          <cell r="CD135">
            <v>0</v>
          </cell>
          <cell r="CE135">
            <v>0</v>
          </cell>
          <cell r="CF135">
            <v>0</v>
          </cell>
          <cell r="CG135">
            <v>0</v>
          </cell>
          <cell r="CH135">
            <v>0</v>
          </cell>
          <cell r="CI135">
            <v>0</v>
          </cell>
          <cell r="CJ135">
            <v>1</v>
          </cell>
          <cell r="CK135">
            <v>0</v>
          </cell>
          <cell r="CL135">
            <v>-109</v>
          </cell>
          <cell r="CM135">
            <v>-109</v>
          </cell>
        </row>
        <row r="136">
          <cell r="A136">
            <v>33208</v>
          </cell>
          <cell r="B136">
            <v>47697</v>
          </cell>
          <cell r="C136">
            <v>4366</v>
          </cell>
          <cell r="D136">
            <v>52063</v>
          </cell>
          <cell r="E136">
            <v>15320</v>
          </cell>
          <cell r="F136">
            <v>4014</v>
          </cell>
          <cell r="G136">
            <v>19334</v>
          </cell>
          <cell r="H136">
            <v>2169</v>
          </cell>
          <cell r="I136">
            <v>21503</v>
          </cell>
          <cell r="J136">
            <v>2690</v>
          </cell>
          <cell r="K136">
            <v>7403</v>
          </cell>
          <cell r="L136">
            <v>31596</v>
          </cell>
          <cell r="M136">
            <v>10152</v>
          </cell>
          <cell r="N136">
            <v>93427</v>
          </cell>
          <cell r="O136">
            <v>10705</v>
          </cell>
          <cell r="P136">
            <v>-333</v>
          </cell>
          <cell r="Q136">
            <v>103800</v>
          </cell>
          <cell r="R136">
            <v>-0.2</v>
          </cell>
          <cell r="S136">
            <v>0.7</v>
          </cell>
          <cell r="T136">
            <v>-0.1</v>
          </cell>
          <cell r="U136">
            <v>-0.5</v>
          </cell>
          <cell r="V136">
            <v>6</v>
          </cell>
          <cell r="W136">
            <v>0.8</v>
          </cell>
          <cell r="X136">
            <v>0.8</v>
          </cell>
          <cell r="Y136">
            <v>0.8</v>
          </cell>
          <cell r="Z136">
            <v>1.9</v>
          </cell>
          <cell r="AA136">
            <v>0.9</v>
          </cell>
          <cell r="AB136">
            <v>0.9</v>
          </cell>
          <cell r="AC136">
            <v>-0.8</v>
          </cell>
          <cell r="AD136">
            <v>-0.3</v>
          </cell>
          <cell r="AE136">
            <v>0.1</v>
          </cell>
          <cell r="AF136">
            <v>-0.1</v>
          </cell>
          <cell r="AG136">
            <v>47637</v>
          </cell>
          <cell r="AH136">
            <v>4376</v>
          </cell>
          <cell r="AI136">
            <v>52013</v>
          </cell>
          <cell r="AJ136">
            <v>15832</v>
          </cell>
          <cell r="AK136">
            <v>4144</v>
          </cell>
          <cell r="AL136">
            <v>19976</v>
          </cell>
          <cell r="AM136">
            <v>2158</v>
          </cell>
          <cell r="AN136">
            <v>22134</v>
          </cell>
          <cell r="AO136">
            <v>2691</v>
          </cell>
          <cell r="AP136">
            <v>7426</v>
          </cell>
          <cell r="AQ136">
            <v>32250</v>
          </cell>
          <cell r="AR136">
            <v>10804</v>
          </cell>
          <cell r="AS136">
            <v>95067</v>
          </cell>
          <cell r="AT136">
            <v>10597</v>
          </cell>
          <cell r="AU136">
            <v>-1160</v>
          </cell>
          <cell r="AV136">
            <v>104505</v>
          </cell>
          <cell r="AW136">
            <v>-0.5</v>
          </cell>
          <cell r="AX136">
            <v>1.2</v>
          </cell>
          <cell r="AY136">
            <v>-0.3</v>
          </cell>
          <cell r="AZ136">
            <v>7.5</v>
          </cell>
          <cell r="BA136">
            <v>5.0999999999999996</v>
          </cell>
          <cell r="BB136">
            <v>7</v>
          </cell>
          <cell r="BC136">
            <v>-0.5</v>
          </cell>
          <cell r="BD136">
            <v>6.2</v>
          </cell>
          <cell r="BE136">
            <v>1.9</v>
          </cell>
          <cell r="BF136">
            <v>1.3</v>
          </cell>
          <cell r="BG136">
            <v>4.7</v>
          </cell>
          <cell r="BH136">
            <v>8.6999999999999993</v>
          </cell>
          <cell r="BI136">
            <v>2.2999999999999998</v>
          </cell>
          <cell r="BJ136">
            <v>-0.5</v>
          </cell>
          <cell r="BK136">
            <v>1.2</v>
          </cell>
          <cell r="BL136">
            <v>49372</v>
          </cell>
          <cell r="BM136">
            <v>4531</v>
          </cell>
          <cell r="BN136">
            <v>53903</v>
          </cell>
          <cell r="BO136">
            <v>17487</v>
          </cell>
          <cell r="BP136">
            <v>4282</v>
          </cell>
          <cell r="BQ136">
            <v>21769</v>
          </cell>
          <cell r="BR136">
            <v>2158</v>
          </cell>
          <cell r="BS136">
            <v>23927</v>
          </cell>
          <cell r="BT136">
            <v>2691</v>
          </cell>
          <cell r="BU136">
            <v>7395</v>
          </cell>
          <cell r="BV136">
            <v>34013</v>
          </cell>
          <cell r="BW136">
            <v>12717</v>
          </cell>
          <cell r="BX136">
            <v>100632</v>
          </cell>
          <cell r="BY136">
            <v>10850</v>
          </cell>
          <cell r="BZ136">
            <v>-1471</v>
          </cell>
          <cell r="CA136">
            <v>110011</v>
          </cell>
          <cell r="CB136">
            <v>0</v>
          </cell>
          <cell r="CC136">
            <v>0</v>
          </cell>
          <cell r="CD136">
            <v>0</v>
          </cell>
          <cell r="CE136">
            <v>0</v>
          </cell>
          <cell r="CF136">
            <v>0</v>
          </cell>
          <cell r="CG136">
            <v>0</v>
          </cell>
          <cell r="CH136">
            <v>1</v>
          </cell>
          <cell r="CI136">
            <v>0</v>
          </cell>
          <cell r="CJ136">
            <v>0</v>
          </cell>
          <cell r="CK136">
            <v>0</v>
          </cell>
          <cell r="CL136">
            <v>-136</v>
          </cell>
          <cell r="CM136">
            <v>-136</v>
          </cell>
        </row>
        <row r="137">
          <cell r="A137">
            <v>33298</v>
          </cell>
          <cell r="B137">
            <v>47368</v>
          </cell>
          <cell r="C137">
            <v>4363</v>
          </cell>
          <cell r="D137">
            <v>51731</v>
          </cell>
          <cell r="E137">
            <v>13919</v>
          </cell>
          <cell r="F137">
            <v>4100</v>
          </cell>
          <cell r="G137">
            <v>18019</v>
          </cell>
          <cell r="H137">
            <v>2225</v>
          </cell>
          <cell r="I137">
            <v>20244</v>
          </cell>
          <cell r="J137">
            <v>2728</v>
          </cell>
          <cell r="K137">
            <v>7484</v>
          </cell>
          <cell r="L137">
            <v>30455</v>
          </cell>
          <cell r="M137">
            <v>9982</v>
          </cell>
          <cell r="N137">
            <v>92564</v>
          </cell>
          <cell r="O137">
            <v>10751</v>
          </cell>
          <cell r="P137">
            <v>147</v>
          </cell>
          <cell r="Q137">
            <v>103462</v>
          </cell>
          <cell r="R137">
            <v>-0.7</v>
          </cell>
          <cell r="S137">
            <v>-0.1</v>
          </cell>
          <cell r="T137">
            <v>-0.6</v>
          </cell>
          <cell r="U137">
            <v>-9.1</v>
          </cell>
          <cell r="V137">
            <v>2.1</v>
          </cell>
          <cell r="W137">
            <v>-6.8</v>
          </cell>
          <cell r="X137">
            <v>2.6</v>
          </cell>
          <cell r="Y137">
            <v>-5.9</v>
          </cell>
          <cell r="Z137">
            <v>1.4</v>
          </cell>
          <cell r="AA137">
            <v>1.1000000000000001</v>
          </cell>
          <cell r="AB137">
            <v>-3.6</v>
          </cell>
          <cell r="AC137">
            <v>-1.7</v>
          </cell>
          <cell r="AD137">
            <v>-0.9</v>
          </cell>
          <cell r="AE137">
            <v>0.4</v>
          </cell>
          <cell r="AF137">
            <v>-0.3</v>
          </cell>
          <cell r="AG137">
            <v>47421</v>
          </cell>
          <cell r="AH137">
            <v>4377</v>
          </cell>
          <cell r="AI137">
            <v>51798</v>
          </cell>
          <cell r="AJ137">
            <v>14142</v>
          </cell>
          <cell r="AK137">
            <v>3976</v>
          </cell>
          <cell r="AL137">
            <v>18118</v>
          </cell>
          <cell r="AM137">
            <v>2213</v>
          </cell>
          <cell r="AN137">
            <v>20331</v>
          </cell>
          <cell r="AO137">
            <v>2729</v>
          </cell>
          <cell r="AP137">
            <v>7453</v>
          </cell>
          <cell r="AQ137">
            <v>30513</v>
          </cell>
          <cell r="AR137">
            <v>9151</v>
          </cell>
          <cell r="AS137">
            <v>91461</v>
          </cell>
          <cell r="AT137">
            <v>10906</v>
          </cell>
          <cell r="AU137">
            <v>764</v>
          </cell>
          <cell r="AV137">
            <v>103130</v>
          </cell>
          <cell r="AW137">
            <v>-0.5</v>
          </cell>
          <cell r="AX137">
            <v>0</v>
          </cell>
          <cell r="AY137">
            <v>-0.4</v>
          </cell>
          <cell r="AZ137">
            <v>-10.7</v>
          </cell>
          <cell r="BA137">
            <v>-4.0999999999999996</v>
          </cell>
          <cell r="BB137">
            <v>-9.3000000000000007</v>
          </cell>
          <cell r="BC137">
            <v>2.5</v>
          </cell>
          <cell r="BD137">
            <v>-8.1</v>
          </cell>
          <cell r="BE137">
            <v>1.4</v>
          </cell>
          <cell r="BF137">
            <v>0.4</v>
          </cell>
          <cell r="BG137">
            <v>-5.4</v>
          </cell>
          <cell r="BH137">
            <v>-15.3</v>
          </cell>
          <cell r="BI137">
            <v>-3.8</v>
          </cell>
          <cell r="BJ137">
            <v>2.9</v>
          </cell>
          <cell r="BK137">
            <v>-1.3</v>
          </cell>
          <cell r="BL137">
            <v>46277</v>
          </cell>
          <cell r="BM137">
            <v>4258</v>
          </cell>
          <cell r="BN137">
            <v>50535</v>
          </cell>
          <cell r="BO137">
            <v>12970</v>
          </cell>
          <cell r="BP137">
            <v>3322</v>
          </cell>
          <cell r="BQ137">
            <v>16291</v>
          </cell>
          <cell r="BR137">
            <v>2213</v>
          </cell>
          <cell r="BS137">
            <v>18504</v>
          </cell>
          <cell r="BT137">
            <v>2729</v>
          </cell>
          <cell r="BU137">
            <v>7470</v>
          </cell>
          <cell r="BV137">
            <v>28704</v>
          </cell>
          <cell r="BW137">
            <v>8259</v>
          </cell>
          <cell r="BX137">
            <v>87498</v>
          </cell>
          <cell r="BY137">
            <v>11036</v>
          </cell>
          <cell r="BZ137">
            <v>751</v>
          </cell>
          <cell r="CA137">
            <v>99285</v>
          </cell>
          <cell r="CB137">
            <v>0</v>
          </cell>
          <cell r="CC137">
            <v>0</v>
          </cell>
          <cell r="CD137">
            <v>-1</v>
          </cell>
          <cell r="CE137">
            <v>0</v>
          </cell>
          <cell r="CF137">
            <v>0</v>
          </cell>
          <cell r="CG137">
            <v>0</v>
          </cell>
          <cell r="CH137">
            <v>-1</v>
          </cell>
          <cell r="CI137">
            <v>0</v>
          </cell>
          <cell r="CJ137">
            <v>-1</v>
          </cell>
          <cell r="CK137">
            <v>-1</v>
          </cell>
          <cell r="CL137">
            <v>-91</v>
          </cell>
          <cell r="CM137">
            <v>-92</v>
          </cell>
        </row>
        <row r="138">
          <cell r="A138">
            <v>33390</v>
          </cell>
          <cell r="B138">
            <v>47215</v>
          </cell>
          <cell r="C138">
            <v>4360</v>
          </cell>
          <cell r="D138">
            <v>51575</v>
          </cell>
          <cell r="E138">
            <v>13954</v>
          </cell>
          <cell r="F138">
            <v>4015</v>
          </cell>
          <cell r="G138">
            <v>17969</v>
          </cell>
          <cell r="H138">
            <v>2323</v>
          </cell>
          <cell r="I138">
            <v>20291</v>
          </cell>
          <cell r="J138">
            <v>2751</v>
          </cell>
          <cell r="K138">
            <v>7607</v>
          </cell>
          <cell r="L138">
            <v>30649</v>
          </cell>
          <cell r="M138">
            <v>9701</v>
          </cell>
          <cell r="N138">
            <v>91931</v>
          </cell>
          <cell r="O138">
            <v>10724</v>
          </cell>
          <cell r="P138">
            <v>774</v>
          </cell>
          <cell r="Q138">
            <v>103429</v>
          </cell>
          <cell r="R138">
            <v>-0.3</v>
          </cell>
          <cell r="S138">
            <v>-0.1</v>
          </cell>
          <cell r="T138">
            <v>-0.3</v>
          </cell>
          <cell r="U138">
            <v>0.3</v>
          </cell>
          <cell r="V138">
            <v>-2.1</v>
          </cell>
          <cell r="W138">
            <v>-0.3</v>
          </cell>
          <cell r="X138">
            <v>4.4000000000000004</v>
          </cell>
          <cell r="Y138">
            <v>0.2</v>
          </cell>
          <cell r="Z138">
            <v>0.9</v>
          </cell>
          <cell r="AA138">
            <v>1.6</v>
          </cell>
          <cell r="AB138">
            <v>0.6</v>
          </cell>
          <cell r="AC138">
            <v>-2.8</v>
          </cell>
          <cell r="AD138">
            <v>-0.7</v>
          </cell>
          <cell r="AE138">
            <v>-0.2</v>
          </cell>
          <cell r="AF138">
            <v>0</v>
          </cell>
          <cell r="AG138">
            <v>47099</v>
          </cell>
          <cell r="AH138">
            <v>4327</v>
          </cell>
          <cell r="AI138">
            <v>51426</v>
          </cell>
          <cell r="AJ138">
            <v>13272</v>
          </cell>
          <cell r="AK138">
            <v>4106</v>
          </cell>
          <cell r="AL138">
            <v>17378</v>
          </cell>
          <cell r="AM138">
            <v>2334</v>
          </cell>
          <cell r="AN138">
            <v>19712</v>
          </cell>
          <cell r="AO138">
            <v>2755</v>
          </cell>
          <cell r="AP138">
            <v>7582</v>
          </cell>
          <cell r="AQ138">
            <v>30048</v>
          </cell>
          <cell r="AR138">
            <v>10414</v>
          </cell>
          <cell r="AS138">
            <v>91888</v>
          </cell>
          <cell r="AT138">
            <v>10740</v>
          </cell>
          <cell r="AU138">
            <v>600</v>
          </cell>
          <cell r="AV138">
            <v>103228</v>
          </cell>
          <cell r="AW138">
            <v>-0.7</v>
          </cell>
          <cell r="AX138">
            <v>-1.1000000000000001</v>
          </cell>
          <cell r="AY138">
            <v>-0.7</v>
          </cell>
          <cell r="AZ138">
            <v>-6.2</v>
          </cell>
          <cell r="BA138">
            <v>3.3</v>
          </cell>
          <cell r="BB138">
            <v>-4.0999999999999996</v>
          </cell>
          <cell r="BC138">
            <v>5.5</v>
          </cell>
          <cell r="BD138">
            <v>-3</v>
          </cell>
          <cell r="BE138">
            <v>0.9</v>
          </cell>
          <cell r="BF138">
            <v>1.7</v>
          </cell>
          <cell r="BG138">
            <v>-1.5</v>
          </cell>
          <cell r="BH138">
            <v>13.8</v>
          </cell>
          <cell r="BI138">
            <v>0.5</v>
          </cell>
          <cell r="BJ138">
            <v>-1.5</v>
          </cell>
          <cell r="BK138">
            <v>0.1</v>
          </cell>
          <cell r="BL138">
            <v>47550</v>
          </cell>
          <cell r="BM138">
            <v>4360</v>
          </cell>
          <cell r="BN138">
            <v>51910</v>
          </cell>
          <cell r="BO138">
            <v>12770</v>
          </cell>
          <cell r="BP138">
            <v>3920</v>
          </cell>
          <cell r="BQ138">
            <v>16690</v>
          </cell>
          <cell r="BR138">
            <v>2334</v>
          </cell>
          <cell r="BS138">
            <v>19024</v>
          </cell>
          <cell r="BT138">
            <v>2755</v>
          </cell>
          <cell r="BU138">
            <v>7615</v>
          </cell>
          <cell r="BV138">
            <v>29394</v>
          </cell>
          <cell r="BW138">
            <v>9583</v>
          </cell>
          <cell r="BX138">
            <v>90887</v>
          </cell>
          <cell r="BY138">
            <v>10505</v>
          </cell>
          <cell r="BZ138">
            <v>767</v>
          </cell>
          <cell r="CA138">
            <v>102158</v>
          </cell>
          <cell r="CB138">
            <v>0</v>
          </cell>
          <cell r="CC138">
            <v>0</v>
          </cell>
          <cell r="CD138">
            <v>0</v>
          </cell>
          <cell r="CE138">
            <v>0</v>
          </cell>
          <cell r="CF138">
            <v>0</v>
          </cell>
          <cell r="CG138">
            <v>0</v>
          </cell>
          <cell r="CH138">
            <v>0</v>
          </cell>
          <cell r="CI138">
            <v>0</v>
          </cell>
          <cell r="CJ138">
            <v>0</v>
          </cell>
          <cell r="CK138">
            <v>0</v>
          </cell>
          <cell r="CL138">
            <v>-59</v>
          </cell>
          <cell r="CM138">
            <v>-58</v>
          </cell>
        </row>
        <row r="139">
          <cell r="A139">
            <v>33482</v>
          </cell>
          <cell r="B139">
            <v>47356</v>
          </cell>
          <cell r="C139">
            <v>4377</v>
          </cell>
          <cell r="D139">
            <v>51733</v>
          </cell>
          <cell r="E139">
            <v>14247</v>
          </cell>
          <cell r="F139">
            <v>4080</v>
          </cell>
          <cell r="G139">
            <v>18327</v>
          </cell>
          <cell r="H139">
            <v>2444</v>
          </cell>
          <cell r="I139">
            <v>20771</v>
          </cell>
          <cell r="J139">
            <v>2769</v>
          </cell>
          <cell r="K139">
            <v>7749</v>
          </cell>
          <cell r="L139">
            <v>31289</v>
          </cell>
          <cell r="M139">
            <v>9439</v>
          </cell>
          <cell r="N139">
            <v>92381</v>
          </cell>
          <cell r="O139">
            <v>10627</v>
          </cell>
          <cell r="P139">
            <v>1012</v>
          </cell>
          <cell r="Q139">
            <v>104020</v>
          </cell>
          <cell r="R139">
            <v>0.3</v>
          </cell>
          <cell r="S139">
            <v>0.4</v>
          </cell>
          <cell r="T139">
            <v>0.3</v>
          </cell>
          <cell r="U139">
            <v>2.1</v>
          </cell>
          <cell r="V139">
            <v>1.6</v>
          </cell>
          <cell r="W139">
            <v>2</v>
          </cell>
          <cell r="X139">
            <v>5.2</v>
          </cell>
          <cell r="Y139">
            <v>2.4</v>
          </cell>
          <cell r="Z139">
            <v>0.6</v>
          </cell>
          <cell r="AA139">
            <v>1.9</v>
          </cell>
          <cell r="AB139">
            <v>2.1</v>
          </cell>
          <cell r="AC139">
            <v>-2.7</v>
          </cell>
          <cell r="AD139">
            <v>0.5</v>
          </cell>
          <cell r="AE139">
            <v>-0.9</v>
          </cell>
          <cell r="AF139">
            <v>0.6</v>
          </cell>
          <cell r="AG139">
            <v>47246</v>
          </cell>
          <cell r="AH139">
            <v>4383</v>
          </cell>
          <cell r="AI139">
            <v>51629</v>
          </cell>
          <cell r="AJ139">
            <v>14580</v>
          </cell>
          <cell r="AK139">
            <v>4036</v>
          </cell>
          <cell r="AL139">
            <v>18616</v>
          </cell>
          <cell r="AM139">
            <v>2456</v>
          </cell>
          <cell r="AN139">
            <v>21072</v>
          </cell>
          <cell r="AO139">
            <v>2764</v>
          </cell>
          <cell r="AP139">
            <v>7787</v>
          </cell>
          <cell r="AQ139">
            <v>31622</v>
          </cell>
          <cell r="AR139">
            <v>9155</v>
          </cell>
          <cell r="AS139">
            <v>92407</v>
          </cell>
          <cell r="AT139">
            <v>10482</v>
          </cell>
          <cell r="AU139">
            <v>1180</v>
          </cell>
          <cell r="AV139">
            <v>104069</v>
          </cell>
          <cell r="AW139">
            <v>0.3</v>
          </cell>
          <cell r="AX139">
            <v>1.3</v>
          </cell>
          <cell r="AY139">
            <v>0.4</v>
          </cell>
          <cell r="AZ139">
            <v>9.9</v>
          </cell>
          <cell r="BA139">
            <v>-1.7</v>
          </cell>
          <cell r="BB139">
            <v>7.1</v>
          </cell>
          <cell r="BC139">
            <v>5.2</v>
          </cell>
          <cell r="BD139">
            <v>6.9</v>
          </cell>
          <cell r="BE139">
            <v>0.3</v>
          </cell>
          <cell r="BF139">
            <v>2.7</v>
          </cell>
          <cell r="BG139">
            <v>5.2</v>
          </cell>
          <cell r="BH139">
            <v>-12.1</v>
          </cell>
          <cell r="BI139">
            <v>0.6</v>
          </cell>
          <cell r="BJ139">
            <v>-2.4</v>
          </cell>
          <cell r="BK139">
            <v>0.8</v>
          </cell>
          <cell r="BL139">
            <v>46536</v>
          </cell>
          <cell r="BM139">
            <v>4302</v>
          </cell>
          <cell r="BN139">
            <v>50837</v>
          </cell>
          <cell r="BO139">
            <v>14804</v>
          </cell>
          <cell r="BP139">
            <v>4681</v>
          </cell>
          <cell r="BQ139">
            <v>19485</v>
          </cell>
          <cell r="BR139">
            <v>2456</v>
          </cell>
          <cell r="BS139">
            <v>21941</v>
          </cell>
          <cell r="BT139">
            <v>2764</v>
          </cell>
          <cell r="BU139">
            <v>7763</v>
          </cell>
          <cell r="BV139">
            <v>32468</v>
          </cell>
          <cell r="BW139">
            <v>8566</v>
          </cell>
          <cell r="BX139">
            <v>91871</v>
          </cell>
          <cell r="BY139">
            <v>10340</v>
          </cell>
          <cell r="BZ139">
            <v>1596</v>
          </cell>
          <cell r="CA139">
            <v>103807</v>
          </cell>
          <cell r="CB139">
            <v>0</v>
          </cell>
          <cell r="CC139">
            <v>0</v>
          </cell>
          <cell r="CD139">
            <v>0</v>
          </cell>
          <cell r="CE139">
            <v>0</v>
          </cell>
          <cell r="CF139">
            <v>0</v>
          </cell>
          <cell r="CG139">
            <v>0</v>
          </cell>
          <cell r="CH139">
            <v>0</v>
          </cell>
          <cell r="CI139">
            <v>0</v>
          </cell>
          <cell r="CJ139">
            <v>1</v>
          </cell>
          <cell r="CK139">
            <v>0</v>
          </cell>
          <cell r="CL139">
            <v>-7</v>
          </cell>
          <cell r="CM139">
            <v>-6</v>
          </cell>
        </row>
        <row r="140">
          <cell r="A140">
            <v>33573</v>
          </cell>
          <cell r="B140">
            <v>47719</v>
          </cell>
          <cell r="C140">
            <v>4405</v>
          </cell>
          <cell r="D140">
            <v>52124</v>
          </cell>
          <cell r="E140">
            <v>14748</v>
          </cell>
          <cell r="F140">
            <v>4335</v>
          </cell>
          <cell r="G140">
            <v>19083</v>
          </cell>
          <cell r="H140">
            <v>2582</v>
          </cell>
          <cell r="I140">
            <v>21665</v>
          </cell>
          <cell r="J140">
            <v>2790</v>
          </cell>
          <cell r="K140">
            <v>7863</v>
          </cell>
          <cell r="L140">
            <v>32318</v>
          </cell>
          <cell r="M140">
            <v>9327</v>
          </cell>
          <cell r="N140">
            <v>93769</v>
          </cell>
          <cell r="O140">
            <v>10544</v>
          </cell>
          <cell r="P140">
            <v>881</v>
          </cell>
          <cell r="Q140">
            <v>105193</v>
          </cell>
          <cell r="R140">
            <v>0.8</v>
          </cell>
          <cell r="S140">
            <v>0.6</v>
          </cell>
          <cell r="T140">
            <v>0.8</v>
          </cell>
          <cell r="U140">
            <v>3.5</v>
          </cell>
          <cell r="V140">
            <v>6.2</v>
          </cell>
          <cell r="W140">
            <v>4.0999999999999996</v>
          </cell>
          <cell r="X140">
            <v>5.6</v>
          </cell>
          <cell r="Y140">
            <v>4.3</v>
          </cell>
          <cell r="Z140">
            <v>0.8</v>
          </cell>
          <cell r="AA140">
            <v>1.5</v>
          </cell>
          <cell r="AB140">
            <v>3.3</v>
          </cell>
          <cell r="AC140">
            <v>-1.2</v>
          </cell>
          <cell r="AD140">
            <v>1.5</v>
          </cell>
          <cell r="AE140">
            <v>-0.8</v>
          </cell>
          <cell r="AF140">
            <v>1.1000000000000001</v>
          </cell>
          <cell r="AG140">
            <v>47935</v>
          </cell>
          <cell r="AH140">
            <v>4429</v>
          </cell>
          <cell r="AI140">
            <v>52363</v>
          </cell>
          <cell r="AJ140">
            <v>14760</v>
          </cell>
          <cell r="AK140">
            <v>4115</v>
          </cell>
          <cell r="AL140">
            <v>18875</v>
          </cell>
          <cell r="AM140">
            <v>2577</v>
          </cell>
          <cell r="AN140">
            <v>21452</v>
          </cell>
          <cell r="AO140">
            <v>2789</v>
          </cell>
          <cell r="AP140">
            <v>7866</v>
          </cell>
          <cell r="AQ140">
            <v>32107</v>
          </cell>
          <cell r="AR140">
            <v>9186</v>
          </cell>
          <cell r="AS140">
            <v>93657</v>
          </cell>
          <cell r="AT140">
            <v>10696</v>
          </cell>
          <cell r="AU140">
            <v>744</v>
          </cell>
          <cell r="AV140">
            <v>105097</v>
          </cell>
          <cell r="AW140">
            <v>1.5</v>
          </cell>
          <cell r="AX140">
            <v>1</v>
          </cell>
          <cell r="AY140">
            <v>1.4</v>
          </cell>
          <cell r="AZ140">
            <v>1.2</v>
          </cell>
          <cell r="BA140">
            <v>1.9</v>
          </cell>
          <cell r="BB140">
            <v>1.4</v>
          </cell>
          <cell r="BC140">
            <v>4.9000000000000004</v>
          </cell>
          <cell r="BD140">
            <v>1.8</v>
          </cell>
          <cell r="BE140">
            <v>0.9</v>
          </cell>
          <cell r="BF140">
            <v>1</v>
          </cell>
          <cell r="BG140">
            <v>1.5</v>
          </cell>
          <cell r="BH140">
            <v>0.3</v>
          </cell>
          <cell r="BI140">
            <v>1.4</v>
          </cell>
          <cell r="BJ140">
            <v>2</v>
          </cell>
          <cell r="BK140">
            <v>1</v>
          </cell>
          <cell r="BL140">
            <v>49290</v>
          </cell>
          <cell r="BM140">
            <v>4584</v>
          </cell>
          <cell r="BN140">
            <v>53874</v>
          </cell>
          <cell r="BO140">
            <v>16350</v>
          </cell>
          <cell r="BP140">
            <v>4092</v>
          </cell>
          <cell r="BQ140">
            <v>20442</v>
          </cell>
          <cell r="BR140">
            <v>2577</v>
          </cell>
          <cell r="BS140">
            <v>23019</v>
          </cell>
          <cell r="BT140">
            <v>2789</v>
          </cell>
          <cell r="BU140">
            <v>7847</v>
          </cell>
          <cell r="BV140">
            <v>33655</v>
          </cell>
          <cell r="BW140">
            <v>11392</v>
          </cell>
          <cell r="BX140">
            <v>98921</v>
          </cell>
          <cell r="BY140">
            <v>10926</v>
          </cell>
          <cell r="BZ140">
            <v>719</v>
          </cell>
          <cell r="CA140">
            <v>110566</v>
          </cell>
          <cell r="CB140">
            <v>-1</v>
          </cell>
          <cell r="CC140">
            <v>0</v>
          </cell>
          <cell r="CD140">
            <v>0</v>
          </cell>
          <cell r="CE140">
            <v>0</v>
          </cell>
          <cell r="CF140">
            <v>0</v>
          </cell>
          <cell r="CG140">
            <v>0</v>
          </cell>
          <cell r="CH140">
            <v>0</v>
          </cell>
          <cell r="CI140">
            <v>0</v>
          </cell>
          <cell r="CJ140">
            <v>0</v>
          </cell>
          <cell r="CK140">
            <v>0</v>
          </cell>
          <cell r="CL140">
            <v>17</v>
          </cell>
          <cell r="CM140">
            <v>16</v>
          </cell>
        </row>
        <row r="141">
          <cell r="A141">
            <v>33664</v>
          </cell>
          <cell r="B141">
            <v>48215</v>
          </cell>
          <cell r="C141">
            <v>4452</v>
          </cell>
          <cell r="D141">
            <v>52667</v>
          </cell>
          <cell r="E141">
            <v>14859</v>
          </cell>
          <cell r="F141">
            <v>4588</v>
          </cell>
          <cell r="G141">
            <v>19447</v>
          </cell>
          <cell r="H141">
            <v>2773</v>
          </cell>
          <cell r="I141">
            <v>22220</v>
          </cell>
          <cell r="J141">
            <v>2819</v>
          </cell>
          <cell r="K141">
            <v>7928</v>
          </cell>
          <cell r="L141">
            <v>32967</v>
          </cell>
          <cell r="M141">
            <v>9363</v>
          </cell>
          <cell r="N141">
            <v>94997</v>
          </cell>
          <cell r="O141">
            <v>10556</v>
          </cell>
          <cell r="P141">
            <v>664</v>
          </cell>
          <cell r="Q141">
            <v>106218</v>
          </cell>
          <cell r="R141">
            <v>1</v>
          </cell>
          <cell r="S141">
            <v>1.1000000000000001</v>
          </cell>
          <cell r="T141">
            <v>1</v>
          </cell>
          <cell r="U141">
            <v>0.8</v>
          </cell>
          <cell r="V141">
            <v>5.8</v>
          </cell>
          <cell r="W141">
            <v>1.9</v>
          </cell>
          <cell r="X141">
            <v>7.4</v>
          </cell>
          <cell r="Y141">
            <v>2.6</v>
          </cell>
          <cell r="Z141">
            <v>1</v>
          </cell>
          <cell r="AA141">
            <v>0.8</v>
          </cell>
          <cell r="AB141">
            <v>2</v>
          </cell>
          <cell r="AC141">
            <v>0.4</v>
          </cell>
          <cell r="AD141">
            <v>1.3</v>
          </cell>
          <cell r="AE141">
            <v>0.1</v>
          </cell>
          <cell r="AF141">
            <v>1</v>
          </cell>
          <cell r="AG141">
            <v>48092</v>
          </cell>
          <cell r="AH141">
            <v>4441</v>
          </cell>
          <cell r="AI141">
            <v>52533</v>
          </cell>
          <cell r="AJ141">
            <v>15052</v>
          </cell>
          <cell r="AK141">
            <v>4869</v>
          </cell>
          <cell r="AL141">
            <v>19921</v>
          </cell>
          <cell r="AM141">
            <v>2762</v>
          </cell>
          <cell r="AN141">
            <v>22683</v>
          </cell>
          <cell r="AO141">
            <v>2819</v>
          </cell>
          <cell r="AP141">
            <v>7919</v>
          </cell>
          <cell r="AQ141">
            <v>33421</v>
          </cell>
          <cell r="AR141">
            <v>9567</v>
          </cell>
          <cell r="AS141">
            <v>95520</v>
          </cell>
          <cell r="AT141">
            <v>10443</v>
          </cell>
          <cell r="AU141">
            <v>664</v>
          </cell>
          <cell r="AV141">
            <v>106628</v>
          </cell>
          <cell r="AW141">
            <v>0.3</v>
          </cell>
          <cell r="AX141">
            <v>0.3</v>
          </cell>
          <cell r="AY141">
            <v>0.3</v>
          </cell>
          <cell r="AZ141">
            <v>2</v>
          </cell>
          <cell r="BA141">
            <v>18.3</v>
          </cell>
          <cell r="BB141">
            <v>5.5</v>
          </cell>
          <cell r="BC141">
            <v>7.2</v>
          </cell>
          <cell r="BD141">
            <v>5.7</v>
          </cell>
          <cell r="BE141">
            <v>1.1000000000000001</v>
          </cell>
          <cell r="BF141">
            <v>0.7</v>
          </cell>
          <cell r="BG141">
            <v>4.0999999999999996</v>
          </cell>
          <cell r="BH141">
            <v>4.0999999999999996</v>
          </cell>
          <cell r="BI141">
            <v>2</v>
          </cell>
          <cell r="BJ141">
            <v>-2.4</v>
          </cell>
          <cell r="BK141">
            <v>1.5</v>
          </cell>
          <cell r="BL141">
            <v>47182</v>
          </cell>
          <cell r="BM141">
            <v>4362</v>
          </cell>
          <cell r="BN141">
            <v>51544</v>
          </cell>
          <cell r="BO141">
            <v>13738</v>
          </cell>
          <cell r="BP141">
            <v>4604</v>
          </cell>
          <cell r="BQ141">
            <v>18342</v>
          </cell>
          <cell r="BR141">
            <v>2762</v>
          </cell>
          <cell r="BS141">
            <v>21104</v>
          </cell>
          <cell r="BT141">
            <v>2819</v>
          </cell>
          <cell r="BU141">
            <v>7930</v>
          </cell>
          <cell r="BV141">
            <v>31853</v>
          </cell>
          <cell r="BW141">
            <v>8730</v>
          </cell>
          <cell r="BX141">
            <v>92127</v>
          </cell>
          <cell r="BY141">
            <v>10530</v>
          </cell>
          <cell r="BZ141">
            <v>-61</v>
          </cell>
          <cell r="CA141">
            <v>102596</v>
          </cell>
          <cell r="CB141">
            <v>0</v>
          </cell>
          <cell r="CC141">
            <v>0</v>
          </cell>
          <cell r="CD141">
            <v>0</v>
          </cell>
          <cell r="CE141">
            <v>0</v>
          </cell>
          <cell r="CF141">
            <v>0</v>
          </cell>
          <cell r="CG141">
            <v>0</v>
          </cell>
          <cell r="CH141">
            <v>0</v>
          </cell>
          <cell r="CI141">
            <v>0</v>
          </cell>
          <cell r="CJ141">
            <v>0</v>
          </cell>
          <cell r="CK141">
            <v>0</v>
          </cell>
          <cell r="CL141">
            <v>51</v>
          </cell>
          <cell r="CM141">
            <v>51</v>
          </cell>
        </row>
        <row r="142">
          <cell r="A142">
            <v>33756</v>
          </cell>
          <cell r="B142">
            <v>48766</v>
          </cell>
          <cell r="C142">
            <v>4534</v>
          </cell>
          <cell r="D142">
            <v>53299</v>
          </cell>
          <cell r="E142">
            <v>14811</v>
          </cell>
          <cell r="F142">
            <v>4697</v>
          </cell>
          <cell r="G142">
            <v>19508</v>
          </cell>
          <cell r="H142">
            <v>3036</v>
          </cell>
          <cell r="I142">
            <v>22544</v>
          </cell>
          <cell r="J142">
            <v>2853</v>
          </cell>
          <cell r="K142">
            <v>7974</v>
          </cell>
          <cell r="L142">
            <v>33371</v>
          </cell>
          <cell r="M142">
            <v>9722</v>
          </cell>
          <cell r="N142">
            <v>96392</v>
          </cell>
          <cell r="O142">
            <v>10627</v>
          </cell>
          <cell r="P142">
            <v>124</v>
          </cell>
          <cell r="Q142">
            <v>107143</v>
          </cell>
          <cell r="R142">
            <v>1.1000000000000001</v>
          </cell>
          <cell r="S142">
            <v>1.8</v>
          </cell>
          <cell r="T142">
            <v>1.2</v>
          </cell>
          <cell r="U142">
            <v>-0.3</v>
          </cell>
          <cell r="V142">
            <v>2.4</v>
          </cell>
          <cell r="W142">
            <v>0.3</v>
          </cell>
          <cell r="X142">
            <v>9.5</v>
          </cell>
          <cell r="Y142">
            <v>1.5</v>
          </cell>
          <cell r="Z142">
            <v>1.2</v>
          </cell>
          <cell r="AA142">
            <v>0.6</v>
          </cell>
          <cell r="AB142">
            <v>1.2</v>
          </cell>
          <cell r="AC142">
            <v>3.8</v>
          </cell>
          <cell r="AD142">
            <v>1.5</v>
          </cell>
          <cell r="AE142">
            <v>0.7</v>
          </cell>
          <cell r="AF142">
            <v>0.9</v>
          </cell>
          <cell r="AG142">
            <v>48709</v>
          </cell>
          <cell r="AH142">
            <v>4497</v>
          </cell>
          <cell r="AI142">
            <v>53206</v>
          </cell>
          <cell r="AJ142">
            <v>14749</v>
          </cell>
          <cell r="AK142">
            <v>4702</v>
          </cell>
          <cell r="AL142">
            <v>19451</v>
          </cell>
          <cell r="AM142">
            <v>3011</v>
          </cell>
          <cell r="AN142">
            <v>22462</v>
          </cell>
          <cell r="AO142">
            <v>2853</v>
          </cell>
          <cell r="AP142">
            <v>7966</v>
          </cell>
          <cell r="AQ142">
            <v>33281</v>
          </cell>
          <cell r="AR142">
            <v>9524</v>
          </cell>
          <cell r="AS142">
            <v>96011</v>
          </cell>
          <cell r="AT142">
            <v>10645</v>
          </cell>
          <cell r="AU142">
            <v>368</v>
          </cell>
          <cell r="AV142">
            <v>107024</v>
          </cell>
          <cell r="AW142">
            <v>1.3</v>
          </cell>
          <cell r="AX142">
            <v>1.3</v>
          </cell>
          <cell r="AY142">
            <v>1.3</v>
          </cell>
          <cell r="AZ142">
            <v>-2</v>
          </cell>
          <cell r="BA142">
            <v>-3.4</v>
          </cell>
          <cell r="BB142">
            <v>-2.4</v>
          </cell>
          <cell r="BC142">
            <v>9</v>
          </cell>
          <cell r="BD142">
            <v>-1</v>
          </cell>
          <cell r="BE142">
            <v>1.2</v>
          </cell>
          <cell r="BF142">
            <v>0.6</v>
          </cell>
          <cell r="BG142">
            <v>-0.4</v>
          </cell>
          <cell r="BH142">
            <v>-0.4</v>
          </cell>
          <cell r="BI142">
            <v>0.5</v>
          </cell>
          <cell r="BJ142">
            <v>1.9</v>
          </cell>
          <cell r="BK142">
            <v>0.4</v>
          </cell>
          <cell r="BL142">
            <v>49389</v>
          </cell>
          <cell r="BM142">
            <v>4564</v>
          </cell>
          <cell r="BN142">
            <v>53953</v>
          </cell>
          <cell r="BO142">
            <v>14150</v>
          </cell>
          <cell r="BP142">
            <v>4333</v>
          </cell>
          <cell r="BQ142">
            <v>18483</v>
          </cell>
          <cell r="BR142">
            <v>3011</v>
          </cell>
          <cell r="BS142">
            <v>21494</v>
          </cell>
          <cell r="BT142">
            <v>2853</v>
          </cell>
          <cell r="BU142">
            <v>7991</v>
          </cell>
          <cell r="BV142">
            <v>32339</v>
          </cell>
          <cell r="BW142">
            <v>8732</v>
          </cell>
          <cell r="BX142">
            <v>95024</v>
          </cell>
          <cell r="BY142">
            <v>10449</v>
          </cell>
          <cell r="BZ142">
            <v>-4</v>
          </cell>
          <cell r="CA142">
            <v>105469</v>
          </cell>
          <cell r="CB142">
            <v>0</v>
          </cell>
          <cell r="CC142">
            <v>0</v>
          </cell>
          <cell r="CD142">
            <v>0</v>
          </cell>
          <cell r="CE142">
            <v>0</v>
          </cell>
          <cell r="CF142">
            <v>0</v>
          </cell>
          <cell r="CG142">
            <v>1</v>
          </cell>
          <cell r="CH142">
            <v>0</v>
          </cell>
          <cell r="CI142">
            <v>0</v>
          </cell>
          <cell r="CJ142">
            <v>0</v>
          </cell>
          <cell r="CK142">
            <v>0</v>
          </cell>
          <cell r="CL142">
            <v>29</v>
          </cell>
          <cell r="CM142">
            <v>29</v>
          </cell>
        </row>
        <row r="143">
          <cell r="A143">
            <v>33848</v>
          </cell>
          <cell r="B143">
            <v>49268</v>
          </cell>
          <cell r="C143">
            <v>4648</v>
          </cell>
          <cell r="D143">
            <v>53915</v>
          </cell>
          <cell r="E143">
            <v>15101</v>
          </cell>
          <cell r="F143">
            <v>4591</v>
          </cell>
          <cell r="G143">
            <v>19692</v>
          </cell>
          <cell r="H143">
            <v>3333</v>
          </cell>
          <cell r="I143">
            <v>23024</v>
          </cell>
          <cell r="J143">
            <v>2888</v>
          </cell>
          <cell r="K143">
            <v>8018</v>
          </cell>
          <cell r="L143">
            <v>33930</v>
          </cell>
          <cell r="M143">
            <v>10024</v>
          </cell>
          <cell r="N143">
            <v>97869</v>
          </cell>
          <cell r="O143">
            <v>10699</v>
          </cell>
          <cell r="P143">
            <v>-208</v>
          </cell>
          <cell r="Q143">
            <v>108360</v>
          </cell>
          <cell r="R143">
            <v>1</v>
          </cell>
          <cell r="S143">
            <v>2.5</v>
          </cell>
          <cell r="T143">
            <v>1.2</v>
          </cell>
          <cell r="U143">
            <v>2</v>
          </cell>
          <cell r="V143">
            <v>-2.2999999999999998</v>
          </cell>
          <cell r="W143">
            <v>0.9</v>
          </cell>
          <cell r="X143">
            <v>9.8000000000000007</v>
          </cell>
          <cell r="Y143">
            <v>2.1</v>
          </cell>
          <cell r="Z143">
            <v>1.2</v>
          </cell>
          <cell r="AA143">
            <v>0.6</v>
          </cell>
          <cell r="AB143">
            <v>1.7</v>
          </cell>
          <cell r="AC143">
            <v>3.1</v>
          </cell>
          <cell r="AD143">
            <v>1.5</v>
          </cell>
          <cell r="AE143">
            <v>0.7</v>
          </cell>
          <cell r="AF143">
            <v>1.1000000000000001</v>
          </cell>
          <cell r="AG143">
            <v>49398</v>
          </cell>
          <cell r="AH143">
            <v>4681</v>
          </cell>
          <cell r="AI143">
            <v>54079</v>
          </cell>
          <cell r="AJ143">
            <v>14634</v>
          </cell>
          <cell r="AK143">
            <v>4469</v>
          </cell>
          <cell r="AL143">
            <v>19103</v>
          </cell>
          <cell r="AM143">
            <v>3362</v>
          </cell>
          <cell r="AN143">
            <v>22465</v>
          </cell>
          <cell r="AO143">
            <v>2889</v>
          </cell>
          <cell r="AP143">
            <v>8023</v>
          </cell>
          <cell r="AQ143">
            <v>33377</v>
          </cell>
          <cell r="AR143">
            <v>10144</v>
          </cell>
          <cell r="AS143">
            <v>97600</v>
          </cell>
          <cell r="AT143">
            <v>10737</v>
          </cell>
          <cell r="AU143">
            <v>-344</v>
          </cell>
          <cell r="AV143">
            <v>107993</v>
          </cell>
          <cell r="AW143">
            <v>1.4</v>
          </cell>
          <cell r="AX143">
            <v>4.0999999999999996</v>
          </cell>
          <cell r="AY143">
            <v>1.6</v>
          </cell>
          <cell r="AZ143">
            <v>-0.8</v>
          </cell>
          <cell r="BA143">
            <v>-5</v>
          </cell>
          <cell r="BB143">
            <v>-1.8</v>
          </cell>
          <cell r="BC143">
            <v>11.7</v>
          </cell>
          <cell r="BD143">
            <v>0</v>
          </cell>
          <cell r="BE143">
            <v>1.3</v>
          </cell>
          <cell r="BF143">
            <v>0.7</v>
          </cell>
          <cell r="BG143">
            <v>0.3</v>
          </cell>
          <cell r="BH143">
            <v>6.5</v>
          </cell>
          <cell r="BI143">
            <v>1.7</v>
          </cell>
          <cell r="BJ143">
            <v>0.9</v>
          </cell>
          <cell r="BK143">
            <v>0.9</v>
          </cell>
          <cell r="BL143">
            <v>48883</v>
          </cell>
          <cell r="BM143">
            <v>4630</v>
          </cell>
          <cell r="BN143">
            <v>53512</v>
          </cell>
          <cell r="BO143">
            <v>14941</v>
          </cell>
          <cell r="BP143">
            <v>5096</v>
          </cell>
          <cell r="BQ143">
            <v>20038</v>
          </cell>
          <cell r="BR143">
            <v>3362</v>
          </cell>
          <cell r="BS143">
            <v>23399</v>
          </cell>
          <cell r="BT143">
            <v>2889</v>
          </cell>
          <cell r="BU143">
            <v>8006</v>
          </cell>
          <cell r="BV143">
            <v>34295</v>
          </cell>
          <cell r="BW143">
            <v>9335</v>
          </cell>
          <cell r="BX143">
            <v>97142</v>
          </cell>
          <cell r="BY143">
            <v>10613</v>
          </cell>
          <cell r="BZ143">
            <v>-66</v>
          </cell>
          <cell r="CA143">
            <v>107689</v>
          </cell>
          <cell r="CB143">
            <v>0</v>
          </cell>
          <cell r="CC143">
            <v>0</v>
          </cell>
          <cell r="CD143">
            <v>0</v>
          </cell>
          <cell r="CE143">
            <v>0</v>
          </cell>
          <cell r="CF143">
            <v>0</v>
          </cell>
          <cell r="CG143">
            <v>1</v>
          </cell>
          <cell r="CH143">
            <v>0</v>
          </cell>
          <cell r="CI143">
            <v>0</v>
          </cell>
          <cell r="CJ143">
            <v>0</v>
          </cell>
          <cell r="CK143">
            <v>0</v>
          </cell>
          <cell r="CL143">
            <v>-26</v>
          </cell>
          <cell r="CM143">
            <v>-26</v>
          </cell>
        </row>
        <row r="144">
          <cell r="A144">
            <v>33939</v>
          </cell>
          <cell r="B144">
            <v>49713</v>
          </cell>
          <cell r="C144">
            <v>4761</v>
          </cell>
          <cell r="D144">
            <v>54475</v>
          </cell>
          <cell r="E144">
            <v>15803</v>
          </cell>
          <cell r="F144">
            <v>4478</v>
          </cell>
          <cell r="G144">
            <v>20282</v>
          </cell>
          <cell r="H144">
            <v>3608</v>
          </cell>
          <cell r="I144">
            <v>23889</v>
          </cell>
          <cell r="J144">
            <v>2923</v>
          </cell>
          <cell r="K144">
            <v>8047</v>
          </cell>
          <cell r="L144">
            <v>34860</v>
          </cell>
          <cell r="M144">
            <v>10185</v>
          </cell>
          <cell r="N144">
            <v>99519</v>
          </cell>
          <cell r="O144">
            <v>10776</v>
          </cell>
          <cell r="P144">
            <v>-209</v>
          </cell>
          <cell r="Q144">
            <v>110086</v>
          </cell>
          <cell r="R144">
            <v>0.9</v>
          </cell>
          <cell r="S144">
            <v>2.4</v>
          </cell>
          <cell r="T144">
            <v>1</v>
          </cell>
          <cell r="U144">
            <v>4.7</v>
          </cell>
          <cell r="V144">
            <v>-2.5</v>
          </cell>
          <cell r="W144">
            <v>3</v>
          </cell>
          <cell r="X144">
            <v>8.3000000000000007</v>
          </cell>
          <cell r="Y144">
            <v>3.8</v>
          </cell>
          <cell r="Z144">
            <v>1.2</v>
          </cell>
          <cell r="AA144">
            <v>0.4</v>
          </cell>
          <cell r="AB144">
            <v>2.7</v>
          </cell>
          <cell r="AC144">
            <v>1.6</v>
          </cell>
          <cell r="AD144">
            <v>1.7</v>
          </cell>
          <cell r="AE144">
            <v>0.7</v>
          </cell>
          <cell r="AF144">
            <v>1.6</v>
          </cell>
          <cell r="AG144">
            <v>49745</v>
          </cell>
          <cell r="AH144">
            <v>4763</v>
          </cell>
          <cell r="AI144">
            <v>54508</v>
          </cell>
          <cell r="AJ144">
            <v>16249</v>
          </cell>
          <cell r="AK144">
            <v>4577</v>
          </cell>
          <cell r="AL144">
            <v>20826</v>
          </cell>
          <cell r="AM144">
            <v>3611</v>
          </cell>
          <cell r="AN144">
            <v>24437</v>
          </cell>
          <cell r="AO144">
            <v>2923</v>
          </cell>
          <cell r="AP144">
            <v>8055</v>
          </cell>
          <cell r="AQ144">
            <v>35415</v>
          </cell>
          <cell r="AR144">
            <v>10231</v>
          </cell>
          <cell r="AS144">
            <v>100154</v>
          </cell>
          <cell r="AT144">
            <v>10828</v>
          </cell>
          <cell r="AU144">
            <v>-844</v>
          </cell>
          <cell r="AV144">
            <v>110138</v>
          </cell>
          <cell r="AW144">
            <v>0.7</v>
          </cell>
          <cell r="AX144">
            <v>1.8</v>
          </cell>
          <cell r="AY144">
            <v>0.8</v>
          </cell>
          <cell r="AZ144">
            <v>11</v>
          </cell>
          <cell r="BA144">
            <v>2.4</v>
          </cell>
          <cell r="BB144">
            <v>9</v>
          </cell>
          <cell r="BC144">
            <v>7.4</v>
          </cell>
          <cell r="BD144">
            <v>8.8000000000000007</v>
          </cell>
          <cell r="BE144">
            <v>1.2</v>
          </cell>
          <cell r="BF144">
            <v>0.4</v>
          </cell>
          <cell r="BG144">
            <v>6.1</v>
          </cell>
          <cell r="BH144">
            <v>0.9</v>
          </cell>
          <cell r="BI144">
            <v>2.6</v>
          </cell>
          <cell r="BJ144">
            <v>0.9</v>
          </cell>
          <cell r="BK144">
            <v>2</v>
          </cell>
          <cell r="BL144">
            <v>50522</v>
          </cell>
          <cell r="BM144">
            <v>4832</v>
          </cell>
          <cell r="BN144">
            <v>55354</v>
          </cell>
          <cell r="BO144">
            <v>17996</v>
          </cell>
          <cell r="BP144">
            <v>4508</v>
          </cell>
          <cell r="BQ144">
            <v>22504</v>
          </cell>
          <cell r="BR144">
            <v>3611</v>
          </cell>
          <cell r="BS144">
            <v>26115</v>
          </cell>
          <cell r="BT144">
            <v>2923</v>
          </cell>
          <cell r="BU144">
            <v>8043</v>
          </cell>
          <cell r="BV144">
            <v>37080</v>
          </cell>
          <cell r="BW144">
            <v>12156</v>
          </cell>
          <cell r="BX144">
            <v>104590</v>
          </cell>
          <cell r="BY144">
            <v>11104</v>
          </cell>
          <cell r="BZ144">
            <v>27</v>
          </cell>
          <cell r="CA144">
            <v>115721</v>
          </cell>
          <cell r="CB144">
            <v>0</v>
          </cell>
          <cell r="CC144">
            <v>0</v>
          </cell>
          <cell r="CD144">
            <v>0</v>
          </cell>
          <cell r="CE144">
            <v>0</v>
          </cell>
          <cell r="CF144">
            <v>0</v>
          </cell>
          <cell r="CG144">
            <v>0</v>
          </cell>
          <cell r="CH144">
            <v>0</v>
          </cell>
          <cell r="CI144">
            <v>0</v>
          </cell>
          <cell r="CJ144">
            <v>0</v>
          </cell>
          <cell r="CK144">
            <v>0</v>
          </cell>
          <cell r="CL144">
            <v>-25</v>
          </cell>
          <cell r="CM144">
            <v>-25</v>
          </cell>
        </row>
        <row r="145">
          <cell r="A145">
            <v>34029</v>
          </cell>
          <cell r="B145">
            <v>50004</v>
          </cell>
          <cell r="C145">
            <v>4836</v>
          </cell>
          <cell r="D145">
            <v>54840</v>
          </cell>
          <cell r="E145">
            <v>16563</v>
          </cell>
          <cell r="F145">
            <v>4560</v>
          </cell>
          <cell r="G145">
            <v>21124</v>
          </cell>
          <cell r="H145">
            <v>3822</v>
          </cell>
          <cell r="I145">
            <v>24946</v>
          </cell>
          <cell r="J145">
            <v>2960</v>
          </cell>
          <cell r="K145">
            <v>8062</v>
          </cell>
          <cell r="L145">
            <v>35968</v>
          </cell>
          <cell r="M145">
            <v>10164</v>
          </cell>
          <cell r="N145">
            <v>100971</v>
          </cell>
          <cell r="O145">
            <v>10916</v>
          </cell>
          <cell r="P145">
            <v>-175</v>
          </cell>
          <cell r="Q145">
            <v>111712</v>
          </cell>
          <cell r="R145">
            <v>0.6</v>
          </cell>
          <cell r="S145">
            <v>1.6</v>
          </cell>
          <cell r="T145">
            <v>0.7</v>
          </cell>
          <cell r="U145">
            <v>4.8</v>
          </cell>
          <cell r="V145">
            <v>1.8</v>
          </cell>
          <cell r="W145">
            <v>4.2</v>
          </cell>
          <cell r="X145">
            <v>5.9</v>
          </cell>
          <cell r="Y145">
            <v>4.4000000000000004</v>
          </cell>
          <cell r="Z145">
            <v>1.3</v>
          </cell>
          <cell r="AA145">
            <v>0.2</v>
          </cell>
          <cell r="AB145">
            <v>3.2</v>
          </cell>
          <cell r="AC145">
            <v>-0.2</v>
          </cell>
          <cell r="AD145">
            <v>1.5</v>
          </cell>
          <cell r="AE145">
            <v>1.3</v>
          </cell>
          <cell r="AF145">
            <v>1.5</v>
          </cell>
          <cell r="AG145">
            <v>49830</v>
          </cell>
          <cell r="AH145">
            <v>4825</v>
          </cell>
          <cell r="AI145">
            <v>54655</v>
          </cell>
          <cell r="AJ145">
            <v>16305</v>
          </cell>
          <cell r="AK145">
            <v>4411</v>
          </cell>
          <cell r="AL145">
            <v>20716</v>
          </cell>
          <cell r="AM145">
            <v>3823</v>
          </cell>
          <cell r="AN145">
            <v>24539</v>
          </cell>
          <cell r="AO145">
            <v>2959</v>
          </cell>
          <cell r="AP145">
            <v>8057</v>
          </cell>
          <cell r="AQ145">
            <v>35556</v>
          </cell>
          <cell r="AR145">
            <v>10204</v>
          </cell>
          <cell r="AS145">
            <v>100414</v>
          </cell>
          <cell r="AT145">
            <v>10802</v>
          </cell>
          <cell r="AU145">
            <v>789</v>
          </cell>
          <cell r="AV145">
            <v>112006</v>
          </cell>
          <cell r="AW145">
            <v>0.2</v>
          </cell>
          <cell r="AX145">
            <v>1.3</v>
          </cell>
          <cell r="AY145">
            <v>0.3</v>
          </cell>
          <cell r="AZ145">
            <v>0.3</v>
          </cell>
          <cell r="BA145">
            <v>-3.6</v>
          </cell>
          <cell r="BB145">
            <v>-0.5</v>
          </cell>
          <cell r="BC145">
            <v>5.9</v>
          </cell>
          <cell r="BD145">
            <v>0.4</v>
          </cell>
          <cell r="BE145">
            <v>1.2</v>
          </cell>
          <cell r="BF145">
            <v>0</v>
          </cell>
          <cell r="BG145">
            <v>0.4</v>
          </cell>
          <cell r="BH145">
            <v>-0.3</v>
          </cell>
          <cell r="BI145">
            <v>0.3</v>
          </cell>
          <cell r="BJ145">
            <v>-0.2</v>
          </cell>
          <cell r="BK145">
            <v>1.7</v>
          </cell>
          <cell r="BL145">
            <v>48920</v>
          </cell>
          <cell r="BM145">
            <v>4740</v>
          </cell>
          <cell r="BN145">
            <v>53659</v>
          </cell>
          <cell r="BO145">
            <v>14845</v>
          </cell>
          <cell r="BP145">
            <v>4250</v>
          </cell>
          <cell r="BQ145">
            <v>19094</v>
          </cell>
          <cell r="BR145">
            <v>3823</v>
          </cell>
          <cell r="BS145">
            <v>22917</v>
          </cell>
          <cell r="BT145">
            <v>2959</v>
          </cell>
          <cell r="BU145">
            <v>8063</v>
          </cell>
          <cell r="BV145">
            <v>33939</v>
          </cell>
          <cell r="BW145">
            <v>9937</v>
          </cell>
          <cell r="BX145">
            <v>97535</v>
          </cell>
          <cell r="BY145">
            <v>10831</v>
          </cell>
          <cell r="BZ145">
            <v>-490</v>
          </cell>
          <cell r="CA145">
            <v>107876</v>
          </cell>
          <cell r="CB145">
            <v>0</v>
          </cell>
          <cell r="CC145">
            <v>0</v>
          </cell>
          <cell r="CD145">
            <v>0</v>
          </cell>
          <cell r="CE145">
            <v>0</v>
          </cell>
          <cell r="CF145">
            <v>0</v>
          </cell>
          <cell r="CG145">
            <v>0</v>
          </cell>
          <cell r="CH145">
            <v>-1</v>
          </cell>
          <cell r="CI145">
            <v>0</v>
          </cell>
          <cell r="CJ145">
            <v>0</v>
          </cell>
          <cell r="CK145">
            <v>0</v>
          </cell>
          <cell r="CL145">
            <v>-29</v>
          </cell>
          <cell r="CM145">
            <v>-28</v>
          </cell>
        </row>
        <row r="146">
          <cell r="A146">
            <v>34121</v>
          </cell>
          <cell r="B146">
            <v>50185</v>
          </cell>
          <cell r="C146">
            <v>4864</v>
          </cell>
          <cell r="D146">
            <v>55049</v>
          </cell>
          <cell r="E146">
            <v>16919</v>
          </cell>
          <cell r="F146">
            <v>4716</v>
          </cell>
          <cell r="G146">
            <v>21635</v>
          </cell>
          <cell r="H146">
            <v>3983</v>
          </cell>
          <cell r="I146">
            <v>25618</v>
          </cell>
          <cell r="J146">
            <v>2999</v>
          </cell>
          <cell r="K146">
            <v>8082</v>
          </cell>
          <cell r="L146">
            <v>36699</v>
          </cell>
          <cell r="M146">
            <v>10097</v>
          </cell>
          <cell r="N146">
            <v>101845</v>
          </cell>
          <cell r="O146">
            <v>11218</v>
          </cell>
          <cell r="P146">
            <v>-278</v>
          </cell>
          <cell r="Q146">
            <v>112785</v>
          </cell>
          <cell r="R146">
            <v>0.4</v>
          </cell>
          <cell r="S146">
            <v>0.6</v>
          </cell>
          <cell r="T146">
            <v>0.4</v>
          </cell>
          <cell r="U146">
            <v>2.1</v>
          </cell>
          <cell r="V146">
            <v>3.4</v>
          </cell>
          <cell r="W146">
            <v>2.4</v>
          </cell>
          <cell r="X146">
            <v>4.2</v>
          </cell>
          <cell r="Y146">
            <v>2.7</v>
          </cell>
          <cell r="Z146">
            <v>1.3</v>
          </cell>
          <cell r="AA146">
            <v>0.2</v>
          </cell>
          <cell r="AB146">
            <v>2</v>
          </cell>
          <cell r="AC146">
            <v>-0.7</v>
          </cell>
          <cell r="AD146">
            <v>0.9</v>
          </cell>
          <cell r="AE146">
            <v>2.8</v>
          </cell>
          <cell r="AF146">
            <v>1</v>
          </cell>
          <cell r="AG146">
            <v>50496</v>
          </cell>
          <cell r="AH146">
            <v>4895</v>
          </cell>
          <cell r="AI146">
            <v>55391</v>
          </cell>
          <cell r="AJ146">
            <v>17303</v>
          </cell>
          <cell r="AK146">
            <v>4793</v>
          </cell>
          <cell r="AL146">
            <v>22095</v>
          </cell>
          <cell r="AM146">
            <v>3998</v>
          </cell>
          <cell r="AN146">
            <v>26093</v>
          </cell>
          <cell r="AO146">
            <v>2998</v>
          </cell>
          <cell r="AP146">
            <v>8079</v>
          </cell>
          <cell r="AQ146">
            <v>37169</v>
          </cell>
          <cell r="AR146">
            <v>9961</v>
          </cell>
          <cell r="AS146">
            <v>102521</v>
          </cell>
          <cell r="AT146">
            <v>11196</v>
          </cell>
          <cell r="AU146">
            <v>-553</v>
          </cell>
          <cell r="AV146">
            <v>113164</v>
          </cell>
          <cell r="AW146">
            <v>1.3</v>
          </cell>
          <cell r="AX146">
            <v>1.5</v>
          </cell>
          <cell r="AY146">
            <v>1.3</v>
          </cell>
          <cell r="AZ146">
            <v>6.1</v>
          </cell>
          <cell r="BA146">
            <v>8.6</v>
          </cell>
          <cell r="BB146">
            <v>6.7</v>
          </cell>
          <cell r="BC146">
            <v>4.5999999999999996</v>
          </cell>
          <cell r="BD146">
            <v>6.3</v>
          </cell>
          <cell r="BE146">
            <v>1.3</v>
          </cell>
          <cell r="BF146">
            <v>0.3</v>
          </cell>
          <cell r="BG146">
            <v>4.5</v>
          </cell>
          <cell r="BH146">
            <v>-2.4</v>
          </cell>
          <cell r="BI146">
            <v>2.1</v>
          </cell>
          <cell r="BJ146">
            <v>3.6</v>
          </cell>
          <cell r="BK146">
            <v>1</v>
          </cell>
          <cell r="BL146">
            <v>51173</v>
          </cell>
          <cell r="BM146">
            <v>4964</v>
          </cell>
          <cell r="BN146">
            <v>56138</v>
          </cell>
          <cell r="BO146">
            <v>16580</v>
          </cell>
          <cell r="BP146">
            <v>4424</v>
          </cell>
          <cell r="BQ146">
            <v>21003</v>
          </cell>
          <cell r="BR146">
            <v>3998</v>
          </cell>
          <cell r="BS146">
            <v>25001</v>
          </cell>
          <cell r="BT146">
            <v>2998</v>
          </cell>
          <cell r="BU146">
            <v>8097</v>
          </cell>
          <cell r="BV146">
            <v>36095</v>
          </cell>
          <cell r="BW146">
            <v>9120</v>
          </cell>
          <cell r="BX146">
            <v>101353</v>
          </cell>
          <cell r="BY146">
            <v>10988</v>
          </cell>
          <cell r="BZ146">
            <v>-258</v>
          </cell>
          <cell r="CA146">
            <v>112083</v>
          </cell>
          <cell r="CB146">
            <v>0</v>
          </cell>
          <cell r="CC146">
            <v>0</v>
          </cell>
          <cell r="CD146">
            <v>-1</v>
          </cell>
          <cell r="CE146">
            <v>0</v>
          </cell>
          <cell r="CF146">
            <v>0</v>
          </cell>
          <cell r="CG146">
            <v>0</v>
          </cell>
          <cell r="CH146">
            <v>1</v>
          </cell>
          <cell r="CI146">
            <v>0</v>
          </cell>
          <cell r="CJ146">
            <v>0</v>
          </cell>
          <cell r="CK146">
            <v>0</v>
          </cell>
          <cell r="CL146">
            <v>-29</v>
          </cell>
          <cell r="CM146">
            <v>-29</v>
          </cell>
        </row>
        <row r="147">
          <cell r="A147">
            <v>34213</v>
          </cell>
          <cell r="B147">
            <v>50496</v>
          </cell>
          <cell r="C147">
            <v>4891</v>
          </cell>
          <cell r="D147">
            <v>55387</v>
          </cell>
          <cell r="E147">
            <v>17031</v>
          </cell>
          <cell r="F147">
            <v>4895</v>
          </cell>
          <cell r="G147">
            <v>21926</v>
          </cell>
          <cell r="H147">
            <v>4129</v>
          </cell>
          <cell r="I147">
            <v>26055</v>
          </cell>
          <cell r="J147">
            <v>3041</v>
          </cell>
          <cell r="K147">
            <v>8124</v>
          </cell>
          <cell r="L147">
            <v>37220</v>
          </cell>
          <cell r="M147">
            <v>10121</v>
          </cell>
          <cell r="N147">
            <v>102727</v>
          </cell>
          <cell r="O147">
            <v>11610</v>
          </cell>
          <cell r="P147">
            <v>-518</v>
          </cell>
          <cell r="Q147">
            <v>113819</v>
          </cell>
          <cell r="R147">
            <v>0.6</v>
          </cell>
          <cell r="S147">
            <v>0.6</v>
          </cell>
          <cell r="T147">
            <v>0.6</v>
          </cell>
          <cell r="U147">
            <v>0.7</v>
          </cell>
          <cell r="V147">
            <v>3.8</v>
          </cell>
          <cell r="W147">
            <v>1.3</v>
          </cell>
          <cell r="X147">
            <v>3.7</v>
          </cell>
          <cell r="Y147">
            <v>1.7</v>
          </cell>
          <cell r="Z147">
            <v>1.4</v>
          </cell>
          <cell r="AA147">
            <v>0.5</v>
          </cell>
          <cell r="AB147">
            <v>1.4</v>
          </cell>
          <cell r="AC147">
            <v>0.2</v>
          </cell>
          <cell r="AD147">
            <v>0.9</v>
          </cell>
          <cell r="AE147">
            <v>3.5</v>
          </cell>
          <cell r="AF147">
            <v>0.9</v>
          </cell>
          <cell r="AG147">
            <v>50341</v>
          </cell>
          <cell r="AH147">
            <v>4880</v>
          </cell>
          <cell r="AI147">
            <v>55221</v>
          </cell>
          <cell r="AJ147">
            <v>16794</v>
          </cell>
          <cell r="AK147">
            <v>4937</v>
          </cell>
          <cell r="AL147">
            <v>21730</v>
          </cell>
          <cell r="AM147">
            <v>4112</v>
          </cell>
          <cell r="AN147">
            <v>25842</v>
          </cell>
          <cell r="AO147">
            <v>3042</v>
          </cell>
          <cell r="AP147">
            <v>8115</v>
          </cell>
          <cell r="AQ147">
            <v>36999</v>
          </cell>
          <cell r="AR147">
            <v>10127</v>
          </cell>
          <cell r="AS147">
            <v>102348</v>
          </cell>
          <cell r="AT147">
            <v>11703</v>
          </cell>
          <cell r="AU147">
            <v>-993</v>
          </cell>
          <cell r="AV147">
            <v>113058</v>
          </cell>
          <cell r="AW147">
            <v>-0.3</v>
          </cell>
          <cell r="AX147">
            <v>-0.3</v>
          </cell>
          <cell r="AY147">
            <v>-0.3</v>
          </cell>
          <cell r="AZ147">
            <v>-2.9</v>
          </cell>
          <cell r="BA147">
            <v>3</v>
          </cell>
          <cell r="BB147">
            <v>-1.7</v>
          </cell>
          <cell r="BC147">
            <v>2.9</v>
          </cell>
          <cell r="BD147">
            <v>-1</v>
          </cell>
          <cell r="BE147">
            <v>1.5</v>
          </cell>
          <cell r="BF147">
            <v>0.4</v>
          </cell>
          <cell r="BG147">
            <v>-0.5</v>
          </cell>
          <cell r="BH147">
            <v>1.7</v>
          </cell>
          <cell r="BI147">
            <v>-0.2</v>
          </cell>
          <cell r="BJ147">
            <v>4.5</v>
          </cell>
          <cell r="BK147">
            <v>-0.1</v>
          </cell>
          <cell r="BL147">
            <v>49832</v>
          </cell>
          <cell r="BM147">
            <v>4830</v>
          </cell>
          <cell r="BN147">
            <v>54662</v>
          </cell>
          <cell r="BO147">
            <v>17219</v>
          </cell>
          <cell r="BP147">
            <v>5575</v>
          </cell>
          <cell r="BQ147">
            <v>22793</v>
          </cell>
          <cell r="BR147">
            <v>4112</v>
          </cell>
          <cell r="BS147">
            <v>26905</v>
          </cell>
          <cell r="BT147">
            <v>3042</v>
          </cell>
          <cell r="BU147">
            <v>8104</v>
          </cell>
          <cell r="BV147">
            <v>38051</v>
          </cell>
          <cell r="BW147">
            <v>9399</v>
          </cell>
          <cell r="BX147">
            <v>102112</v>
          </cell>
          <cell r="BY147">
            <v>11592</v>
          </cell>
          <cell r="BZ147">
            <v>-935</v>
          </cell>
          <cell r="CA147">
            <v>112769</v>
          </cell>
          <cell r="CB147">
            <v>0</v>
          </cell>
          <cell r="CC147">
            <v>0</v>
          </cell>
          <cell r="CD147">
            <v>0</v>
          </cell>
          <cell r="CE147">
            <v>0</v>
          </cell>
          <cell r="CF147">
            <v>0</v>
          </cell>
          <cell r="CG147">
            <v>0</v>
          </cell>
          <cell r="CH147">
            <v>1</v>
          </cell>
          <cell r="CI147">
            <v>0</v>
          </cell>
          <cell r="CJ147">
            <v>-1</v>
          </cell>
          <cell r="CK147">
            <v>0</v>
          </cell>
          <cell r="CL147">
            <v>-5</v>
          </cell>
          <cell r="CM147">
            <v>-5</v>
          </cell>
        </row>
        <row r="148">
          <cell r="A148">
            <v>34304</v>
          </cell>
          <cell r="B148">
            <v>51297</v>
          </cell>
          <cell r="C148">
            <v>4962</v>
          </cell>
          <cell r="D148">
            <v>56259</v>
          </cell>
          <cell r="E148">
            <v>17123</v>
          </cell>
          <cell r="F148">
            <v>5016</v>
          </cell>
          <cell r="G148">
            <v>22138</v>
          </cell>
          <cell r="H148">
            <v>4285</v>
          </cell>
          <cell r="I148">
            <v>26424</v>
          </cell>
          <cell r="J148">
            <v>3081</v>
          </cell>
          <cell r="K148">
            <v>8177</v>
          </cell>
          <cell r="L148">
            <v>37681</v>
          </cell>
          <cell r="M148">
            <v>10220</v>
          </cell>
          <cell r="N148">
            <v>104160</v>
          </cell>
          <cell r="O148">
            <v>11956</v>
          </cell>
          <cell r="P148">
            <v>-812</v>
          </cell>
          <cell r="Q148">
            <v>115304</v>
          </cell>
          <cell r="R148">
            <v>1.6</v>
          </cell>
          <cell r="S148">
            <v>1.5</v>
          </cell>
          <cell r="T148">
            <v>1.6</v>
          </cell>
          <cell r="U148">
            <v>0.5</v>
          </cell>
          <cell r="V148">
            <v>2.5</v>
          </cell>
          <cell r="W148">
            <v>1</v>
          </cell>
          <cell r="X148">
            <v>3.8</v>
          </cell>
          <cell r="Y148">
            <v>1.4</v>
          </cell>
          <cell r="Z148">
            <v>1.3</v>
          </cell>
          <cell r="AA148">
            <v>0.7</v>
          </cell>
          <cell r="AB148">
            <v>1.2</v>
          </cell>
          <cell r="AC148">
            <v>1</v>
          </cell>
          <cell r="AD148">
            <v>1.4</v>
          </cell>
          <cell r="AE148">
            <v>3</v>
          </cell>
          <cell r="AF148">
            <v>1.3</v>
          </cell>
          <cell r="AG148">
            <v>50966</v>
          </cell>
          <cell r="AH148">
            <v>4921</v>
          </cell>
          <cell r="AI148">
            <v>55887</v>
          </cell>
          <cell r="AJ148">
            <v>16991</v>
          </cell>
          <cell r="AK148">
            <v>4904</v>
          </cell>
          <cell r="AL148">
            <v>21895</v>
          </cell>
          <cell r="AM148">
            <v>4287</v>
          </cell>
          <cell r="AN148">
            <v>26182</v>
          </cell>
          <cell r="AO148">
            <v>3081</v>
          </cell>
          <cell r="AP148">
            <v>8186</v>
          </cell>
          <cell r="AQ148">
            <v>37449</v>
          </cell>
          <cell r="AR148">
            <v>10349</v>
          </cell>
          <cell r="AS148">
            <v>103685</v>
          </cell>
          <cell r="AT148">
            <v>11956</v>
          </cell>
          <cell r="AU148">
            <v>-160</v>
          </cell>
          <cell r="AV148">
            <v>115481</v>
          </cell>
          <cell r="AW148">
            <v>1.2</v>
          </cell>
          <cell r="AX148">
            <v>0.8</v>
          </cell>
          <cell r="AY148">
            <v>1.2</v>
          </cell>
          <cell r="AZ148">
            <v>1.2</v>
          </cell>
          <cell r="BA148">
            <v>-0.7</v>
          </cell>
          <cell r="BB148">
            <v>0.8</v>
          </cell>
          <cell r="BC148">
            <v>4.3</v>
          </cell>
          <cell r="BD148">
            <v>1.3</v>
          </cell>
          <cell r="BE148">
            <v>1.3</v>
          </cell>
          <cell r="BF148">
            <v>0.9</v>
          </cell>
          <cell r="BG148">
            <v>1.2</v>
          </cell>
          <cell r="BH148">
            <v>2.2000000000000002</v>
          </cell>
          <cell r="BI148">
            <v>1.3</v>
          </cell>
          <cell r="BJ148">
            <v>2.2000000000000002</v>
          </cell>
          <cell r="BK148">
            <v>2.1</v>
          </cell>
          <cell r="BL148">
            <v>51763</v>
          </cell>
          <cell r="BM148">
            <v>4991</v>
          </cell>
          <cell r="BN148">
            <v>56754</v>
          </cell>
          <cell r="BO148">
            <v>18745</v>
          </cell>
          <cell r="BP148">
            <v>4805</v>
          </cell>
          <cell r="BQ148">
            <v>23551</v>
          </cell>
          <cell r="BR148">
            <v>4287</v>
          </cell>
          <cell r="BS148">
            <v>27837</v>
          </cell>
          <cell r="BT148">
            <v>3081</v>
          </cell>
          <cell r="BU148">
            <v>8179</v>
          </cell>
          <cell r="BV148">
            <v>39097</v>
          </cell>
          <cell r="BW148">
            <v>12854</v>
          </cell>
          <cell r="BX148">
            <v>108705</v>
          </cell>
          <cell r="BY148">
            <v>12277</v>
          </cell>
          <cell r="BZ148">
            <v>610</v>
          </cell>
          <cell r="CA148">
            <v>121592</v>
          </cell>
          <cell r="CB148">
            <v>0</v>
          </cell>
          <cell r="CC148">
            <v>0</v>
          </cell>
          <cell r="CD148">
            <v>0</v>
          </cell>
          <cell r="CE148">
            <v>0</v>
          </cell>
          <cell r="CF148">
            <v>0</v>
          </cell>
          <cell r="CG148">
            <v>0</v>
          </cell>
          <cell r="CH148">
            <v>0</v>
          </cell>
          <cell r="CI148">
            <v>0</v>
          </cell>
          <cell r="CJ148">
            <v>1</v>
          </cell>
          <cell r="CK148">
            <v>0</v>
          </cell>
          <cell r="CL148">
            <v>-17</v>
          </cell>
          <cell r="CM148">
            <v>-18</v>
          </cell>
        </row>
        <row r="149">
          <cell r="A149">
            <v>34394</v>
          </cell>
          <cell r="B149">
            <v>52390</v>
          </cell>
          <cell r="C149">
            <v>5087</v>
          </cell>
          <cell r="D149">
            <v>57477</v>
          </cell>
          <cell r="E149">
            <v>17287</v>
          </cell>
          <cell r="F149">
            <v>4946</v>
          </cell>
          <cell r="G149">
            <v>22233</v>
          </cell>
          <cell r="H149">
            <v>4485</v>
          </cell>
          <cell r="I149">
            <v>26718</v>
          </cell>
          <cell r="J149">
            <v>3115</v>
          </cell>
          <cell r="K149">
            <v>8231</v>
          </cell>
          <cell r="L149">
            <v>38064</v>
          </cell>
          <cell r="M149">
            <v>10329</v>
          </cell>
          <cell r="N149">
            <v>105870</v>
          </cell>
          <cell r="O149">
            <v>12281</v>
          </cell>
          <cell r="P149">
            <v>-568</v>
          </cell>
          <cell r="Q149">
            <v>117583</v>
          </cell>
          <cell r="R149">
            <v>2.1</v>
          </cell>
          <cell r="S149">
            <v>2.5</v>
          </cell>
          <cell r="T149">
            <v>2.2000000000000002</v>
          </cell>
          <cell r="U149">
            <v>1</v>
          </cell>
          <cell r="V149">
            <v>-1.4</v>
          </cell>
          <cell r="W149">
            <v>0.4</v>
          </cell>
          <cell r="X149">
            <v>4.7</v>
          </cell>
          <cell r="Y149">
            <v>1.1000000000000001</v>
          </cell>
          <cell r="Z149">
            <v>1.1000000000000001</v>
          </cell>
          <cell r="AA149">
            <v>0.7</v>
          </cell>
          <cell r="AB149">
            <v>1</v>
          </cell>
          <cell r="AC149">
            <v>1.1000000000000001</v>
          </cell>
          <cell r="AD149">
            <v>1.6</v>
          </cell>
          <cell r="AE149">
            <v>2.7</v>
          </cell>
          <cell r="AF149">
            <v>2</v>
          </cell>
          <cell r="AG149">
            <v>52502</v>
          </cell>
          <cell r="AH149">
            <v>5104</v>
          </cell>
          <cell r="AI149">
            <v>57605</v>
          </cell>
          <cell r="AJ149">
            <v>17606</v>
          </cell>
          <cell r="AK149">
            <v>5132</v>
          </cell>
          <cell r="AL149">
            <v>22738</v>
          </cell>
          <cell r="AM149">
            <v>4485</v>
          </cell>
          <cell r="AN149">
            <v>27223</v>
          </cell>
          <cell r="AO149">
            <v>3115</v>
          </cell>
          <cell r="AP149">
            <v>8241</v>
          </cell>
          <cell r="AQ149">
            <v>38579</v>
          </cell>
          <cell r="AR149">
            <v>10158</v>
          </cell>
          <cell r="AS149">
            <v>106343</v>
          </cell>
          <cell r="AT149">
            <v>12251</v>
          </cell>
          <cell r="AU149">
            <v>-833</v>
          </cell>
          <cell r="AV149">
            <v>117760</v>
          </cell>
          <cell r="AW149">
            <v>3</v>
          </cell>
          <cell r="AX149">
            <v>3.7</v>
          </cell>
          <cell r="AY149">
            <v>3.1</v>
          </cell>
          <cell r="AZ149">
            <v>3.6</v>
          </cell>
          <cell r="BA149">
            <v>4.7</v>
          </cell>
          <cell r="BB149">
            <v>3.9</v>
          </cell>
          <cell r="BC149">
            <v>4.5999999999999996</v>
          </cell>
          <cell r="BD149">
            <v>4</v>
          </cell>
          <cell r="BE149">
            <v>1.1000000000000001</v>
          </cell>
          <cell r="BF149">
            <v>0.7</v>
          </cell>
          <cell r="BG149">
            <v>3</v>
          </cell>
          <cell r="BH149">
            <v>-1.8</v>
          </cell>
          <cell r="BI149">
            <v>2.6</v>
          </cell>
          <cell r="BJ149">
            <v>2.5</v>
          </cell>
          <cell r="BK149">
            <v>2</v>
          </cell>
          <cell r="BL149">
            <v>51541</v>
          </cell>
          <cell r="BM149">
            <v>5015</v>
          </cell>
          <cell r="BN149">
            <v>56556</v>
          </cell>
          <cell r="BO149">
            <v>16017</v>
          </cell>
          <cell r="BP149">
            <v>4997</v>
          </cell>
          <cell r="BQ149">
            <v>21014</v>
          </cell>
          <cell r="BR149">
            <v>4485</v>
          </cell>
          <cell r="BS149">
            <v>25499</v>
          </cell>
          <cell r="BT149">
            <v>3115</v>
          </cell>
          <cell r="BU149">
            <v>8242</v>
          </cell>
          <cell r="BV149">
            <v>36856</v>
          </cell>
          <cell r="BW149">
            <v>9257</v>
          </cell>
          <cell r="BX149">
            <v>102669</v>
          </cell>
          <cell r="BY149">
            <v>12212</v>
          </cell>
          <cell r="BZ149">
            <v>-1624</v>
          </cell>
          <cell r="CA149">
            <v>113258</v>
          </cell>
          <cell r="CB149">
            <v>0</v>
          </cell>
          <cell r="CC149">
            <v>0</v>
          </cell>
          <cell r="CD149">
            <v>0</v>
          </cell>
          <cell r="CE149">
            <v>0</v>
          </cell>
          <cell r="CF149">
            <v>0</v>
          </cell>
          <cell r="CG149">
            <v>0</v>
          </cell>
          <cell r="CH149">
            <v>0</v>
          </cell>
          <cell r="CI149">
            <v>0</v>
          </cell>
          <cell r="CJ149">
            <v>0</v>
          </cell>
          <cell r="CK149">
            <v>0</v>
          </cell>
          <cell r="CL149">
            <v>169</v>
          </cell>
          <cell r="CM149">
            <v>169</v>
          </cell>
        </row>
        <row r="150">
          <cell r="A150">
            <v>34486</v>
          </cell>
          <cell r="B150">
            <v>53288</v>
          </cell>
          <cell r="C150">
            <v>5228</v>
          </cell>
          <cell r="D150">
            <v>58516</v>
          </cell>
          <cell r="E150">
            <v>17534</v>
          </cell>
          <cell r="F150">
            <v>4828</v>
          </cell>
          <cell r="G150">
            <v>22362</v>
          </cell>
          <cell r="H150">
            <v>4734</v>
          </cell>
          <cell r="I150">
            <v>27096</v>
          </cell>
          <cell r="J150">
            <v>3143</v>
          </cell>
          <cell r="K150">
            <v>8292</v>
          </cell>
          <cell r="L150">
            <v>38531</v>
          </cell>
          <cell r="M150">
            <v>10388</v>
          </cell>
          <cell r="N150">
            <v>107435</v>
          </cell>
          <cell r="O150">
            <v>12649</v>
          </cell>
          <cell r="P150">
            <v>-201</v>
          </cell>
          <cell r="Q150">
            <v>119883</v>
          </cell>
          <cell r="R150">
            <v>1.7</v>
          </cell>
          <cell r="S150">
            <v>2.8</v>
          </cell>
          <cell r="T150">
            <v>1.8</v>
          </cell>
          <cell r="U150">
            <v>1.4</v>
          </cell>
          <cell r="V150">
            <v>-2.4</v>
          </cell>
          <cell r="W150">
            <v>0.6</v>
          </cell>
          <cell r="X150">
            <v>5.6</v>
          </cell>
          <cell r="Y150">
            <v>1.4</v>
          </cell>
          <cell r="Z150">
            <v>0.9</v>
          </cell>
          <cell r="AA150">
            <v>0.7</v>
          </cell>
          <cell r="AB150">
            <v>1.2</v>
          </cell>
          <cell r="AC150">
            <v>0.6</v>
          </cell>
          <cell r="AD150">
            <v>1.5</v>
          </cell>
          <cell r="AE150">
            <v>3</v>
          </cell>
          <cell r="AF150">
            <v>2</v>
          </cell>
          <cell r="AG150">
            <v>53849</v>
          </cell>
          <cell r="AH150">
            <v>5259</v>
          </cell>
          <cell r="AI150">
            <v>59108</v>
          </cell>
          <cell r="AJ150">
            <v>17150</v>
          </cell>
          <cell r="AK150">
            <v>4798</v>
          </cell>
          <cell r="AL150">
            <v>21947</v>
          </cell>
          <cell r="AM150">
            <v>4706</v>
          </cell>
          <cell r="AN150">
            <v>26653</v>
          </cell>
          <cell r="AO150">
            <v>3146</v>
          </cell>
          <cell r="AP150">
            <v>8270</v>
          </cell>
          <cell r="AQ150">
            <v>38069</v>
          </cell>
          <cell r="AR150">
            <v>10517</v>
          </cell>
          <cell r="AS150">
            <v>107694</v>
          </cell>
          <cell r="AT150">
            <v>12544</v>
          </cell>
          <cell r="AU150">
            <v>-924</v>
          </cell>
          <cell r="AV150">
            <v>119313</v>
          </cell>
          <cell r="AW150">
            <v>2.6</v>
          </cell>
          <cell r="AX150">
            <v>3</v>
          </cell>
          <cell r="AY150">
            <v>2.6</v>
          </cell>
          <cell r="AZ150">
            <v>-2.6</v>
          </cell>
          <cell r="BA150">
            <v>-6.5</v>
          </cell>
          <cell r="BB150">
            <v>-3.5</v>
          </cell>
          <cell r="BC150">
            <v>4.9000000000000004</v>
          </cell>
          <cell r="BD150">
            <v>-2.1</v>
          </cell>
          <cell r="BE150">
            <v>1</v>
          </cell>
          <cell r="BF150">
            <v>0.4</v>
          </cell>
          <cell r="BG150">
            <v>-1.3</v>
          </cell>
          <cell r="BH150">
            <v>3.5</v>
          </cell>
          <cell r="BI150">
            <v>1.3</v>
          </cell>
          <cell r="BJ150">
            <v>2.4</v>
          </cell>
          <cell r="BK150">
            <v>1.3</v>
          </cell>
          <cell r="BL150">
            <v>54554</v>
          </cell>
          <cell r="BM150">
            <v>5330</v>
          </cell>
          <cell r="BN150">
            <v>59885</v>
          </cell>
          <cell r="BO150">
            <v>16468</v>
          </cell>
          <cell r="BP150">
            <v>4447</v>
          </cell>
          <cell r="BQ150">
            <v>20915</v>
          </cell>
          <cell r="BR150">
            <v>4706</v>
          </cell>
          <cell r="BS150">
            <v>25621</v>
          </cell>
          <cell r="BT150">
            <v>3146</v>
          </cell>
          <cell r="BU150">
            <v>8287</v>
          </cell>
          <cell r="BV150">
            <v>37053</v>
          </cell>
          <cell r="BW150">
            <v>9646</v>
          </cell>
          <cell r="BX150">
            <v>106585</v>
          </cell>
          <cell r="BY150">
            <v>12359</v>
          </cell>
          <cell r="BZ150">
            <v>-819</v>
          </cell>
          <cell r="CA150">
            <v>118125</v>
          </cell>
          <cell r="CB150">
            <v>0</v>
          </cell>
          <cell r="CC150">
            <v>0</v>
          </cell>
          <cell r="CD150">
            <v>-1</v>
          </cell>
          <cell r="CE150">
            <v>0</v>
          </cell>
          <cell r="CF150">
            <v>0</v>
          </cell>
          <cell r="CG150">
            <v>0</v>
          </cell>
          <cell r="CH150">
            <v>0</v>
          </cell>
          <cell r="CI150">
            <v>0</v>
          </cell>
          <cell r="CJ150">
            <v>-1</v>
          </cell>
          <cell r="CK150">
            <v>0</v>
          </cell>
          <cell r="CL150">
            <v>-73</v>
          </cell>
          <cell r="CM150">
            <v>-74</v>
          </cell>
        </row>
        <row r="151">
          <cell r="A151">
            <v>34578</v>
          </cell>
          <cell r="B151">
            <v>53855</v>
          </cell>
          <cell r="C151">
            <v>5364</v>
          </cell>
          <cell r="D151">
            <v>59219</v>
          </cell>
          <cell r="E151">
            <v>17651</v>
          </cell>
          <cell r="F151">
            <v>4831</v>
          </cell>
          <cell r="G151">
            <v>22482</v>
          </cell>
          <cell r="H151">
            <v>4999</v>
          </cell>
          <cell r="I151">
            <v>27481</v>
          </cell>
          <cell r="J151">
            <v>3170</v>
          </cell>
          <cell r="K151">
            <v>8359</v>
          </cell>
          <cell r="L151">
            <v>39010</v>
          </cell>
          <cell r="M151">
            <v>10439</v>
          </cell>
          <cell r="N151">
            <v>108669</v>
          </cell>
          <cell r="O151">
            <v>12963</v>
          </cell>
          <cell r="P151">
            <v>-64</v>
          </cell>
          <cell r="Q151">
            <v>121568</v>
          </cell>
          <cell r="R151">
            <v>1.1000000000000001</v>
          </cell>
          <cell r="S151">
            <v>2.6</v>
          </cell>
          <cell r="T151">
            <v>1.2</v>
          </cell>
          <cell r="U151">
            <v>0.7</v>
          </cell>
          <cell r="V151">
            <v>0.1</v>
          </cell>
          <cell r="W151">
            <v>0.5</v>
          </cell>
          <cell r="X151">
            <v>5.6</v>
          </cell>
          <cell r="Y151">
            <v>1.4</v>
          </cell>
          <cell r="Z151">
            <v>0.8</v>
          </cell>
          <cell r="AA151">
            <v>0.8</v>
          </cell>
          <cell r="AB151">
            <v>1.2</v>
          </cell>
          <cell r="AC151">
            <v>0.5</v>
          </cell>
          <cell r="AD151">
            <v>1.1000000000000001</v>
          </cell>
          <cell r="AE151">
            <v>2.5</v>
          </cell>
          <cell r="AF151">
            <v>1.4</v>
          </cell>
          <cell r="AG151">
            <v>53438</v>
          </cell>
          <cell r="AH151">
            <v>5340</v>
          </cell>
          <cell r="AI151">
            <v>58778</v>
          </cell>
          <cell r="AJ151">
            <v>17994</v>
          </cell>
          <cell r="AK151">
            <v>4580</v>
          </cell>
          <cell r="AL151">
            <v>22574</v>
          </cell>
          <cell r="AM151">
            <v>5019</v>
          </cell>
          <cell r="AN151">
            <v>27593</v>
          </cell>
          <cell r="AO151">
            <v>3168</v>
          </cell>
          <cell r="AP151">
            <v>8369</v>
          </cell>
          <cell r="AQ151">
            <v>39130</v>
          </cell>
          <cell r="AR151">
            <v>10405</v>
          </cell>
          <cell r="AS151">
            <v>108313</v>
          </cell>
          <cell r="AT151">
            <v>13148</v>
          </cell>
          <cell r="AU151">
            <v>1297</v>
          </cell>
          <cell r="AV151">
            <v>122758</v>
          </cell>
          <cell r="AW151">
            <v>-0.8</v>
          </cell>
          <cell r="AX151">
            <v>1.5</v>
          </cell>
          <cell r="AY151">
            <v>-0.6</v>
          </cell>
          <cell r="AZ151">
            <v>4.9000000000000004</v>
          </cell>
          <cell r="BA151">
            <v>-4.5</v>
          </cell>
          <cell r="BB151">
            <v>2.9</v>
          </cell>
          <cell r="BC151">
            <v>6.7</v>
          </cell>
          <cell r="BD151">
            <v>3.5</v>
          </cell>
          <cell r="BE151">
            <v>0.7</v>
          </cell>
          <cell r="BF151">
            <v>1.2</v>
          </cell>
          <cell r="BG151">
            <v>2.8</v>
          </cell>
          <cell r="BH151">
            <v>-1.1000000000000001</v>
          </cell>
          <cell r="BI151">
            <v>0.6</v>
          </cell>
          <cell r="BJ151">
            <v>4.8</v>
          </cell>
          <cell r="BK151">
            <v>2.9</v>
          </cell>
          <cell r="BL151">
            <v>52921</v>
          </cell>
          <cell r="BM151">
            <v>5288</v>
          </cell>
          <cell r="BN151">
            <v>58209</v>
          </cell>
          <cell r="BO151">
            <v>18515</v>
          </cell>
          <cell r="BP151">
            <v>5142</v>
          </cell>
          <cell r="BQ151">
            <v>23657</v>
          </cell>
          <cell r="BR151">
            <v>5019</v>
          </cell>
          <cell r="BS151">
            <v>28676</v>
          </cell>
          <cell r="BT151">
            <v>3168</v>
          </cell>
          <cell r="BU151">
            <v>8359</v>
          </cell>
          <cell r="BV151">
            <v>40203</v>
          </cell>
          <cell r="BW151">
            <v>9937</v>
          </cell>
          <cell r="BX151">
            <v>108349</v>
          </cell>
          <cell r="BY151">
            <v>13027</v>
          </cell>
          <cell r="BZ151">
            <v>368</v>
          </cell>
          <cell r="CA151">
            <v>121744</v>
          </cell>
          <cell r="CB151">
            <v>0</v>
          </cell>
          <cell r="CC151">
            <v>0</v>
          </cell>
          <cell r="CD151">
            <v>0</v>
          </cell>
          <cell r="CE151">
            <v>0</v>
          </cell>
          <cell r="CF151">
            <v>0</v>
          </cell>
          <cell r="CG151">
            <v>0</v>
          </cell>
          <cell r="CH151">
            <v>0</v>
          </cell>
          <cell r="CI151">
            <v>0</v>
          </cell>
          <cell r="CJ151">
            <v>0</v>
          </cell>
          <cell r="CK151">
            <v>0</v>
          </cell>
          <cell r="CL151">
            <v>-17</v>
          </cell>
          <cell r="CM151">
            <v>-17</v>
          </cell>
        </row>
        <row r="152">
          <cell r="A152">
            <v>34669</v>
          </cell>
          <cell r="B152">
            <v>54414</v>
          </cell>
          <cell r="C152">
            <v>5496</v>
          </cell>
          <cell r="D152">
            <v>59910</v>
          </cell>
          <cell r="E152">
            <v>17644</v>
          </cell>
          <cell r="F152">
            <v>4915</v>
          </cell>
          <cell r="G152">
            <v>22559</v>
          </cell>
          <cell r="H152">
            <v>5231</v>
          </cell>
          <cell r="I152">
            <v>27790</v>
          </cell>
          <cell r="J152">
            <v>3198</v>
          </cell>
          <cell r="K152">
            <v>8443</v>
          </cell>
          <cell r="L152">
            <v>39432</v>
          </cell>
          <cell r="M152">
            <v>10423</v>
          </cell>
          <cell r="N152">
            <v>109764</v>
          </cell>
          <cell r="O152">
            <v>13137</v>
          </cell>
          <cell r="P152">
            <v>-85</v>
          </cell>
          <cell r="Q152">
            <v>122817</v>
          </cell>
          <cell r="R152">
            <v>1</v>
          </cell>
          <cell r="S152">
            <v>2.4</v>
          </cell>
          <cell r="T152">
            <v>1.2</v>
          </cell>
          <cell r="U152">
            <v>0</v>
          </cell>
          <cell r="V152">
            <v>1.7</v>
          </cell>
          <cell r="W152">
            <v>0.3</v>
          </cell>
          <cell r="X152">
            <v>4.7</v>
          </cell>
          <cell r="Y152">
            <v>1.1000000000000001</v>
          </cell>
          <cell r="Z152">
            <v>0.9</v>
          </cell>
          <cell r="AA152">
            <v>1</v>
          </cell>
          <cell r="AB152">
            <v>1.1000000000000001</v>
          </cell>
          <cell r="AC152">
            <v>-0.2</v>
          </cell>
          <cell r="AD152">
            <v>1</v>
          </cell>
          <cell r="AE152">
            <v>1.3</v>
          </cell>
          <cell r="AF152">
            <v>1</v>
          </cell>
          <cell r="AG152">
            <v>54242</v>
          </cell>
          <cell r="AH152">
            <v>5478</v>
          </cell>
          <cell r="AI152">
            <v>59720</v>
          </cell>
          <cell r="AJ152">
            <v>17560</v>
          </cell>
          <cell r="AK152">
            <v>5078</v>
          </cell>
          <cell r="AL152">
            <v>22638</v>
          </cell>
          <cell r="AM152">
            <v>5240</v>
          </cell>
          <cell r="AN152">
            <v>27878</v>
          </cell>
          <cell r="AO152">
            <v>3198</v>
          </cell>
          <cell r="AP152">
            <v>8443</v>
          </cell>
          <cell r="AQ152">
            <v>39520</v>
          </cell>
          <cell r="AR152">
            <v>10415</v>
          </cell>
          <cell r="AS152">
            <v>109654</v>
          </cell>
          <cell r="AT152">
            <v>13131</v>
          </cell>
          <cell r="AU152">
            <v>-752</v>
          </cell>
          <cell r="AV152">
            <v>122032</v>
          </cell>
          <cell r="AW152">
            <v>1.5</v>
          </cell>
          <cell r="AX152">
            <v>2.6</v>
          </cell>
          <cell r="AY152">
            <v>1.6</v>
          </cell>
          <cell r="AZ152">
            <v>-2.4</v>
          </cell>
          <cell r="BA152">
            <v>10.9</v>
          </cell>
          <cell r="BB152">
            <v>0.3</v>
          </cell>
          <cell r="BC152">
            <v>4.4000000000000004</v>
          </cell>
          <cell r="BD152">
            <v>1</v>
          </cell>
          <cell r="BE152">
            <v>1</v>
          </cell>
          <cell r="BF152">
            <v>0.9</v>
          </cell>
          <cell r="BG152">
            <v>1</v>
          </cell>
          <cell r="BH152">
            <v>0.1</v>
          </cell>
          <cell r="BI152">
            <v>1.2</v>
          </cell>
          <cell r="BJ152">
            <v>-0.1</v>
          </cell>
          <cell r="BK152">
            <v>-0.6</v>
          </cell>
          <cell r="BL152">
            <v>55107</v>
          </cell>
          <cell r="BM152">
            <v>5560</v>
          </cell>
          <cell r="BN152">
            <v>60667</v>
          </cell>
          <cell r="BO152">
            <v>19387</v>
          </cell>
          <cell r="BP152">
            <v>4942</v>
          </cell>
          <cell r="BQ152">
            <v>24329</v>
          </cell>
          <cell r="BR152">
            <v>5240</v>
          </cell>
          <cell r="BS152">
            <v>29569</v>
          </cell>
          <cell r="BT152">
            <v>3198</v>
          </cell>
          <cell r="BU152">
            <v>8437</v>
          </cell>
          <cell r="BV152">
            <v>41204</v>
          </cell>
          <cell r="BW152">
            <v>12833</v>
          </cell>
          <cell r="BX152">
            <v>114704</v>
          </cell>
          <cell r="BY152">
            <v>13474</v>
          </cell>
          <cell r="BZ152">
            <v>354</v>
          </cell>
          <cell r="CA152">
            <v>128532</v>
          </cell>
          <cell r="CB152">
            <v>0</v>
          </cell>
          <cell r="CC152">
            <v>0</v>
          </cell>
          <cell r="CD152">
            <v>0</v>
          </cell>
          <cell r="CE152">
            <v>0</v>
          </cell>
          <cell r="CF152">
            <v>0</v>
          </cell>
          <cell r="CG152">
            <v>0</v>
          </cell>
          <cell r="CH152">
            <v>0</v>
          </cell>
          <cell r="CI152">
            <v>0</v>
          </cell>
          <cell r="CJ152">
            <v>0</v>
          </cell>
          <cell r="CK152">
            <v>0</v>
          </cell>
          <cell r="CL152">
            <v>-42</v>
          </cell>
          <cell r="CM152">
            <v>-42</v>
          </cell>
        </row>
        <row r="153">
          <cell r="A153">
            <v>34759</v>
          </cell>
          <cell r="B153">
            <v>55266</v>
          </cell>
          <cell r="C153">
            <v>5628</v>
          </cell>
          <cell r="D153">
            <v>60894</v>
          </cell>
          <cell r="E153">
            <v>17683</v>
          </cell>
          <cell r="F153">
            <v>4972</v>
          </cell>
          <cell r="G153">
            <v>22655</v>
          </cell>
          <cell r="H153">
            <v>5385</v>
          </cell>
          <cell r="I153">
            <v>28040</v>
          </cell>
          <cell r="J153">
            <v>3233</v>
          </cell>
          <cell r="K153">
            <v>8514</v>
          </cell>
          <cell r="L153">
            <v>39787</v>
          </cell>
          <cell r="M153">
            <v>10411</v>
          </cell>
          <cell r="N153">
            <v>111092</v>
          </cell>
          <cell r="O153">
            <v>13263</v>
          </cell>
          <cell r="P153">
            <v>-230</v>
          </cell>
          <cell r="Q153">
            <v>124125</v>
          </cell>
          <cell r="R153">
            <v>1.6</v>
          </cell>
          <cell r="S153">
            <v>2.4</v>
          </cell>
          <cell r="T153">
            <v>1.6</v>
          </cell>
          <cell r="U153">
            <v>0.2</v>
          </cell>
          <cell r="V153">
            <v>1.1000000000000001</v>
          </cell>
          <cell r="W153">
            <v>0.4</v>
          </cell>
          <cell r="X153">
            <v>2.9</v>
          </cell>
          <cell r="Y153">
            <v>0.9</v>
          </cell>
          <cell r="Z153">
            <v>1.1000000000000001</v>
          </cell>
          <cell r="AA153">
            <v>0.8</v>
          </cell>
          <cell r="AB153">
            <v>0.9</v>
          </cell>
          <cell r="AC153">
            <v>-0.1</v>
          </cell>
          <cell r="AD153">
            <v>1.2</v>
          </cell>
          <cell r="AE153">
            <v>1</v>
          </cell>
          <cell r="AF153">
            <v>1.1000000000000001</v>
          </cell>
          <cell r="AG153">
            <v>55626</v>
          </cell>
          <cell r="AH153">
            <v>5674</v>
          </cell>
          <cell r="AI153">
            <v>61300</v>
          </cell>
          <cell r="AJ153">
            <v>17710</v>
          </cell>
          <cell r="AK153">
            <v>5117</v>
          </cell>
          <cell r="AL153">
            <v>22827</v>
          </cell>
          <cell r="AM153">
            <v>5392</v>
          </cell>
          <cell r="AN153">
            <v>28219</v>
          </cell>
          <cell r="AO153">
            <v>3233</v>
          </cell>
          <cell r="AP153">
            <v>8500</v>
          </cell>
          <cell r="AQ153">
            <v>39952</v>
          </cell>
          <cell r="AR153">
            <v>10487</v>
          </cell>
          <cell r="AS153">
            <v>111738</v>
          </cell>
          <cell r="AT153">
            <v>13149</v>
          </cell>
          <cell r="AU153">
            <v>-674</v>
          </cell>
          <cell r="AV153">
            <v>124214</v>
          </cell>
          <cell r="AW153">
            <v>2.6</v>
          </cell>
          <cell r="AX153">
            <v>3.6</v>
          </cell>
          <cell r="AY153">
            <v>2.6</v>
          </cell>
          <cell r="AZ153">
            <v>0.9</v>
          </cell>
          <cell r="BA153">
            <v>0.8</v>
          </cell>
          <cell r="BB153">
            <v>0.8</v>
          </cell>
          <cell r="BC153">
            <v>2.9</v>
          </cell>
          <cell r="BD153">
            <v>1.2</v>
          </cell>
          <cell r="BE153">
            <v>1.1000000000000001</v>
          </cell>
          <cell r="BF153">
            <v>0.7</v>
          </cell>
          <cell r="BG153">
            <v>1.1000000000000001</v>
          </cell>
          <cell r="BH153">
            <v>0.7</v>
          </cell>
          <cell r="BI153">
            <v>1.9</v>
          </cell>
          <cell r="BJ153">
            <v>0.1</v>
          </cell>
          <cell r="BK153">
            <v>1.8</v>
          </cell>
          <cell r="BL153">
            <v>54589</v>
          </cell>
          <cell r="BM153">
            <v>5570</v>
          </cell>
          <cell r="BN153">
            <v>60159</v>
          </cell>
          <cell r="BO153">
            <v>16050</v>
          </cell>
          <cell r="BP153">
            <v>5036</v>
          </cell>
          <cell r="BQ153">
            <v>21087</v>
          </cell>
          <cell r="BR153">
            <v>5392</v>
          </cell>
          <cell r="BS153">
            <v>26479</v>
          </cell>
          <cell r="BT153">
            <v>3233</v>
          </cell>
          <cell r="BU153">
            <v>8499</v>
          </cell>
          <cell r="BV153">
            <v>38211</v>
          </cell>
          <cell r="BW153">
            <v>9336</v>
          </cell>
          <cell r="BX153">
            <v>107706</v>
          </cell>
          <cell r="BY153">
            <v>13070</v>
          </cell>
          <cell r="BZ153">
            <v>-1305</v>
          </cell>
          <cell r="CA153">
            <v>119470</v>
          </cell>
          <cell r="CB153">
            <v>0</v>
          </cell>
          <cell r="CC153">
            <v>0</v>
          </cell>
          <cell r="CD153">
            <v>0</v>
          </cell>
          <cell r="CE153">
            <v>0</v>
          </cell>
          <cell r="CF153">
            <v>0</v>
          </cell>
          <cell r="CG153">
            <v>0</v>
          </cell>
          <cell r="CH153">
            <v>0</v>
          </cell>
          <cell r="CI153">
            <v>0</v>
          </cell>
          <cell r="CJ153">
            <v>0</v>
          </cell>
          <cell r="CK153">
            <v>0</v>
          </cell>
          <cell r="CL153">
            <v>-30</v>
          </cell>
          <cell r="CM153">
            <v>-29</v>
          </cell>
        </row>
        <row r="154">
          <cell r="A154">
            <v>34851</v>
          </cell>
          <cell r="B154">
            <v>56394</v>
          </cell>
          <cell r="C154">
            <v>5755</v>
          </cell>
          <cell r="D154">
            <v>62149</v>
          </cell>
          <cell r="E154">
            <v>17994</v>
          </cell>
          <cell r="F154">
            <v>4880</v>
          </cell>
          <cell r="G154">
            <v>22873</v>
          </cell>
          <cell r="H154">
            <v>5466</v>
          </cell>
          <cell r="I154">
            <v>28339</v>
          </cell>
          <cell r="J154">
            <v>3276</v>
          </cell>
          <cell r="K154">
            <v>8549</v>
          </cell>
          <cell r="L154">
            <v>40165</v>
          </cell>
          <cell r="M154">
            <v>10507</v>
          </cell>
          <cell r="N154">
            <v>112820</v>
          </cell>
          <cell r="O154">
            <v>13463</v>
          </cell>
          <cell r="P154">
            <v>-218</v>
          </cell>
          <cell r="Q154">
            <v>126066</v>
          </cell>
          <cell r="R154">
            <v>2</v>
          </cell>
          <cell r="S154">
            <v>2.2999999999999998</v>
          </cell>
          <cell r="T154">
            <v>2.1</v>
          </cell>
          <cell r="U154">
            <v>1.8</v>
          </cell>
          <cell r="V154">
            <v>-1.9</v>
          </cell>
          <cell r="W154">
            <v>1</v>
          </cell>
          <cell r="X154">
            <v>1.5</v>
          </cell>
          <cell r="Y154">
            <v>1.1000000000000001</v>
          </cell>
          <cell r="Z154">
            <v>1.3</v>
          </cell>
          <cell r="AA154">
            <v>0.4</v>
          </cell>
          <cell r="AB154">
            <v>0.9</v>
          </cell>
          <cell r="AC154">
            <v>0.9</v>
          </cell>
          <cell r="AD154">
            <v>1.6</v>
          </cell>
          <cell r="AE154">
            <v>1.5</v>
          </cell>
          <cell r="AF154">
            <v>1.6</v>
          </cell>
          <cell r="AG154">
            <v>56135</v>
          </cell>
          <cell r="AH154">
            <v>5727</v>
          </cell>
          <cell r="AI154">
            <v>61862</v>
          </cell>
          <cell r="AJ154">
            <v>17769</v>
          </cell>
          <cell r="AK154">
            <v>4651</v>
          </cell>
          <cell r="AL154">
            <v>22420</v>
          </cell>
          <cell r="AM154">
            <v>5475</v>
          </cell>
          <cell r="AN154">
            <v>27895</v>
          </cell>
          <cell r="AO154">
            <v>3272</v>
          </cell>
          <cell r="AP154">
            <v>8600</v>
          </cell>
          <cell r="AQ154">
            <v>39767</v>
          </cell>
          <cell r="AR154">
            <v>10320</v>
          </cell>
          <cell r="AS154">
            <v>111949</v>
          </cell>
          <cell r="AT154">
            <v>13481</v>
          </cell>
          <cell r="AU154">
            <v>472</v>
          </cell>
          <cell r="AV154">
            <v>125903</v>
          </cell>
          <cell r="AW154">
            <v>0.9</v>
          </cell>
          <cell r="AX154">
            <v>0.9</v>
          </cell>
          <cell r="AY154">
            <v>0.9</v>
          </cell>
          <cell r="AZ154">
            <v>0.3</v>
          </cell>
          <cell r="BA154">
            <v>-9.1</v>
          </cell>
          <cell r="BB154">
            <v>-1.8</v>
          </cell>
          <cell r="BC154">
            <v>1.5</v>
          </cell>
          <cell r="BD154">
            <v>-1.1000000000000001</v>
          </cell>
          <cell r="BE154">
            <v>1.2</v>
          </cell>
          <cell r="BF154">
            <v>1.2</v>
          </cell>
          <cell r="BG154">
            <v>-0.5</v>
          </cell>
          <cell r="BH154">
            <v>-1.6</v>
          </cell>
          <cell r="BI154">
            <v>0.2</v>
          </cell>
          <cell r="BJ154">
            <v>2.5</v>
          </cell>
          <cell r="BK154">
            <v>1.4</v>
          </cell>
          <cell r="BL154">
            <v>56832</v>
          </cell>
          <cell r="BM154">
            <v>5801</v>
          </cell>
          <cell r="BN154">
            <v>62632</v>
          </cell>
          <cell r="BO154">
            <v>17089</v>
          </cell>
          <cell r="BP154">
            <v>4322</v>
          </cell>
          <cell r="BQ154">
            <v>21412</v>
          </cell>
          <cell r="BR154">
            <v>5475</v>
          </cell>
          <cell r="BS154">
            <v>26887</v>
          </cell>
          <cell r="BT154">
            <v>3272</v>
          </cell>
          <cell r="BU154">
            <v>8618</v>
          </cell>
          <cell r="BV154">
            <v>38776</v>
          </cell>
          <cell r="BW154">
            <v>9515</v>
          </cell>
          <cell r="BX154">
            <v>110923</v>
          </cell>
          <cell r="BY154">
            <v>13315</v>
          </cell>
          <cell r="BZ154">
            <v>583</v>
          </cell>
          <cell r="CA154">
            <v>124821</v>
          </cell>
          <cell r="CB154">
            <v>0</v>
          </cell>
          <cell r="CC154">
            <v>0</v>
          </cell>
          <cell r="CD154">
            <v>0</v>
          </cell>
          <cell r="CE154">
            <v>0</v>
          </cell>
          <cell r="CF154">
            <v>0</v>
          </cell>
          <cell r="CG154">
            <v>0</v>
          </cell>
          <cell r="CH154">
            <v>0</v>
          </cell>
          <cell r="CI154">
            <v>0</v>
          </cell>
          <cell r="CJ154">
            <v>0</v>
          </cell>
          <cell r="CK154">
            <v>0</v>
          </cell>
          <cell r="CL154">
            <v>2</v>
          </cell>
          <cell r="CM154">
            <v>3</v>
          </cell>
        </row>
        <row r="155">
          <cell r="A155">
            <v>34943</v>
          </cell>
          <cell r="B155">
            <v>57488</v>
          </cell>
          <cell r="C155">
            <v>5871</v>
          </cell>
          <cell r="D155">
            <v>63359</v>
          </cell>
          <cell r="E155">
            <v>18797</v>
          </cell>
          <cell r="F155">
            <v>4652</v>
          </cell>
          <cell r="G155">
            <v>23449</v>
          </cell>
          <cell r="H155">
            <v>5521</v>
          </cell>
          <cell r="I155">
            <v>28970</v>
          </cell>
          <cell r="J155">
            <v>3321</v>
          </cell>
          <cell r="K155">
            <v>8572</v>
          </cell>
          <cell r="L155">
            <v>40863</v>
          </cell>
          <cell r="M155">
            <v>10688</v>
          </cell>
          <cell r="N155">
            <v>114910</v>
          </cell>
          <cell r="O155">
            <v>13792</v>
          </cell>
          <cell r="P155">
            <v>-133</v>
          </cell>
          <cell r="Q155">
            <v>128570</v>
          </cell>
          <cell r="R155">
            <v>1.9</v>
          </cell>
          <cell r="S155">
            <v>2</v>
          </cell>
          <cell r="T155">
            <v>1.9</v>
          </cell>
          <cell r="U155">
            <v>4.5</v>
          </cell>
          <cell r="V155">
            <v>-4.7</v>
          </cell>
          <cell r="W155">
            <v>2.5</v>
          </cell>
          <cell r="X155">
            <v>1</v>
          </cell>
          <cell r="Y155">
            <v>2.2000000000000002</v>
          </cell>
          <cell r="Z155">
            <v>1.4</v>
          </cell>
          <cell r="AA155">
            <v>0.3</v>
          </cell>
          <cell r="AB155">
            <v>1.7</v>
          </cell>
          <cell r="AC155">
            <v>1.7</v>
          </cell>
          <cell r="AD155">
            <v>1.9</v>
          </cell>
          <cell r="AE155">
            <v>2.4</v>
          </cell>
          <cell r="AF155">
            <v>2</v>
          </cell>
          <cell r="AG155">
            <v>57452</v>
          </cell>
          <cell r="AH155">
            <v>5867</v>
          </cell>
          <cell r="AI155">
            <v>63319</v>
          </cell>
          <cell r="AJ155">
            <v>18809</v>
          </cell>
          <cell r="AK155">
            <v>4791</v>
          </cell>
          <cell r="AL155">
            <v>23600</v>
          </cell>
          <cell r="AM155">
            <v>5498</v>
          </cell>
          <cell r="AN155">
            <v>29098</v>
          </cell>
          <cell r="AO155">
            <v>3324</v>
          </cell>
          <cell r="AP155">
            <v>8545</v>
          </cell>
          <cell r="AQ155">
            <v>40967</v>
          </cell>
          <cell r="AR155">
            <v>10855</v>
          </cell>
          <cell r="AS155">
            <v>115141</v>
          </cell>
          <cell r="AT155">
            <v>13839</v>
          </cell>
          <cell r="AU155">
            <v>-347</v>
          </cell>
          <cell r="AV155">
            <v>128633</v>
          </cell>
          <cell r="AW155">
            <v>2.2999999999999998</v>
          </cell>
          <cell r="AX155">
            <v>2.5</v>
          </cell>
          <cell r="AY155">
            <v>2.4</v>
          </cell>
          <cell r="AZ155">
            <v>5.9</v>
          </cell>
          <cell r="BA155">
            <v>3</v>
          </cell>
          <cell r="BB155">
            <v>5.3</v>
          </cell>
          <cell r="BC155">
            <v>0.4</v>
          </cell>
          <cell r="BD155">
            <v>4.3</v>
          </cell>
          <cell r="BE155">
            <v>1.6</v>
          </cell>
          <cell r="BF155">
            <v>-0.6</v>
          </cell>
          <cell r="BG155">
            <v>3</v>
          </cell>
          <cell r="BH155">
            <v>5.2</v>
          </cell>
          <cell r="BI155">
            <v>2.9</v>
          </cell>
          <cell r="BJ155">
            <v>2.7</v>
          </cell>
          <cell r="BK155">
            <v>2.2000000000000002</v>
          </cell>
          <cell r="BL155">
            <v>56959</v>
          </cell>
          <cell r="BM155">
            <v>5817</v>
          </cell>
          <cell r="BN155">
            <v>62775</v>
          </cell>
          <cell r="BO155">
            <v>19364</v>
          </cell>
          <cell r="BP155">
            <v>5346</v>
          </cell>
          <cell r="BQ155">
            <v>24710</v>
          </cell>
          <cell r="BR155">
            <v>5498</v>
          </cell>
          <cell r="BS155">
            <v>30208</v>
          </cell>
          <cell r="BT155">
            <v>3324</v>
          </cell>
          <cell r="BU155">
            <v>8533</v>
          </cell>
          <cell r="BV155">
            <v>42066</v>
          </cell>
          <cell r="BW155">
            <v>9629</v>
          </cell>
          <cell r="BX155">
            <v>114469</v>
          </cell>
          <cell r="BY155">
            <v>13724</v>
          </cell>
          <cell r="BZ155">
            <v>-355</v>
          </cell>
          <cell r="CA155">
            <v>127838</v>
          </cell>
          <cell r="CB155">
            <v>0</v>
          </cell>
          <cell r="CC155">
            <v>0</v>
          </cell>
          <cell r="CD155">
            <v>0</v>
          </cell>
          <cell r="CE155">
            <v>0</v>
          </cell>
          <cell r="CF155">
            <v>0</v>
          </cell>
          <cell r="CG155">
            <v>0</v>
          </cell>
          <cell r="CH155">
            <v>0</v>
          </cell>
          <cell r="CI155">
            <v>0</v>
          </cell>
          <cell r="CJ155">
            <v>0</v>
          </cell>
          <cell r="CK155">
            <v>0</v>
          </cell>
          <cell r="CL155">
            <v>21</v>
          </cell>
          <cell r="CM155">
            <v>21</v>
          </cell>
        </row>
        <row r="156">
          <cell r="A156">
            <v>35034</v>
          </cell>
          <cell r="B156">
            <v>58490</v>
          </cell>
          <cell r="C156">
            <v>5986</v>
          </cell>
          <cell r="D156">
            <v>64476</v>
          </cell>
          <cell r="E156">
            <v>19620</v>
          </cell>
          <cell r="F156">
            <v>4457</v>
          </cell>
          <cell r="G156">
            <v>24077</v>
          </cell>
          <cell r="H156">
            <v>5582</v>
          </cell>
          <cell r="I156">
            <v>29659</v>
          </cell>
          <cell r="J156">
            <v>3363</v>
          </cell>
          <cell r="K156">
            <v>8630</v>
          </cell>
          <cell r="L156">
            <v>41652</v>
          </cell>
          <cell r="M156">
            <v>10964</v>
          </cell>
          <cell r="N156">
            <v>117092</v>
          </cell>
          <cell r="O156">
            <v>14157</v>
          </cell>
          <cell r="P156">
            <v>-291</v>
          </cell>
          <cell r="Q156">
            <v>130958</v>
          </cell>
          <cell r="R156">
            <v>1.7</v>
          </cell>
          <cell r="S156">
            <v>2</v>
          </cell>
          <cell r="T156">
            <v>1.8</v>
          </cell>
          <cell r="U156">
            <v>4.4000000000000004</v>
          </cell>
          <cell r="V156">
            <v>-4.2</v>
          </cell>
          <cell r="W156">
            <v>2.7</v>
          </cell>
          <cell r="X156">
            <v>1.1000000000000001</v>
          </cell>
          <cell r="Y156">
            <v>2.4</v>
          </cell>
          <cell r="Z156">
            <v>1.3</v>
          </cell>
          <cell r="AA156">
            <v>0.7</v>
          </cell>
          <cell r="AB156">
            <v>1.9</v>
          </cell>
          <cell r="AC156">
            <v>2.6</v>
          </cell>
          <cell r="AD156">
            <v>1.9</v>
          </cell>
          <cell r="AE156">
            <v>2.6</v>
          </cell>
          <cell r="AF156">
            <v>1.9</v>
          </cell>
          <cell r="AG156">
            <v>58801</v>
          </cell>
          <cell r="AH156">
            <v>6012</v>
          </cell>
          <cell r="AI156">
            <v>64813</v>
          </cell>
          <cell r="AJ156">
            <v>19659</v>
          </cell>
          <cell r="AK156">
            <v>4519</v>
          </cell>
          <cell r="AL156">
            <v>24179</v>
          </cell>
          <cell r="AM156">
            <v>5581</v>
          </cell>
          <cell r="AN156">
            <v>29760</v>
          </cell>
          <cell r="AO156">
            <v>3363</v>
          </cell>
          <cell r="AP156">
            <v>8620</v>
          </cell>
          <cell r="AQ156">
            <v>41742</v>
          </cell>
          <cell r="AR156">
            <v>10848</v>
          </cell>
          <cell r="AS156">
            <v>117403</v>
          </cell>
          <cell r="AT156">
            <v>14074</v>
          </cell>
          <cell r="AU156">
            <v>-343</v>
          </cell>
          <cell r="AV156">
            <v>131133</v>
          </cell>
          <cell r="AW156">
            <v>2.2999999999999998</v>
          </cell>
          <cell r="AX156">
            <v>2.5</v>
          </cell>
          <cell r="AY156">
            <v>2.4</v>
          </cell>
          <cell r="AZ156">
            <v>4.5</v>
          </cell>
          <cell r="BA156">
            <v>-5.7</v>
          </cell>
          <cell r="BB156">
            <v>2.5</v>
          </cell>
          <cell r="BC156">
            <v>1.5</v>
          </cell>
          <cell r="BD156">
            <v>2.2999999999999998</v>
          </cell>
          <cell r="BE156">
            <v>1.2</v>
          </cell>
          <cell r="BF156">
            <v>0.9</v>
          </cell>
          <cell r="BG156">
            <v>1.9</v>
          </cell>
          <cell r="BH156">
            <v>-0.1</v>
          </cell>
          <cell r="BI156">
            <v>2</v>
          </cell>
          <cell r="BJ156">
            <v>1.7</v>
          </cell>
          <cell r="BK156">
            <v>1.9</v>
          </cell>
          <cell r="BL156">
            <v>59733</v>
          </cell>
          <cell r="BM156">
            <v>6103</v>
          </cell>
          <cell r="BN156">
            <v>65836</v>
          </cell>
          <cell r="BO156">
            <v>21507</v>
          </cell>
          <cell r="BP156">
            <v>4381</v>
          </cell>
          <cell r="BQ156">
            <v>25887</v>
          </cell>
          <cell r="BR156">
            <v>5581</v>
          </cell>
          <cell r="BS156">
            <v>31468</v>
          </cell>
          <cell r="BT156">
            <v>3363</v>
          </cell>
          <cell r="BU156">
            <v>8615</v>
          </cell>
          <cell r="BV156">
            <v>43446</v>
          </cell>
          <cell r="BW156">
            <v>14719</v>
          </cell>
          <cell r="BX156">
            <v>124002</v>
          </cell>
          <cell r="BY156">
            <v>14423</v>
          </cell>
          <cell r="BZ156">
            <v>136</v>
          </cell>
          <cell r="CA156">
            <v>138560</v>
          </cell>
          <cell r="CB156">
            <v>0</v>
          </cell>
          <cell r="CC156">
            <v>0</v>
          </cell>
          <cell r="CD156">
            <v>0</v>
          </cell>
          <cell r="CE156">
            <v>0</v>
          </cell>
          <cell r="CF156">
            <v>0</v>
          </cell>
          <cell r="CG156">
            <v>-1</v>
          </cell>
          <cell r="CH156">
            <v>0</v>
          </cell>
          <cell r="CI156">
            <v>0</v>
          </cell>
          <cell r="CJ156">
            <v>0</v>
          </cell>
          <cell r="CK156">
            <v>0</v>
          </cell>
          <cell r="CL156">
            <v>17</v>
          </cell>
          <cell r="CM156">
            <v>17</v>
          </cell>
        </row>
        <row r="157">
          <cell r="A157">
            <v>35125</v>
          </cell>
          <cell r="B157">
            <v>59407</v>
          </cell>
          <cell r="C157">
            <v>6121</v>
          </cell>
          <cell r="D157">
            <v>65529</v>
          </cell>
          <cell r="E157">
            <v>20020</v>
          </cell>
          <cell r="F157">
            <v>4400</v>
          </cell>
          <cell r="G157">
            <v>24420</v>
          </cell>
          <cell r="H157">
            <v>5650</v>
          </cell>
          <cell r="I157">
            <v>30070</v>
          </cell>
          <cell r="J157">
            <v>3391</v>
          </cell>
          <cell r="K157">
            <v>8781</v>
          </cell>
          <cell r="L157">
            <v>42242</v>
          </cell>
          <cell r="M157">
            <v>11135</v>
          </cell>
          <cell r="N157">
            <v>118906</v>
          </cell>
          <cell r="O157">
            <v>14439</v>
          </cell>
          <cell r="P157">
            <v>-344</v>
          </cell>
          <cell r="Q157">
            <v>133001</v>
          </cell>
          <cell r="R157">
            <v>1.6</v>
          </cell>
          <cell r="S157">
            <v>2.2999999999999998</v>
          </cell>
          <cell r="T157">
            <v>1.6</v>
          </cell>
          <cell r="U157">
            <v>2</v>
          </cell>
          <cell r="V157">
            <v>-1.3</v>
          </cell>
          <cell r="W157">
            <v>1.4</v>
          </cell>
          <cell r="X157">
            <v>1.2</v>
          </cell>
          <cell r="Y157">
            <v>1.4</v>
          </cell>
          <cell r="Z157">
            <v>0.8</v>
          </cell>
          <cell r="AA157">
            <v>1.7</v>
          </cell>
          <cell r="AB157">
            <v>1.4</v>
          </cell>
          <cell r="AC157">
            <v>1.6</v>
          </cell>
          <cell r="AD157">
            <v>1.5</v>
          </cell>
          <cell r="AE157">
            <v>2</v>
          </cell>
          <cell r="AF157">
            <v>1.6</v>
          </cell>
          <cell r="AG157">
            <v>59243</v>
          </cell>
          <cell r="AH157">
            <v>6104</v>
          </cell>
          <cell r="AI157">
            <v>65348</v>
          </cell>
          <cell r="AJ157">
            <v>20309</v>
          </cell>
          <cell r="AK157">
            <v>4156</v>
          </cell>
          <cell r="AL157">
            <v>24465</v>
          </cell>
          <cell r="AM157">
            <v>5655</v>
          </cell>
          <cell r="AN157">
            <v>30120</v>
          </cell>
          <cell r="AO157">
            <v>3392</v>
          </cell>
          <cell r="AP157">
            <v>8776</v>
          </cell>
          <cell r="AQ157">
            <v>42288</v>
          </cell>
          <cell r="AR157">
            <v>11185</v>
          </cell>
          <cell r="AS157">
            <v>118821</v>
          </cell>
          <cell r="AT157">
            <v>14491</v>
          </cell>
          <cell r="AU157">
            <v>-470</v>
          </cell>
          <cell r="AV157">
            <v>132841</v>
          </cell>
          <cell r="AW157">
            <v>0.8</v>
          </cell>
          <cell r="AX157">
            <v>1.5</v>
          </cell>
          <cell r="AY157">
            <v>0.8</v>
          </cell>
          <cell r="AZ157">
            <v>3.3</v>
          </cell>
          <cell r="BA157">
            <v>-8</v>
          </cell>
          <cell r="BB157">
            <v>1.2</v>
          </cell>
          <cell r="BC157">
            <v>1.3</v>
          </cell>
          <cell r="BD157">
            <v>1.2</v>
          </cell>
          <cell r="BE157">
            <v>0.9</v>
          </cell>
          <cell r="BF157">
            <v>1.8</v>
          </cell>
          <cell r="BG157">
            <v>1.3</v>
          </cell>
          <cell r="BH157">
            <v>3.1</v>
          </cell>
          <cell r="BI157">
            <v>1.2</v>
          </cell>
          <cell r="BJ157">
            <v>3</v>
          </cell>
          <cell r="BK157">
            <v>1.3</v>
          </cell>
          <cell r="BL157">
            <v>58118</v>
          </cell>
          <cell r="BM157">
            <v>5991</v>
          </cell>
          <cell r="BN157">
            <v>64109</v>
          </cell>
          <cell r="BO157">
            <v>18381</v>
          </cell>
          <cell r="BP157">
            <v>4123</v>
          </cell>
          <cell r="BQ157">
            <v>22504</v>
          </cell>
          <cell r="BR157">
            <v>5655</v>
          </cell>
          <cell r="BS157">
            <v>28159</v>
          </cell>
          <cell r="BT157">
            <v>3392</v>
          </cell>
          <cell r="BU157">
            <v>8774</v>
          </cell>
          <cell r="BV157">
            <v>40326</v>
          </cell>
          <cell r="BW157">
            <v>9925</v>
          </cell>
          <cell r="BX157">
            <v>114360</v>
          </cell>
          <cell r="BY157">
            <v>14393</v>
          </cell>
          <cell r="BZ157">
            <v>-1016</v>
          </cell>
          <cell r="CA157">
            <v>127738</v>
          </cell>
          <cell r="CB157">
            <v>-1</v>
          </cell>
          <cell r="CC157">
            <v>0</v>
          </cell>
          <cell r="CD157">
            <v>0</v>
          </cell>
          <cell r="CE157">
            <v>0</v>
          </cell>
          <cell r="CF157">
            <v>0</v>
          </cell>
          <cell r="CG157">
            <v>0</v>
          </cell>
          <cell r="CH157">
            <v>1</v>
          </cell>
          <cell r="CI157">
            <v>0</v>
          </cell>
          <cell r="CJ157">
            <v>0</v>
          </cell>
          <cell r="CK157">
            <v>0</v>
          </cell>
          <cell r="CL157">
            <v>-18</v>
          </cell>
          <cell r="CM157">
            <v>-19</v>
          </cell>
        </row>
        <row r="158">
          <cell r="A158">
            <v>35217</v>
          </cell>
          <cell r="B158">
            <v>60329</v>
          </cell>
          <cell r="C158">
            <v>6281</v>
          </cell>
          <cell r="D158">
            <v>66610</v>
          </cell>
          <cell r="E158">
            <v>19879</v>
          </cell>
          <cell r="F158">
            <v>4416</v>
          </cell>
          <cell r="G158">
            <v>24295</v>
          </cell>
          <cell r="H158">
            <v>5706</v>
          </cell>
          <cell r="I158">
            <v>30001</v>
          </cell>
          <cell r="J158">
            <v>3405</v>
          </cell>
          <cell r="K158">
            <v>9031</v>
          </cell>
          <cell r="L158">
            <v>42437</v>
          </cell>
          <cell r="M158">
            <v>11196</v>
          </cell>
          <cell r="N158">
            <v>120243</v>
          </cell>
          <cell r="O158">
            <v>14569</v>
          </cell>
          <cell r="P158">
            <v>-206</v>
          </cell>
          <cell r="Q158">
            <v>134606</v>
          </cell>
          <cell r="R158">
            <v>1.6</v>
          </cell>
          <cell r="S158">
            <v>2.6</v>
          </cell>
          <cell r="T158">
            <v>1.6</v>
          </cell>
          <cell r="U158">
            <v>-0.7</v>
          </cell>
          <cell r="V158">
            <v>0.4</v>
          </cell>
          <cell r="W158">
            <v>-0.5</v>
          </cell>
          <cell r="X158">
            <v>1</v>
          </cell>
          <cell r="Y158">
            <v>-0.2</v>
          </cell>
          <cell r="Z158">
            <v>0.4</v>
          </cell>
          <cell r="AA158">
            <v>2.9</v>
          </cell>
          <cell r="AB158">
            <v>0.5</v>
          </cell>
          <cell r="AC158">
            <v>0.5</v>
          </cell>
          <cell r="AD158">
            <v>1.1000000000000001</v>
          </cell>
          <cell r="AE158">
            <v>0.9</v>
          </cell>
          <cell r="AF158">
            <v>1.2</v>
          </cell>
          <cell r="AG158">
            <v>60173</v>
          </cell>
          <cell r="AH158">
            <v>6253</v>
          </cell>
          <cell r="AI158">
            <v>66425</v>
          </cell>
          <cell r="AJ158">
            <v>19718</v>
          </cell>
          <cell r="AK158">
            <v>4505</v>
          </cell>
          <cell r="AL158">
            <v>24222</v>
          </cell>
          <cell r="AM158">
            <v>5721</v>
          </cell>
          <cell r="AN158">
            <v>29943</v>
          </cell>
          <cell r="AO158">
            <v>3412</v>
          </cell>
          <cell r="AP158">
            <v>9013</v>
          </cell>
          <cell r="AQ158">
            <v>42368</v>
          </cell>
          <cell r="AR158">
            <v>11388</v>
          </cell>
          <cell r="AS158">
            <v>120181</v>
          </cell>
          <cell r="AT158">
            <v>14689</v>
          </cell>
          <cell r="AU158">
            <v>72</v>
          </cell>
          <cell r="AV158">
            <v>134943</v>
          </cell>
          <cell r="AW158">
            <v>1.6</v>
          </cell>
          <cell r="AX158">
            <v>2.4</v>
          </cell>
          <cell r="AY158">
            <v>1.6</v>
          </cell>
          <cell r="AZ158">
            <v>-2.9</v>
          </cell>
          <cell r="BA158">
            <v>8.4</v>
          </cell>
          <cell r="BB158">
            <v>-1</v>
          </cell>
          <cell r="BC158">
            <v>1.2</v>
          </cell>
          <cell r="BD158">
            <v>-0.6</v>
          </cell>
          <cell r="BE158">
            <v>0.6</v>
          </cell>
          <cell r="BF158">
            <v>2.7</v>
          </cell>
          <cell r="BG158">
            <v>0.2</v>
          </cell>
          <cell r="BH158">
            <v>1.8</v>
          </cell>
          <cell r="BI158">
            <v>1.1000000000000001</v>
          </cell>
          <cell r="BJ158">
            <v>1.4</v>
          </cell>
          <cell r="BK158">
            <v>1.6</v>
          </cell>
          <cell r="BL158">
            <v>59985</v>
          </cell>
          <cell r="BM158">
            <v>6243</v>
          </cell>
          <cell r="BN158">
            <v>66228</v>
          </cell>
          <cell r="BO158">
            <v>19088</v>
          </cell>
          <cell r="BP158">
            <v>4197</v>
          </cell>
          <cell r="BQ158">
            <v>23285</v>
          </cell>
          <cell r="BR158">
            <v>5721</v>
          </cell>
          <cell r="BS158">
            <v>29006</v>
          </cell>
          <cell r="BT158">
            <v>3412</v>
          </cell>
          <cell r="BU158">
            <v>9033</v>
          </cell>
          <cell r="BV158">
            <v>41450</v>
          </cell>
          <cell r="BW158">
            <v>10031</v>
          </cell>
          <cell r="BX158">
            <v>117709</v>
          </cell>
          <cell r="BY158">
            <v>14518</v>
          </cell>
          <cell r="BZ158">
            <v>1236</v>
          </cell>
          <cell r="CA158">
            <v>133463</v>
          </cell>
          <cell r="CB158">
            <v>0</v>
          </cell>
          <cell r="CC158">
            <v>0</v>
          </cell>
          <cell r="CD158">
            <v>-1</v>
          </cell>
          <cell r="CE158">
            <v>0</v>
          </cell>
          <cell r="CF158">
            <v>-1</v>
          </cell>
          <cell r="CG158">
            <v>0</v>
          </cell>
          <cell r="CH158">
            <v>0</v>
          </cell>
          <cell r="CI158">
            <v>0</v>
          </cell>
          <cell r="CJ158">
            <v>0</v>
          </cell>
          <cell r="CK158">
            <v>0</v>
          </cell>
          <cell r="CL158">
            <v>36</v>
          </cell>
          <cell r="CM158">
            <v>36</v>
          </cell>
        </row>
        <row r="159">
          <cell r="A159">
            <v>35309</v>
          </cell>
          <cell r="B159">
            <v>61278</v>
          </cell>
          <cell r="C159">
            <v>6447</v>
          </cell>
          <cell r="D159">
            <v>67725</v>
          </cell>
          <cell r="E159">
            <v>19467</v>
          </cell>
          <cell r="F159">
            <v>4402</v>
          </cell>
          <cell r="G159">
            <v>23869</v>
          </cell>
          <cell r="H159">
            <v>5750</v>
          </cell>
          <cell r="I159">
            <v>29619</v>
          </cell>
          <cell r="J159">
            <v>3414</v>
          </cell>
          <cell r="K159">
            <v>9319</v>
          </cell>
          <cell r="L159">
            <v>42352</v>
          </cell>
          <cell r="M159">
            <v>11291</v>
          </cell>
          <cell r="N159">
            <v>121367</v>
          </cell>
          <cell r="O159">
            <v>14604</v>
          </cell>
          <cell r="P159">
            <v>-59</v>
          </cell>
          <cell r="Q159">
            <v>135913</v>
          </cell>
          <cell r="R159">
            <v>1.6</v>
          </cell>
          <cell r="S159">
            <v>2.6</v>
          </cell>
          <cell r="T159">
            <v>1.7</v>
          </cell>
          <cell r="U159">
            <v>-2.1</v>
          </cell>
          <cell r="V159">
            <v>-0.3</v>
          </cell>
          <cell r="W159">
            <v>-1.8</v>
          </cell>
          <cell r="X159">
            <v>0.8</v>
          </cell>
          <cell r="Y159">
            <v>-1.3</v>
          </cell>
          <cell r="Z159">
            <v>0.2</v>
          </cell>
          <cell r="AA159">
            <v>3.2</v>
          </cell>
          <cell r="AB159">
            <v>-0.2</v>
          </cell>
          <cell r="AC159">
            <v>0.8</v>
          </cell>
          <cell r="AD159">
            <v>0.9</v>
          </cell>
          <cell r="AE159">
            <v>0.2</v>
          </cell>
          <cell r="AF159">
            <v>1</v>
          </cell>
          <cell r="AG159">
            <v>61442</v>
          </cell>
          <cell r="AH159">
            <v>6479</v>
          </cell>
          <cell r="AI159">
            <v>67920</v>
          </cell>
          <cell r="AJ159">
            <v>19452</v>
          </cell>
          <cell r="AK159">
            <v>4639</v>
          </cell>
          <cell r="AL159">
            <v>24091</v>
          </cell>
          <cell r="AM159">
            <v>5740</v>
          </cell>
          <cell r="AN159">
            <v>29831</v>
          </cell>
          <cell r="AO159">
            <v>3408</v>
          </cell>
          <cell r="AP159">
            <v>9338</v>
          </cell>
          <cell r="AQ159">
            <v>42577</v>
          </cell>
          <cell r="AR159">
            <v>10966</v>
          </cell>
          <cell r="AS159">
            <v>121463</v>
          </cell>
          <cell r="AT159">
            <v>14516</v>
          </cell>
          <cell r="AU159">
            <v>-330</v>
          </cell>
          <cell r="AV159">
            <v>135649</v>
          </cell>
          <cell r="AW159">
            <v>2.1</v>
          </cell>
          <cell r="AX159">
            <v>3.6</v>
          </cell>
          <cell r="AY159">
            <v>2.2999999999999998</v>
          </cell>
          <cell r="AZ159">
            <v>-1.3</v>
          </cell>
          <cell r="BA159">
            <v>3</v>
          </cell>
          <cell r="BB159">
            <v>-0.5</v>
          </cell>
          <cell r="BC159">
            <v>0.3</v>
          </cell>
          <cell r="BD159">
            <v>-0.4</v>
          </cell>
          <cell r="BE159">
            <v>-0.1</v>
          </cell>
          <cell r="BF159">
            <v>3.6</v>
          </cell>
          <cell r="BG159">
            <v>0.5</v>
          </cell>
          <cell r="BH159">
            <v>-3.7</v>
          </cell>
          <cell r="BI159">
            <v>1.1000000000000001</v>
          </cell>
          <cell r="BJ159">
            <v>-1.2</v>
          </cell>
          <cell r="BK159">
            <v>0.5</v>
          </cell>
          <cell r="BL159">
            <v>60965</v>
          </cell>
          <cell r="BM159">
            <v>6431</v>
          </cell>
          <cell r="BN159">
            <v>67396</v>
          </cell>
          <cell r="BO159">
            <v>20002</v>
          </cell>
          <cell r="BP159">
            <v>5141</v>
          </cell>
          <cell r="BQ159">
            <v>25143</v>
          </cell>
          <cell r="BR159">
            <v>5740</v>
          </cell>
          <cell r="BS159">
            <v>30883</v>
          </cell>
          <cell r="BT159">
            <v>3408</v>
          </cell>
          <cell r="BU159">
            <v>9324</v>
          </cell>
          <cell r="BV159">
            <v>43615</v>
          </cell>
          <cell r="BW159">
            <v>9713</v>
          </cell>
          <cell r="BX159">
            <v>120724</v>
          </cell>
          <cell r="BY159">
            <v>14417</v>
          </cell>
          <cell r="BZ159">
            <v>-256</v>
          </cell>
          <cell r="CA159">
            <v>134885</v>
          </cell>
          <cell r="CB159">
            <v>0</v>
          </cell>
          <cell r="CC159">
            <v>0</v>
          </cell>
          <cell r="CD159">
            <v>0</v>
          </cell>
          <cell r="CE159">
            <v>0</v>
          </cell>
          <cell r="CF159">
            <v>0</v>
          </cell>
          <cell r="CG159">
            <v>0</v>
          </cell>
          <cell r="CH159">
            <v>0</v>
          </cell>
          <cell r="CI159">
            <v>0</v>
          </cell>
          <cell r="CJ159">
            <v>0</v>
          </cell>
          <cell r="CK159">
            <v>0</v>
          </cell>
          <cell r="CL159">
            <v>16</v>
          </cell>
          <cell r="CM159">
            <v>16</v>
          </cell>
        </row>
        <row r="160">
          <cell r="A160">
            <v>35400</v>
          </cell>
          <cell r="B160">
            <v>62297</v>
          </cell>
          <cell r="C160">
            <v>6595</v>
          </cell>
          <cell r="D160">
            <v>68892</v>
          </cell>
          <cell r="E160">
            <v>19119</v>
          </cell>
          <cell r="F160">
            <v>4406</v>
          </cell>
          <cell r="G160">
            <v>23525</v>
          </cell>
          <cell r="H160">
            <v>5809</v>
          </cell>
          <cell r="I160">
            <v>29334</v>
          </cell>
          <cell r="J160">
            <v>3429</v>
          </cell>
          <cell r="K160">
            <v>9593</v>
          </cell>
          <cell r="L160">
            <v>42356</v>
          </cell>
          <cell r="M160">
            <v>11489</v>
          </cell>
          <cell r="N160">
            <v>122736</v>
          </cell>
          <cell r="O160">
            <v>14777</v>
          </cell>
          <cell r="P160">
            <v>-40</v>
          </cell>
          <cell r="Q160">
            <v>137473</v>
          </cell>
          <cell r="R160">
            <v>1.7</v>
          </cell>
          <cell r="S160">
            <v>2.2999999999999998</v>
          </cell>
          <cell r="T160">
            <v>1.7</v>
          </cell>
          <cell r="U160">
            <v>-1.8</v>
          </cell>
          <cell r="V160">
            <v>0.1</v>
          </cell>
          <cell r="W160">
            <v>-1.4</v>
          </cell>
          <cell r="X160">
            <v>1</v>
          </cell>
          <cell r="Y160">
            <v>-1</v>
          </cell>
          <cell r="Z160">
            <v>0.4</v>
          </cell>
          <cell r="AA160">
            <v>2.9</v>
          </cell>
          <cell r="AB160">
            <v>0</v>
          </cell>
          <cell r="AC160">
            <v>1.8</v>
          </cell>
          <cell r="AD160">
            <v>1.1000000000000001</v>
          </cell>
          <cell r="AE160">
            <v>1.2</v>
          </cell>
          <cell r="AF160">
            <v>1.1000000000000001</v>
          </cell>
          <cell r="AG160">
            <v>62400</v>
          </cell>
          <cell r="AH160">
            <v>6606</v>
          </cell>
          <cell r="AI160">
            <v>69006</v>
          </cell>
          <cell r="AJ160">
            <v>19217</v>
          </cell>
          <cell r="AK160">
            <v>4178</v>
          </cell>
          <cell r="AL160">
            <v>23395</v>
          </cell>
          <cell r="AM160">
            <v>5805</v>
          </cell>
          <cell r="AN160">
            <v>29200</v>
          </cell>
          <cell r="AO160">
            <v>3427</v>
          </cell>
          <cell r="AP160">
            <v>9603</v>
          </cell>
          <cell r="AQ160">
            <v>42230</v>
          </cell>
          <cell r="AR160">
            <v>11678</v>
          </cell>
          <cell r="AS160">
            <v>122914</v>
          </cell>
          <cell r="AT160">
            <v>14660</v>
          </cell>
          <cell r="AU160">
            <v>45</v>
          </cell>
          <cell r="AV160">
            <v>137620</v>
          </cell>
          <cell r="AW160">
            <v>1.6</v>
          </cell>
          <cell r="AX160">
            <v>2</v>
          </cell>
          <cell r="AY160">
            <v>1.6</v>
          </cell>
          <cell r="AZ160">
            <v>-1.2</v>
          </cell>
          <cell r="BA160">
            <v>-9.9</v>
          </cell>
          <cell r="BB160">
            <v>-2.9</v>
          </cell>
          <cell r="BC160">
            <v>1.1000000000000001</v>
          </cell>
          <cell r="BD160">
            <v>-2.1</v>
          </cell>
          <cell r="BE160">
            <v>0.6</v>
          </cell>
          <cell r="BF160">
            <v>2.8</v>
          </cell>
          <cell r="BG160">
            <v>-0.8</v>
          </cell>
          <cell r="BH160">
            <v>6.5</v>
          </cell>
          <cell r="BI160">
            <v>1.2</v>
          </cell>
          <cell r="BJ160">
            <v>1</v>
          </cell>
          <cell r="BK160">
            <v>1.5</v>
          </cell>
          <cell r="BL160">
            <v>64421</v>
          </cell>
          <cell r="BM160">
            <v>6813</v>
          </cell>
          <cell r="BN160">
            <v>71235</v>
          </cell>
          <cell r="BO160">
            <v>21010</v>
          </cell>
          <cell r="BP160">
            <v>4041</v>
          </cell>
          <cell r="BQ160">
            <v>25051</v>
          </cell>
          <cell r="BR160">
            <v>5805</v>
          </cell>
          <cell r="BS160">
            <v>30856</v>
          </cell>
          <cell r="BT160">
            <v>3427</v>
          </cell>
          <cell r="BU160">
            <v>9597</v>
          </cell>
          <cell r="BV160">
            <v>43880</v>
          </cell>
          <cell r="BW160">
            <v>15166</v>
          </cell>
          <cell r="BX160">
            <v>130281</v>
          </cell>
          <cell r="BY160">
            <v>15006</v>
          </cell>
          <cell r="BZ160">
            <v>348</v>
          </cell>
          <cell r="CA160">
            <v>145634</v>
          </cell>
          <cell r="CB160">
            <v>0</v>
          </cell>
          <cell r="CC160">
            <v>0</v>
          </cell>
          <cell r="CD160">
            <v>0</v>
          </cell>
          <cell r="CE160">
            <v>0</v>
          </cell>
          <cell r="CF160">
            <v>0</v>
          </cell>
          <cell r="CG160">
            <v>0</v>
          </cell>
          <cell r="CH160">
            <v>0</v>
          </cell>
          <cell r="CI160">
            <v>0</v>
          </cell>
          <cell r="CJ160">
            <v>0</v>
          </cell>
          <cell r="CK160">
            <v>1</v>
          </cell>
          <cell r="CL160">
            <v>-2</v>
          </cell>
          <cell r="CM160">
            <v>-2</v>
          </cell>
        </row>
        <row r="161">
          <cell r="A161">
            <v>35490</v>
          </cell>
          <cell r="B161">
            <v>63196</v>
          </cell>
          <cell r="C161">
            <v>6692</v>
          </cell>
          <cell r="D161">
            <v>69888</v>
          </cell>
          <cell r="E161">
            <v>19196</v>
          </cell>
          <cell r="F161">
            <v>4478</v>
          </cell>
          <cell r="G161">
            <v>23674</v>
          </cell>
          <cell r="H161">
            <v>5912</v>
          </cell>
          <cell r="I161">
            <v>29586</v>
          </cell>
          <cell r="J161">
            <v>3461</v>
          </cell>
          <cell r="K161">
            <v>9808</v>
          </cell>
          <cell r="L161">
            <v>42854</v>
          </cell>
          <cell r="M161">
            <v>11867</v>
          </cell>
          <cell r="N161">
            <v>124610</v>
          </cell>
          <cell r="O161">
            <v>15063</v>
          </cell>
          <cell r="P161">
            <v>-311</v>
          </cell>
          <cell r="Q161">
            <v>139361</v>
          </cell>
          <cell r="R161">
            <v>1.4</v>
          </cell>
          <cell r="S161">
            <v>1.5</v>
          </cell>
          <cell r="T161">
            <v>1.4</v>
          </cell>
          <cell r="U161">
            <v>0.4</v>
          </cell>
          <cell r="V161">
            <v>1.6</v>
          </cell>
          <cell r="W161">
            <v>0.6</v>
          </cell>
          <cell r="X161">
            <v>1.8</v>
          </cell>
          <cell r="Y161">
            <v>0.9</v>
          </cell>
          <cell r="Z161">
            <v>0.9</v>
          </cell>
          <cell r="AA161">
            <v>2.2000000000000002</v>
          </cell>
          <cell r="AB161">
            <v>1.2</v>
          </cell>
          <cell r="AC161">
            <v>3.3</v>
          </cell>
          <cell r="AD161">
            <v>1.5</v>
          </cell>
          <cell r="AE161">
            <v>1.9</v>
          </cell>
          <cell r="AF161">
            <v>1.4</v>
          </cell>
          <cell r="AG161">
            <v>62789</v>
          </cell>
          <cell r="AH161">
            <v>6655</v>
          </cell>
          <cell r="AI161">
            <v>69445</v>
          </cell>
          <cell r="AJ161">
            <v>18952</v>
          </cell>
          <cell r="AK161">
            <v>4340</v>
          </cell>
          <cell r="AL161">
            <v>23292</v>
          </cell>
          <cell r="AM161">
            <v>5908</v>
          </cell>
          <cell r="AN161">
            <v>29200</v>
          </cell>
          <cell r="AO161">
            <v>3460</v>
          </cell>
          <cell r="AP161">
            <v>9809</v>
          </cell>
          <cell r="AQ161">
            <v>42468</v>
          </cell>
          <cell r="AR161">
            <v>11817</v>
          </cell>
          <cell r="AS161">
            <v>123730</v>
          </cell>
          <cell r="AT161">
            <v>15084</v>
          </cell>
          <cell r="AU161">
            <v>59</v>
          </cell>
          <cell r="AV161">
            <v>138872</v>
          </cell>
          <cell r="AW161">
            <v>0.6</v>
          </cell>
          <cell r="AX161">
            <v>0.8</v>
          </cell>
          <cell r="AY161">
            <v>0.6</v>
          </cell>
          <cell r="AZ161">
            <v>-1.4</v>
          </cell>
          <cell r="BA161">
            <v>3.9</v>
          </cell>
          <cell r="BB161">
            <v>-0.4</v>
          </cell>
          <cell r="BC161">
            <v>1.8</v>
          </cell>
          <cell r="BD161">
            <v>0</v>
          </cell>
          <cell r="BE161">
            <v>1</v>
          </cell>
          <cell r="BF161">
            <v>2.1</v>
          </cell>
          <cell r="BG161">
            <v>0.6</v>
          </cell>
          <cell r="BH161">
            <v>1.2</v>
          </cell>
          <cell r="BI161">
            <v>0.7</v>
          </cell>
          <cell r="BJ161">
            <v>2.9</v>
          </cell>
          <cell r="BK161">
            <v>0.9</v>
          </cell>
          <cell r="BL161">
            <v>61364</v>
          </cell>
          <cell r="BM161">
            <v>6499</v>
          </cell>
          <cell r="BN161">
            <v>67864</v>
          </cell>
          <cell r="BO161">
            <v>17211</v>
          </cell>
          <cell r="BP161">
            <v>4335</v>
          </cell>
          <cell r="BQ161">
            <v>21546</v>
          </cell>
          <cell r="BR161">
            <v>5908</v>
          </cell>
          <cell r="BS161">
            <v>27454</v>
          </cell>
          <cell r="BT161">
            <v>3460</v>
          </cell>
          <cell r="BU161">
            <v>9807</v>
          </cell>
          <cell r="BV161">
            <v>40722</v>
          </cell>
          <cell r="BW161">
            <v>10411</v>
          </cell>
          <cell r="BX161">
            <v>118996</v>
          </cell>
          <cell r="BY161">
            <v>15003</v>
          </cell>
          <cell r="BZ161">
            <v>-641</v>
          </cell>
          <cell r="CA161">
            <v>133359</v>
          </cell>
          <cell r="CB161">
            <v>-1</v>
          </cell>
          <cell r="CC161">
            <v>0</v>
          </cell>
          <cell r="CD161">
            <v>0</v>
          </cell>
          <cell r="CE161">
            <v>0</v>
          </cell>
          <cell r="CF161">
            <v>0</v>
          </cell>
          <cell r="CG161">
            <v>-1</v>
          </cell>
          <cell r="CH161">
            <v>0</v>
          </cell>
          <cell r="CI161">
            <v>0</v>
          </cell>
          <cell r="CJ161">
            <v>0</v>
          </cell>
          <cell r="CK161">
            <v>0</v>
          </cell>
          <cell r="CL161">
            <v>-16</v>
          </cell>
          <cell r="CM161">
            <v>-16</v>
          </cell>
        </row>
        <row r="162">
          <cell r="A162">
            <v>35582</v>
          </cell>
          <cell r="B162">
            <v>63938</v>
          </cell>
          <cell r="C162">
            <v>6746</v>
          </cell>
          <cell r="D162">
            <v>70683</v>
          </cell>
          <cell r="E162">
            <v>19552</v>
          </cell>
          <cell r="F162">
            <v>4677</v>
          </cell>
          <cell r="G162">
            <v>24230</v>
          </cell>
          <cell r="H162">
            <v>6059</v>
          </cell>
          <cell r="I162">
            <v>30289</v>
          </cell>
          <cell r="J162">
            <v>3508</v>
          </cell>
          <cell r="K162">
            <v>9968</v>
          </cell>
          <cell r="L162">
            <v>43765</v>
          </cell>
          <cell r="M162">
            <v>12375</v>
          </cell>
          <cell r="N162">
            <v>126823</v>
          </cell>
          <cell r="O162">
            <v>15324</v>
          </cell>
          <cell r="P162">
            <v>-418</v>
          </cell>
          <cell r="Q162">
            <v>141729</v>
          </cell>
          <cell r="R162">
            <v>1.2</v>
          </cell>
          <cell r="S162">
            <v>0.8</v>
          </cell>
          <cell r="T162">
            <v>1.1000000000000001</v>
          </cell>
          <cell r="U162">
            <v>1.9</v>
          </cell>
          <cell r="V162">
            <v>4.5</v>
          </cell>
          <cell r="W162">
            <v>2.2999999999999998</v>
          </cell>
          <cell r="X162">
            <v>2.5</v>
          </cell>
          <cell r="Y162">
            <v>2.4</v>
          </cell>
          <cell r="Z162">
            <v>1.4</v>
          </cell>
          <cell r="AA162">
            <v>1.6</v>
          </cell>
          <cell r="AB162">
            <v>2.1</v>
          </cell>
          <cell r="AC162">
            <v>4.3</v>
          </cell>
          <cell r="AD162">
            <v>1.8</v>
          </cell>
          <cell r="AE162">
            <v>1.7</v>
          </cell>
          <cell r="AF162">
            <v>1.7</v>
          </cell>
          <cell r="AG162">
            <v>64460</v>
          </cell>
          <cell r="AH162">
            <v>6799</v>
          </cell>
          <cell r="AI162">
            <v>71259</v>
          </cell>
          <cell r="AJ162">
            <v>19503</v>
          </cell>
          <cell r="AK162">
            <v>5033</v>
          </cell>
          <cell r="AL162">
            <v>24536</v>
          </cell>
          <cell r="AM162">
            <v>6048</v>
          </cell>
          <cell r="AN162">
            <v>30584</v>
          </cell>
          <cell r="AO162">
            <v>3506</v>
          </cell>
          <cell r="AP162">
            <v>9981</v>
          </cell>
          <cell r="AQ162">
            <v>44071</v>
          </cell>
          <cell r="AR162">
            <v>12298</v>
          </cell>
          <cell r="AS162">
            <v>127629</v>
          </cell>
          <cell r="AT162">
            <v>15587</v>
          </cell>
          <cell r="AU162">
            <v>-800</v>
          </cell>
          <cell r="AV162">
            <v>142416</v>
          </cell>
          <cell r="AW162">
            <v>2.7</v>
          </cell>
          <cell r="AX162">
            <v>2.2000000000000002</v>
          </cell>
          <cell r="AY162">
            <v>2.6</v>
          </cell>
          <cell r="AZ162">
            <v>2.9</v>
          </cell>
          <cell r="BA162">
            <v>16</v>
          </cell>
          <cell r="BB162">
            <v>5.3</v>
          </cell>
          <cell r="BC162">
            <v>2.4</v>
          </cell>
          <cell r="BD162">
            <v>4.7</v>
          </cell>
          <cell r="BE162">
            <v>1.3</v>
          </cell>
          <cell r="BF162">
            <v>1.8</v>
          </cell>
          <cell r="BG162">
            <v>3.8</v>
          </cell>
          <cell r="BH162">
            <v>4.0999999999999996</v>
          </cell>
          <cell r="BI162">
            <v>3.2</v>
          </cell>
          <cell r="BJ162">
            <v>3.3</v>
          </cell>
          <cell r="BK162">
            <v>2.6</v>
          </cell>
          <cell r="BL162">
            <v>64038</v>
          </cell>
          <cell r="BM162">
            <v>6753</v>
          </cell>
          <cell r="BN162">
            <v>70791</v>
          </cell>
          <cell r="BO162">
            <v>18948</v>
          </cell>
          <cell r="BP162">
            <v>4702</v>
          </cell>
          <cell r="BQ162">
            <v>23651</v>
          </cell>
          <cell r="BR162">
            <v>6048</v>
          </cell>
          <cell r="BS162">
            <v>29699</v>
          </cell>
          <cell r="BT162">
            <v>3506</v>
          </cell>
          <cell r="BU162">
            <v>10006</v>
          </cell>
          <cell r="BV162">
            <v>43210</v>
          </cell>
          <cell r="BW162">
            <v>11461</v>
          </cell>
          <cell r="BX162">
            <v>125463</v>
          </cell>
          <cell r="BY162">
            <v>15401</v>
          </cell>
          <cell r="BZ162">
            <v>549</v>
          </cell>
          <cell r="CA162">
            <v>141413</v>
          </cell>
          <cell r="CB162">
            <v>0</v>
          </cell>
          <cell r="CC162">
            <v>0</v>
          </cell>
          <cell r="CD162">
            <v>0</v>
          </cell>
          <cell r="CE162">
            <v>0</v>
          </cell>
          <cell r="CF162">
            <v>0</v>
          </cell>
          <cell r="CG162">
            <v>0</v>
          </cell>
          <cell r="CH162">
            <v>0</v>
          </cell>
          <cell r="CI162">
            <v>0</v>
          </cell>
          <cell r="CJ162">
            <v>0</v>
          </cell>
          <cell r="CK162">
            <v>0</v>
          </cell>
          <cell r="CL162">
            <v>-20</v>
          </cell>
          <cell r="CM162">
            <v>-21</v>
          </cell>
        </row>
        <row r="163">
          <cell r="A163">
            <v>35674</v>
          </cell>
          <cell r="B163">
            <v>64536</v>
          </cell>
          <cell r="C163">
            <v>6776</v>
          </cell>
          <cell r="D163">
            <v>71312</v>
          </cell>
          <cell r="E163">
            <v>20032</v>
          </cell>
          <cell r="F163">
            <v>4903</v>
          </cell>
          <cell r="G163">
            <v>24934</v>
          </cell>
          <cell r="H163">
            <v>6223</v>
          </cell>
          <cell r="I163">
            <v>31157</v>
          </cell>
          <cell r="J163">
            <v>3559</v>
          </cell>
          <cell r="K163">
            <v>10111</v>
          </cell>
          <cell r="L163">
            <v>44827</v>
          </cell>
          <cell r="M163">
            <v>12816</v>
          </cell>
          <cell r="N163">
            <v>128955</v>
          </cell>
          <cell r="O163">
            <v>15513</v>
          </cell>
          <cell r="P163">
            <v>-207</v>
          </cell>
          <cell r="Q163">
            <v>144262</v>
          </cell>
          <cell r="R163">
            <v>0.9</v>
          </cell>
          <cell r="S163">
            <v>0.5</v>
          </cell>
          <cell r="T163">
            <v>0.9</v>
          </cell>
          <cell r="U163">
            <v>2.5</v>
          </cell>
          <cell r="V163">
            <v>4.8</v>
          </cell>
          <cell r="W163">
            <v>2.9</v>
          </cell>
          <cell r="X163">
            <v>2.7</v>
          </cell>
          <cell r="Y163">
            <v>2.9</v>
          </cell>
          <cell r="Z163">
            <v>1.5</v>
          </cell>
          <cell r="AA163">
            <v>1.4</v>
          </cell>
          <cell r="AB163">
            <v>2.4</v>
          </cell>
          <cell r="AC163">
            <v>3.6</v>
          </cell>
          <cell r="AD163">
            <v>1.7</v>
          </cell>
          <cell r="AE163">
            <v>1.2</v>
          </cell>
          <cell r="AF163">
            <v>1.8</v>
          </cell>
          <cell r="AG163">
            <v>64299</v>
          </cell>
          <cell r="AH163">
            <v>6749</v>
          </cell>
          <cell r="AI163">
            <v>71048</v>
          </cell>
          <cell r="AJ163">
            <v>20426</v>
          </cell>
          <cell r="AK163">
            <v>4620</v>
          </cell>
          <cell r="AL163">
            <v>25046</v>
          </cell>
          <cell r="AM163">
            <v>6238</v>
          </cell>
          <cell r="AN163">
            <v>31284</v>
          </cell>
          <cell r="AO163">
            <v>3563</v>
          </cell>
          <cell r="AP163">
            <v>10086</v>
          </cell>
          <cell r="AQ163">
            <v>44933</v>
          </cell>
          <cell r="AR163">
            <v>12862</v>
          </cell>
          <cell r="AS163">
            <v>128843</v>
          </cell>
          <cell r="AT163">
            <v>15197</v>
          </cell>
          <cell r="AU163">
            <v>-615</v>
          </cell>
          <cell r="AV163">
            <v>143426</v>
          </cell>
          <cell r="AW163">
            <v>-0.3</v>
          </cell>
          <cell r="AX163">
            <v>-0.7</v>
          </cell>
          <cell r="AY163">
            <v>-0.3</v>
          </cell>
          <cell r="AZ163">
            <v>4.7</v>
          </cell>
          <cell r="BA163">
            <v>-8.1999999999999993</v>
          </cell>
          <cell r="BB163">
            <v>2.1</v>
          </cell>
          <cell r="BC163">
            <v>3.1</v>
          </cell>
          <cell r="BD163">
            <v>2.2999999999999998</v>
          </cell>
          <cell r="BE163">
            <v>1.6</v>
          </cell>
          <cell r="BF163">
            <v>1</v>
          </cell>
          <cell r="BG163">
            <v>2</v>
          </cell>
          <cell r="BH163">
            <v>4.5999999999999996</v>
          </cell>
          <cell r="BI163">
            <v>1</v>
          </cell>
          <cell r="BJ163">
            <v>-2.5</v>
          </cell>
          <cell r="BK163">
            <v>0.7</v>
          </cell>
          <cell r="BL163">
            <v>64114</v>
          </cell>
          <cell r="BM163">
            <v>6746</v>
          </cell>
          <cell r="BN163">
            <v>70859</v>
          </cell>
          <cell r="BO163">
            <v>20949</v>
          </cell>
          <cell r="BP163">
            <v>5075</v>
          </cell>
          <cell r="BQ163">
            <v>26023</v>
          </cell>
          <cell r="BR163">
            <v>6238</v>
          </cell>
          <cell r="BS163">
            <v>32261</v>
          </cell>
          <cell r="BT163">
            <v>3563</v>
          </cell>
          <cell r="BU163">
            <v>10069</v>
          </cell>
          <cell r="BV163">
            <v>45894</v>
          </cell>
          <cell r="BW163">
            <v>11780</v>
          </cell>
          <cell r="BX163">
            <v>128534</v>
          </cell>
          <cell r="BY163">
            <v>15091</v>
          </cell>
          <cell r="BZ163">
            <v>-606</v>
          </cell>
          <cell r="CA163">
            <v>143019</v>
          </cell>
          <cell r="CB163">
            <v>0</v>
          </cell>
          <cell r="CC163">
            <v>0</v>
          </cell>
          <cell r="CD163">
            <v>0</v>
          </cell>
          <cell r="CE163">
            <v>0</v>
          </cell>
          <cell r="CF163">
            <v>0</v>
          </cell>
          <cell r="CG163">
            <v>0</v>
          </cell>
          <cell r="CH163">
            <v>0</v>
          </cell>
          <cell r="CI163">
            <v>0</v>
          </cell>
          <cell r="CJ163">
            <v>0</v>
          </cell>
          <cell r="CK163">
            <v>1</v>
          </cell>
          <cell r="CL163">
            <v>-18</v>
          </cell>
          <cell r="CM163">
            <v>-17</v>
          </cell>
        </row>
        <row r="164">
          <cell r="A164">
            <v>35765</v>
          </cell>
          <cell r="B164">
            <v>65020</v>
          </cell>
          <cell r="C164">
            <v>6806</v>
          </cell>
          <cell r="D164">
            <v>71827</v>
          </cell>
          <cell r="E164">
            <v>20407</v>
          </cell>
          <cell r="F164">
            <v>5013</v>
          </cell>
          <cell r="G164">
            <v>25420</v>
          </cell>
          <cell r="H164">
            <v>6378</v>
          </cell>
          <cell r="I164">
            <v>31798</v>
          </cell>
          <cell r="J164">
            <v>3609</v>
          </cell>
          <cell r="K164">
            <v>10256</v>
          </cell>
          <cell r="L164">
            <v>45663</v>
          </cell>
          <cell r="M164">
            <v>13169</v>
          </cell>
          <cell r="N164">
            <v>130659</v>
          </cell>
          <cell r="O164">
            <v>15632</v>
          </cell>
          <cell r="P164">
            <v>190</v>
          </cell>
          <cell r="Q164">
            <v>146481</v>
          </cell>
          <cell r="R164">
            <v>0.8</v>
          </cell>
          <cell r="S164">
            <v>0.4</v>
          </cell>
          <cell r="T164">
            <v>0.7</v>
          </cell>
          <cell r="U164">
            <v>1.9</v>
          </cell>
          <cell r="V164">
            <v>2.2999999999999998</v>
          </cell>
          <cell r="W164">
            <v>1.9</v>
          </cell>
          <cell r="X164">
            <v>2.5</v>
          </cell>
          <cell r="Y164">
            <v>2.1</v>
          </cell>
          <cell r="Z164">
            <v>1.4</v>
          </cell>
          <cell r="AA164">
            <v>1.4</v>
          </cell>
          <cell r="AB164">
            <v>1.9</v>
          </cell>
          <cell r="AC164">
            <v>2.7</v>
          </cell>
          <cell r="AD164">
            <v>1.3</v>
          </cell>
          <cell r="AE164">
            <v>0.8</v>
          </cell>
          <cell r="AF164">
            <v>1.5</v>
          </cell>
          <cell r="AG164">
            <v>65055</v>
          </cell>
          <cell r="AH164">
            <v>6812</v>
          </cell>
          <cell r="AI164">
            <v>71867</v>
          </cell>
          <cell r="AJ164">
            <v>20083</v>
          </cell>
          <cell r="AK164">
            <v>5061</v>
          </cell>
          <cell r="AL164">
            <v>25145</v>
          </cell>
          <cell r="AM164">
            <v>6378</v>
          </cell>
          <cell r="AN164">
            <v>31523</v>
          </cell>
          <cell r="AO164">
            <v>3609</v>
          </cell>
          <cell r="AP164">
            <v>10264</v>
          </cell>
          <cell r="AQ164">
            <v>45396</v>
          </cell>
          <cell r="AR164">
            <v>13298</v>
          </cell>
          <cell r="AS164">
            <v>130561</v>
          </cell>
          <cell r="AT164">
            <v>15778</v>
          </cell>
          <cell r="AU164">
            <v>922</v>
          </cell>
          <cell r="AV164">
            <v>147261</v>
          </cell>
          <cell r="AW164">
            <v>1.2</v>
          </cell>
          <cell r="AX164">
            <v>0.9</v>
          </cell>
          <cell r="AY164">
            <v>1.2</v>
          </cell>
          <cell r="AZ164">
            <v>-1.7</v>
          </cell>
          <cell r="BA164">
            <v>9.6</v>
          </cell>
          <cell r="BB164">
            <v>0.4</v>
          </cell>
          <cell r="BC164">
            <v>2.2000000000000002</v>
          </cell>
          <cell r="BD164">
            <v>0.8</v>
          </cell>
          <cell r="BE164">
            <v>1.3</v>
          </cell>
          <cell r="BF164">
            <v>1.8</v>
          </cell>
          <cell r="BG164">
            <v>1</v>
          </cell>
          <cell r="BH164">
            <v>3.4</v>
          </cell>
          <cell r="BI164">
            <v>1.3</v>
          </cell>
          <cell r="BJ164">
            <v>3.8</v>
          </cell>
          <cell r="BK164">
            <v>2.7</v>
          </cell>
          <cell r="BL164">
            <v>67116</v>
          </cell>
          <cell r="BM164">
            <v>7022</v>
          </cell>
          <cell r="BN164">
            <v>74138</v>
          </cell>
          <cell r="BO164">
            <v>21962</v>
          </cell>
          <cell r="BP164">
            <v>4901</v>
          </cell>
          <cell r="BQ164">
            <v>26864</v>
          </cell>
          <cell r="BR164">
            <v>6378</v>
          </cell>
          <cell r="BS164">
            <v>33242</v>
          </cell>
          <cell r="BT164">
            <v>3609</v>
          </cell>
          <cell r="BU164">
            <v>10255</v>
          </cell>
          <cell r="BV164">
            <v>47106</v>
          </cell>
          <cell r="BW164">
            <v>15982</v>
          </cell>
          <cell r="BX164">
            <v>137226</v>
          </cell>
          <cell r="BY164">
            <v>16127</v>
          </cell>
          <cell r="BZ164">
            <v>1132</v>
          </cell>
          <cell r="CA164">
            <v>154484</v>
          </cell>
          <cell r="CB164">
            <v>0</v>
          </cell>
          <cell r="CC164">
            <v>0</v>
          </cell>
          <cell r="CD164">
            <v>0</v>
          </cell>
          <cell r="CE164">
            <v>0</v>
          </cell>
          <cell r="CF164">
            <v>1</v>
          </cell>
          <cell r="CG164">
            <v>0</v>
          </cell>
          <cell r="CH164">
            <v>0</v>
          </cell>
          <cell r="CI164">
            <v>0</v>
          </cell>
          <cell r="CJ164">
            <v>0</v>
          </cell>
          <cell r="CK164">
            <v>0</v>
          </cell>
          <cell r="CL164">
            <v>-10</v>
          </cell>
          <cell r="CM164">
            <v>-9</v>
          </cell>
        </row>
        <row r="165">
          <cell r="A165">
            <v>35855</v>
          </cell>
          <cell r="B165">
            <v>65791</v>
          </cell>
          <cell r="C165">
            <v>6894</v>
          </cell>
          <cell r="D165">
            <v>72685</v>
          </cell>
          <cell r="E165">
            <v>20668</v>
          </cell>
          <cell r="F165">
            <v>4971</v>
          </cell>
          <cell r="G165">
            <v>25638</v>
          </cell>
          <cell r="H165">
            <v>6507</v>
          </cell>
          <cell r="I165">
            <v>32145</v>
          </cell>
          <cell r="J165">
            <v>3659</v>
          </cell>
          <cell r="K165">
            <v>10406</v>
          </cell>
          <cell r="L165">
            <v>46210</v>
          </cell>
          <cell r="M165">
            <v>13261</v>
          </cell>
          <cell r="N165">
            <v>132156</v>
          </cell>
          <cell r="O165">
            <v>15861</v>
          </cell>
          <cell r="P165">
            <v>178</v>
          </cell>
          <cell r="Q165">
            <v>148195</v>
          </cell>
          <cell r="R165">
            <v>1.2</v>
          </cell>
          <cell r="S165">
            <v>1.3</v>
          </cell>
          <cell r="T165">
            <v>1.2</v>
          </cell>
          <cell r="U165">
            <v>1.3</v>
          </cell>
          <cell r="V165">
            <v>-0.8</v>
          </cell>
          <cell r="W165">
            <v>0.9</v>
          </cell>
          <cell r="X165">
            <v>2</v>
          </cell>
          <cell r="Y165">
            <v>1.1000000000000001</v>
          </cell>
          <cell r="Z165">
            <v>1.4</v>
          </cell>
          <cell r="AA165">
            <v>1.5</v>
          </cell>
          <cell r="AB165">
            <v>1.2</v>
          </cell>
          <cell r="AC165">
            <v>0.7</v>
          </cell>
          <cell r="AD165">
            <v>1.1000000000000001</v>
          </cell>
          <cell r="AE165">
            <v>1.5</v>
          </cell>
          <cell r="AF165">
            <v>1.2</v>
          </cell>
          <cell r="AG165">
            <v>65750</v>
          </cell>
          <cell r="AH165">
            <v>6878</v>
          </cell>
          <cell r="AI165">
            <v>72628</v>
          </cell>
          <cell r="AJ165">
            <v>20870</v>
          </cell>
          <cell r="AK165">
            <v>5126</v>
          </cell>
          <cell r="AL165">
            <v>25995</v>
          </cell>
          <cell r="AM165">
            <v>6506</v>
          </cell>
          <cell r="AN165">
            <v>32501</v>
          </cell>
          <cell r="AO165">
            <v>3658</v>
          </cell>
          <cell r="AP165">
            <v>10407</v>
          </cell>
          <cell r="AQ165">
            <v>46566</v>
          </cell>
          <cell r="AR165">
            <v>13107</v>
          </cell>
          <cell r="AS165">
            <v>132301</v>
          </cell>
          <cell r="AT165">
            <v>15939</v>
          </cell>
          <cell r="AU165">
            <v>19</v>
          </cell>
          <cell r="AV165">
            <v>148260</v>
          </cell>
          <cell r="AW165">
            <v>1.1000000000000001</v>
          </cell>
          <cell r="AX165">
            <v>1</v>
          </cell>
          <cell r="AY165">
            <v>1.1000000000000001</v>
          </cell>
          <cell r="AZ165">
            <v>3.9</v>
          </cell>
          <cell r="BA165">
            <v>1.3</v>
          </cell>
          <cell r="BB165">
            <v>3.4</v>
          </cell>
          <cell r="BC165">
            <v>2</v>
          </cell>
          <cell r="BD165">
            <v>3.1</v>
          </cell>
          <cell r="BE165">
            <v>1.3</v>
          </cell>
          <cell r="BF165">
            <v>1.4</v>
          </cell>
          <cell r="BG165">
            <v>2.6</v>
          </cell>
          <cell r="BH165">
            <v>-1.4</v>
          </cell>
          <cell r="BI165">
            <v>1.3</v>
          </cell>
          <cell r="BJ165">
            <v>1</v>
          </cell>
          <cell r="BK165">
            <v>0.7</v>
          </cell>
          <cell r="BL165">
            <v>64243</v>
          </cell>
          <cell r="BM165">
            <v>6715</v>
          </cell>
          <cell r="BN165">
            <v>70959</v>
          </cell>
          <cell r="BO165">
            <v>18962</v>
          </cell>
          <cell r="BP165">
            <v>5146</v>
          </cell>
          <cell r="BQ165">
            <v>24108</v>
          </cell>
          <cell r="BR165">
            <v>6506</v>
          </cell>
          <cell r="BS165">
            <v>30614</v>
          </cell>
          <cell r="BT165">
            <v>3658</v>
          </cell>
          <cell r="BU165">
            <v>10408</v>
          </cell>
          <cell r="BV165">
            <v>44680</v>
          </cell>
          <cell r="BW165">
            <v>12163</v>
          </cell>
          <cell r="BX165">
            <v>127801</v>
          </cell>
          <cell r="BY165">
            <v>15870</v>
          </cell>
          <cell r="BZ165">
            <v>-1379</v>
          </cell>
          <cell r="CA165">
            <v>142292</v>
          </cell>
          <cell r="CB165">
            <v>0</v>
          </cell>
          <cell r="CC165">
            <v>0</v>
          </cell>
          <cell r="CD165">
            <v>0</v>
          </cell>
          <cell r="CE165">
            <v>0</v>
          </cell>
          <cell r="CF165">
            <v>-1</v>
          </cell>
          <cell r="CG165">
            <v>0</v>
          </cell>
          <cell r="CH165">
            <v>0</v>
          </cell>
          <cell r="CI165">
            <v>0</v>
          </cell>
          <cell r="CJ165">
            <v>0</v>
          </cell>
          <cell r="CK165">
            <v>0</v>
          </cell>
          <cell r="CL165">
            <v>-7</v>
          </cell>
          <cell r="CM165">
            <v>-6</v>
          </cell>
        </row>
        <row r="166">
          <cell r="A166">
            <v>35947</v>
          </cell>
          <cell r="B166">
            <v>67002</v>
          </cell>
          <cell r="C166">
            <v>7057</v>
          </cell>
          <cell r="D166">
            <v>74059</v>
          </cell>
          <cell r="E166">
            <v>21107</v>
          </cell>
          <cell r="F166">
            <v>4759</v>
          </cell>
          <cell r="G166">
            <v>25867</v>
          </cell>
          <cell r="H166">
            <v>6609</v>
          </cell>
          <cell r="I166">
            <v>32476</v>
          </cell>
          <cell r="J166">
            <v>3709</v>
          </cell>
          <cell r="K166">
            <v>10554</v>
          </cell>
          <cell r="L166">
            <v>46739</v>
          </cell>
          <cell r="M166">
            <v>13205</v>
          </cell>
          <cell r="N166">
            <v>134003</v>
          </cell>
          <cell r="O166">
            <v>16147</v>
          </cell>
          <cell r="P166">
            <v>-161</v>
          </cell>
          <cell r="Q166">
            <v>149988</v>
          </cell>
          <cell r="R166">
            <v>1.8</v>
          </cell>
          <cell r="S166">
            <v>2.4</v>
          </cell>
          <cell r="T166">
            <v>1.9</v>
          </cell>
          <cell r="U166">
            <v>2.1</v>
          </cell>
          <cell r="V166">
            <v>-4.3</v>
          </cell>
          <cell r="W166">
            <v>0.9</v>
          </cell>
          <cell r="X166">
            <v>1.6</v>
          </cell>
          <cell r="Y166">
            <v>1</v>
          </cell>
          <cell r="Z166">
            <v>1.4</v>
          </cell>
          <cell r="AA166">
            <v>1.4</v>
          </cell>
          <cell r="AB166">
            <v>1.1000000000000001</v>
          </cell>
          <cell r="AC166">
            <v>-0.4</v>
          </cell>
          <cell r="AD166">
            <v>1.4</v>
          </cell>
          <cell r="AE166">
            <v>1.8</v>
          </cell>
          <cell r="AF166">
            <v>1.2</v>
          </cell>
          <cell r="AG166">
            <v>66697</v>
          </cell>
          <cell r="AH166">
            <v>7025</v>
          </cell>
          <cell r="AI166">
            <v>73722</v>
          </cell>
          <cell r="AJ166">
            <v>20992</v>
          </cell>
          <cell r="AK166">
            <v>4745</v>
          </cell>
          <cell r="AL166">
            <v>25737</v>
          </cell>
          <cell r="AM166">
            <v>6622</v>
          </cell>
          <cell r="AN166">
            <v>32359</v>
          </cell>
          <cell r="AO166">
            <v>3708</v>
          </cell>
          <cell r="AP166">
            <v>10553</v>
          </cell>
          <cell r="AQ166">
            <v>46620</v>
          </cell>
          <cell r="AR166">
            <v>13378</v>
          </cell>
          <cell r="AS166">
            <v>133720</v>
          </cell>
          <cell r="AT166">
            <v>15830</v>
          </cell>
          <cell r="AU166">
            <v>-143</v>
          </cell>
          <cell r="AV166">
            <v>149407</v>
          </cell>
          <cell r="AW166">
            <v>1.4</v>
          </cell>
          <cell r="AX166">
            <v>2.1</v>
          </cell>
          <cell r="AY166">
            <v>1.5</v>
          </cell>
          <cell r="AZ166">
            <v>0.6</v>
          </cell>
          <cell r="BA166">
            <v>-7.4</v>
          </cell>
          <cell r="BB166">
            <v>-1</v>
          </cell>
          <cell r="BC166">
            <v>1.8</v>
          </cell>
          <cell r="BD166">
            <v>-0.4</v>
          </cell>
          <cell r="BE166">
            <v>1.4</v>
          </cell>
          <cell r="BF166">
            <v>1.4</v>
          </cell>
          <cell r="BG166">
            <v>0.1</v>
          </cell>
          <cell r="BH166">
            <v>2.1</v>
          </cell>
          <cell r="BI166">
            <v>1.1000000000000001</v>
          </cell>
          <cell r="BJ166">
            <v>-0.7</v>
          </cell>
          <cell r="BK166">
            <v>0.8</v>
          </cell>
          <cell r="BL166">
            <v>66280</v>
          </cell>
          <cell r="BM166">
            <v>6978</v>
          </cell>
          <cell r="BN166">
            <v>73258</v>
          </cell>
          <cell r="BO166">
            <v>20441</v>
          </cell>
          <cell r="BP166">
            <v>4443</v>
          </cell>
          <cell r="BQ166">
            <v>24884</v>
          </cell>
          <cell r="BR166">
            <v>6622</v>
          </cell>
          <cell r="BS166">
            <v>31506</v>
          </cell>
          <cell r="BT166">
            <v>3708</v>
          </cell>
          <cell r="BU166">
            <v>10582</v>
          </cell>
          <cell r="BV166">
            <v>45795</v>
          </cell>
          <cell r="BW166">
            <v>12762</v>
          </cell>
          <cell r="BX166">
            <v>131815</v>
          </cell>
          <cell r="BY166">
            <v>15634</v>
          </cell>
          <cell r="BZ166">
            <v>853</v>
          </cell>
          <cell r="CA166">
            <v>148302</v>
          </cell>
          <cell r="CB166">
            <v>0</v>
          </cell>
          <cell r="CC166">
            <v>0</v>
          </cell>
          <cell r="CD166">
            <v>0</v>
          </cell>
          <cell r="CE166">
            <v>0</v>
          </cell>
          <cell r="CF166">
            <v>0</v>
          </cell>
          <cell r="CG166">
            <v>0</v>
          </cell>
          <cell r="CH166">
            <v>0</v>
          </cell>
          <cell r="CI166">
            <v>0</v>
          </cell>
          <cell r="CJ166">
            <v>0</v>
          </cell>
          <cell r="CK166">
            <v>0</v>
          </cell>
          <cell r="CL166">
            <v>10</v>
          </cell>
          <cell r="CM166">
            <v>10</v>
          </cell>
        </row>
        <row r="167">
          <cell r="A167">
            <v>36039</v>
          </cell>
          <cell r="B167">
            <v>68169</v>
          </cell>
          <cell r="C167">
            <v>7229</v>
          </cell>
          <cell r="D167">
            <v>75398</v>
          </cell>
          <cell r="E167">
            <v>21917</v>
          </cell>
          <cell r="F167">
            <v>4496</v>
          </cell>
          <cell r="G167">
            <v>26413</v>
          </cell>
          <cell r="H167">
            <v>6705</v>
          </cell>
          <cell r="I167">
            <v>33118</v>
          </cell>
          <cell r="J167">
            <v>3762</v>
          </cell>
          <cell r="K167">
            <v>10690</v>
          </cell>
          <cell r="L167">
            <v>47569</v>
          </cell>
          <cell r="M167">
            <v>13132</v>
          </cell>
          <cell r="N167">
            <v>136099</v>
          </cell>
          <cell r="O167">
            <v>16315</v>
          </cell>
          <cell r="P167">
            <v>-308</v>
          </cell>
          <cell r="Q167">
            <v>152106</v>
          </cell>
          <cell r="R167">
            <v>1.7</v>
          </cell>
          <cell r="S167">
            <v>2.4</v>
          </cell>
          <cell r="T167">
            <v>1.8</v>
          </cell>
          <cell r="U167">
            <v>3.8</v>
          </cell>
          <cell r="V167">
            <v>-5.5</v>
          </cell>
          <cell r="W167">
            <v>2.1</v>
          </cell>
          <cell r="X167">
            <v>1.4</v>
          </cell>
          <cell r="Y167">
            <v>2</v>
          </cell>
          <cell r="Z167">
            <v>1.4</v>
          </cell>
          <cell r="AA167">
            <v>1.3</v>
          </cell>
          <cell r="AB167">
            <v>1.8</v>
          </cell>
          <cell r="AC167">
            <v>-0.6</v>
          </cell>
          <cell r="AD167">
            <v>1.6</v>
          </cell>
          <cell r="AE167">
            <v>1</v>
          </cell>
          <cell r="AF167">
            <v>1.4</v>
          </cell>
          <cell r="AG167">
            <v>68653</v>
          </cell>
          <cell r="AH167">
            <v>7281</v>
          </cell>
          <cell r="AI167">
            <v>75933</v>
          </cell>
          <cell r="AJ167">
            <v>21683</v>
          </cell>
          <cell r="AK167">
            <v>4373</v>
          </cell>
          <cell r="AL167">
            <v>26056</v>
          </cell>
          <cell r="AM167">
            <v>6695</v>
          </cell>
          <cell r="AN167">
            <v>32751</v>
          </cell>
          <cell r="AO167">
            <v>3764</v>
          </cell>
          <cell r="AP167">
            <v>10694</v>
          </cell>
          <cell r="AQ167">
            <v>47209</v>
          </cell>
          <cell r="AR167">
            <v>12925</v>
          </cell>
          <cell r="AS167">
            <v>136067</v>
          </cell>
          <cell r="AT167">
            <v>16712</v>
          </cell>
          <cell r="AU167">
            <v>-740</v>
          </cell>
          <cell r="AV167">
            <v>152039</v>
          </cell>
          <cell r="AW167">
            <v>2.9</v>
          </cell>
          <cell r="AX167">
            <v>3.6</v>
          </cell>
          <cell r="AY167">
            <v>3</v>
          </cell>
          <cell r="AZ167">
            <v>3.3</v>
          </cell>
          <cell r="BA167">
            <v>-7.8</v>
          </cell>
          <cell r="BB167">
            <v>1.2</v>
          </cell>
          <cell r="BC167">
            <v>1.1000000000000001</v>
          </cell>
          <cell r="BD167">
            <v>1.2</v>
          </cell>
          <cell r="BE167">
            <v>1.5</v>
          </cell>
          <cell r="BF167">
            <v>1.3</v>
          </cell>
          <cell r="BG167">
            <v>1.3</v>
          </cell>
          <cell r="BH167">
            <v>-3.4</v>
          </cell>
          <cell r="BI167">
            <v>1.8</v>
          </cell>
          <cell r="BJ167">
            <v>5.6</v>
          </cell>
          <cell r="BK167">
            <v>1.8</v>
          </cell>
          <cell r="BL167">
            <v>68499</v>
          </cell>
          <cell r="BM167">
            <v>7281</v>
          </cell>
          <cell r="BN167">
            <v>75779</v>
          </cell>
          <cell r="BO167">
            <v>22176</v>
          </cell>
          <cell r="BP167">
            <v>4759</v>
          </cell>
          <cell r="BQ167">
            <v>26935</v>
          </cell>
          <cell r="BR167">
            <v>6695</v>
          </cell>
          <cell r="BS167">
            <v>33630</v>
          </cell>
          <cell r="BT167">
            <v>3764</v>
          </cell>
          <cell r="BU167">
            <v>10673</v>
          </cell>
          <cell r="BV167">
            <v>48067</v>
          </cell>
          <cell r="BW167">
            <v>11737</v>
          </cell>
          <cell r="BX167">
            <v>135583</v>
          </cell>
          <cell r="BY167">
            <v>16566</v>
          </cell>
          <cell r="BZ167">
            <v>-1005</v>
          </cell>
          <cell r="CA167">
            <v>151144</v>
          </cell>
          <cell r="CB167">
            <v>1</v>
          </cell>
          <cell r="CC167">
            <v>0</v>
          </cell>
          <cell r="CD167">
            <v>0</v>
          </cell>
          <cell r="CE167">
            <v>0</v>
          </cell>
          <cell r="CF167">
            <v>0</v>
          </cell>
          <cell r="CG167">
            <v>0</v>
          </cell>
          <cell r="CH167">
            <v>0</v>
          </cell>
          <cell r="CI167">
            <v>0</v>
          </cell>
          <cell r="CJ167">
            <v>0</v>
          </cell>
          <cell r="CK167">
            <v>0</v>
          </cell>
          <cell r="CL167">
            <v>23</v>
          </cell>
          <cell r="CM167">
            <v>23</v>
          </cell>
        </row>
        <row r="168">
          <cell r="A168">
            <v>36130</v>
          </cell>
          <cell r="B168">
            <v>69148</v>
          </cell>
          <cell r="C168">
            <v>7370</v>
          </cell>
          <cell r="D168">
            <v>76518</v>
          </cell>
          <cell r="E168">
            <v>22548</v>
          </cell>
          <cell r="F168">
            <v>4429</v>
          </cell>
          <cell r="G168">
            <v>26977</v>
          </cell>
          <cell r="H168">
            <v>6812</v>
          </cell>
          <cell r="I168">
            <v>33789</v>
          </cell>
          <cell r="J168">
            <v>3814</v>
          </cell>
          <cell r="K168">
            <v>10822</v>
          </cell>
          <cell r="L168">
            <v>48425</v>
          </cell>
          <cell r="M168">
            <v>12998</v>
          </cell>
          <cell r="N168">
            <v>137942</v>
          </cell>
          <cell r="O168">
            <v>16399</v>
          </cell>
          <cell r="P168">
            <v>-4</v>
          </cell>
          <cell r="Q168">
            <v>154337</v>
          </cell>
          <cell r="R168">
            <v>1.4</v>
          </cell>
          <cell r="S168">
            <v>2</v>
          </cell>
          <cell r="T168">
            <v>1.5</v>
          </cell>
          <cell r="U168">
            <v>2.9</v>
          </cell>
          <cell r="V168">
            <v>-1.5</v>
          </cell>
          <cell r="W168">
            <v>2.1</v>
          </cell>
          <cell r="X168">
            <v>1.6</v>
          </cell>
          <cell r="Y168">
            <v>2</v>
          </cell>
          <cell r="Z168">
            <v>1.4</v>
          </cell>
          <cell r="AA168">
            <v>1.2</v>
          </cell>
          <cell r="AB168">
            <v>1.8</v>
          </cell>
          <cell r="AC168">
            <v>-1</v>
          </cell>
          <cell r="AD168">
            <v>1.4</v>
          </cell>
          <cell r="AE168">
            <v>0.5</v>
          </cell>
          <cell r="AF168">
            <v>1.5</v>
          </cell>
          <cell r="AG168">
            <v>69051</v>
          </cell>
          <cell r="AH168">
            <v>7367</v>
          </cell>
          <cell r="AI168">
            <v>76418</v>
          </cell>
          <cell r="AJ168">
            <v>22725</v>
          </cell>
          <cell r="AK168">
            <v>4375</v>
          </cell>
          <cell r="AL168">
            <v>27100</v>
          </cell>
          <cell r="AM168">
            <v>6810</v>
          </cell>
          <cell r="AN168">
            <v>33910</v>
          </cell>
          <cell r="AO168">
            <v>3814</v>
          </cell>
          <cell r="AP168">
            <v>10825</v>
          </cell>
          <cell r="AQ168">
            <v>48548</v>
          </cell>
          <cell r="AR168">
            <v>13172</v>
          </cell>
          <cell r="AS168">
            <v>138138</v>
          </cell>
          <cell r="AT168">
            <v>16306</v>
          </cell>
          <cell r="AU168">
            <v>443</v>
          </cell>
          <cell r="AV168">
            <v>154888</v>
          </cell>
          <cell r="AW168">
            <v>0.6</v>
          </cell>
          <cell r="AX168">
            <v>1.2</v>
          </cell>
          <cell r="AY168">
            <v>0.6</v>
          </cell>
          <cell r="AZ168">
            <v>4.8</v>
          </cell>
          <cell r="BA168">
            <v>0</v>
          </cell>
          <cell r="BB168">
            <v>4</v>
          </cell>
          <cell r="BC168">
            <v>1.7</v>
          </cell>
          <cell r="BD168">
            <v>3.5</v>
          </cell>
          <cell r="BE168">
            <v>1.3</v>
          </cell>
          <cell r="BF168">
            <v>1.2</v>
          </cell>
          <cell r="BG168">
            <v>2.8</v>
          </cell>
          <cell r="BH168">
            <v>1.9</v>
          </cell>
          <cell r="BI168">
            <v>1.5</v>
          </cell>
          <cell r="BJ168">
            <v>-2.4</v>
          </cell>
          <cell r="BK168">
            <v>1.9</v>
          </cell>
          <cell r="BL168">
            <v>71154</v>
          </cell>
          <cell r="BM168">
            <v>7589</v>
          </cell>
          <cell r="BN168">
            <v>78742</v>
          </cell>
          <cell r="BO168">
            <v>24742</v>
          </cell>
          <cell r="BP168">
            <v>4255</v>
          </cell>
          <cell r="BQ168">
            <v>28997</v>
          </cell>
          <cell r="BR168">
            <v>6810</v>
          </cell>
          <cell r="BS168">
            <v>35807</v>
          </cell>
          <cell r="BT168">
            <v>3814</v>
          </cell>
          <cell r="BU168">
            <v>10813</v>
          </cell>
          <cell r="BV168">
            <v>50433</v>
          </cell>
          <cell r="BW168">
            <v>15697</v>
          </cell>
          <cell r="BX168">
            <v>144872</v>
          </cell>
          <cell r="BY168">
            <v>16678</v>
          </cell>
          <cell r="BZ168">
            <v>357</v>
          </cell>
          <cell r="CA168">
            <v>161908</v>
          </cell>
          <cell r="CB168">
            <v>0</v>
          </cell>
          <cell r="CC168">
            <v>0</v>
          </cell>
          <cell r="CD168">
            <v>0</v>
          </cell>
          <cell r="CE168">
            <v>0</v>
          </cell>
          <cell r="CF168">
            <v>0</v>
          </cell>
          <cell r="CG168">
            <v>0</v>
          </cell>
          <cell r="CH168">
            <v>0</v>
          </cell>
          <cell r="CI168">
            <v>0</v>
          </cell>
          <cell r="CJ168">
            <v>1</v>
          </cell>
          <cell r="CK168">
            <v>0</v>
          </cell>
          <cell r="CL168">
            <v>25</v>
          </cell>
          <cell r="CM168">
            <v>25</v>
          </cell>
        </row>
        <row r="169">
          <cell r="A169">
            <v>36220</v>
          </cell>
          <cell r="B169">
            <v>69807</v>
          </cell>
          <cell r="C169">
            <v>7446</v>
          </cell>
          <cell r="D169">
            <v>77253</v>
          </cell>
          <cell r="E169">
            <v>22616</v>
          </cell>
          <cell r="F169">
            <v>4460</v>
          </cell>
          <cell r="G169">
            <v>27076</v>
          </cell>
          <cell r="H169">
            <v>6959</v>
          </cell>
          <cell r="I169">
            <v>34035</v>
          </cell>
          <cell r="J169">
            <v>3859</v>
          </cell>
          <cell r="K169">
            <v>10972</v>
          </cell>
          <cell r="L169">
            <v>48866</v>
          </cell>
          <cell r="M169">
            <v>12937</v>
          </cell>
          <cell r="N169">
            <v>139055</v>
          </cell>
          <cell r="O169">
            <v>16627</v>
          </cell>
          <cell r="P169">
            <v>427</v>
          </cell>
          <cell r="Q169">
            <v>156109</v>
          </cell>
          <cell r="R169">
            <v>1</v>
          </cell>
          <cell r="S169">
            <v>1</v>
          </cell>
          <cell r="T169">
            <v>1</v>
          </cell>
          <cell r="U169">
            <v>0.3</v>
          </cell>
          <cell r="V169">
            <v>0.7</v>
          </cell>
          <cell r="W169">
            <v>0.4</v>
          </cell>
          <cell r="X169">
            <v>2.2000000000000002</v>
          </cell>
          <cell r="Y169">
            <v>0.7</v>
          </cell>
          <cell r="Z169">
            <v>1.2</v>
          </cell>
          <cell r="AA169">
            <v>1.4</v>
          </cell>
          <cell r="AB169">
            <v>0.9</v>
          </cell>
          <cell r="AC169">
            <v>-0.5</v>
          </cell>
          <cell r="AD169">
            <v>0.8</v>
          </cell>
          <cell r="AE169">
            <v>1.4</v>
          </cell>
          <cell r="AF169">
            <v>1.1000000000000001</v>
          </cell>
          <cell r="AG169">
            <v>69650</v>
          </cell>
          <cell r="AH169">
            <v>7432</v>
          </cell>
          <cell r="AI169">
            <v>77081</v>
          </cell>
          <cell r="AJ169">
            <v>23264</v>
          </cell>
          <cell r="AK169">
            <v>4621</v>
          </cell>
          <cell r="AL169">
            <v>27885</v>
          </cell>
          <cell r="AM169">
            <v>6956</v>
          </cell>
          <cell r="AN169">
            <v>34841</v>
          </cell>
          <cell r="AO169">
            <v>3860</v>
          </cell>
          <cell r="AP169">
            <v>10967</v>
          </cell>
          <cell r="AQ169">
            <v>49667</v>
          </cell>
          <cell r="AR169">
            <v>12937</v>
          </cell>
          <cell r="AS169">
            <v>139685</v>
          </cell>
          <cell r="AT169">
            <v>16441</v>
          </cell>
          <cell r="AU169">
            <v>117</v>
          </cell>
          <cell r="AV169">
            <v>156243</v>
          </cell>
          <cell r="AW169">
            <v>0.9</v>
          </cell>
          <cell r="AX169">
            <v>0.9</v>
          </cell>
          <cell r="AY169">
            <v>0.9</v>
          </cell>
          <cell r="AZ169">
            <v>2.4</v>
          </cell>
          <cell r="BA169">
            <v>5.6</v>
          </cell>
          <cell r="BB169">
            <v>2.9</v>
          </cell>
          <cell r="BC169">
            <v>2.1</v>
          </cell>
          <cell r="BD169">
            <v>2.7</v>
          </cell>
          <cell r="BE169">
            <v>1.2</v>
          </cell>
          <cell r="BF169">
            <v>1.3</v>
          </cell>
          <cell r="BG169">
            <v>2.2999999999999998</v>
          </cell>
          <cell r="BH169">
            <v>-1.8</v>
          </cell>
          <cell r="BI169">
            <v>1.1000000000000001</v>
          </cell>
          <cell r="BJ169">
            <v>0.8</v>
          </cell>
          <cell r="BK169">
            <v>0.9</v>
          </cell>
          <cell r="BL169">
            <v>68083</v>
          </cell>
          <cell r="BM169">
            <v>7255</v>
          </cell>
          <cell r="BN169">
            <v>75338</v>
          </cell>
          <cell r="BO169">
            <v>21302</v>
          </cell>
          <cell r="BP169">
            <v>4653</v>
          </cell>
          <cell r="BQ169">
            <v>25955</v>
          </cell>
          <cell r="BR169">
            <v>6956</v>
          </cell>
          <cell r="BS169">
            <v>32911</v>
          </cell>
          <cell r="BT169">
            <v>3860</v>
          </cell>
          <cell r="BU169">
            <v>10971</v>
          </cell>
          <cell r="BV169">
            <v>47742</v>
          </cell>
          <cell r="BW169">
            <v>11991</v>
          </cell>
          <cell r="BX169">
            <v>135072</v>
          </cell>
          <cell r="BY169">
            <v>16388</v>
          </cell>
          <cell r="BZ169">
            <v>-820</v>
          </cell>
          <cell r="CA169">
            <v>150640</v>
          </cell>
          <cell r="CB169">
            <v>0</v>
          </cell>
          <cell r="CC169">
            <v>0</v>
          </cell>
          <cell r="CD169">
            <v>0</v>
          </cell>
          <cell r="CE169">
            <v>0</v>
          </cell>
          <cell r="CF169">
            <v>0</v>
          </cell>
          <cell r="CG169">
            <v>0</v>
          </cell>
          <cell r="CH169">
            <v>0</v>
          </cell>
          <cell r="CI169">
            <v>0</v>
          </cell>
          <cell r="CJ169">
            <v>0</v>
          </cell>
          <cell r="CK169">
            <v>0</v>
          </cell>
          <cell r="CL169">
            <v>22</v>
          </cell>
          <cell r="CM169">
            <v>22</v>
          </cell>
        </row>
        <row r="170">
          <cell r="A170">
            <v>36312</v>
          </cell>
          <cell r="B170">
            <v>70496</v>
          </cell>
          <cell r="C170">
            <v>7494</v>
          </cell>
          <cell r="D170">
            <v>77990</v>
          </cell>
          <cell r="E170">
            <v>22354</v>
          </cell>
          <cell r="F170">
            <v>4485</v>
          </cell>
          <cell r="G170">
            <v>26839</v>
          </cell>
          <cell r="H170">
            <v>7151</v>
          </cell>
          <cell r="I170">
            <v>33990</v>
          </cell>
          <cell r="J170">
            <v>3895</v>
          </cell>
          <cell r="K170">
            <v>11153</v>
          </cell>
          <cell r="L170">
            <v>49037</v>
          </cell>
          <cell r="M170">
            <v>13021</v>
          </cell>
          <cell r="N170">
            <v>140048</v>
          </cell>
          <cell r="O170">
            <v>17027</v>
          </cell>
          <cell r="P170">
            <v>602</v>
          </cell>
          <cell r="Q170">
            <v>157677</v>
          </cell>
          <cell r="R170">
            <v>1</v>
          </cell>
          <cell r="S170">
            <v>0.6</v>
          </cell>
          <cell r="T170">
            <v>1</v>
          </cell>
          <cell r="U170">
            <v>-1.2</v>
          </cell>
          <cell r="V170">
            <v>0.6</v>
          </cell>
          <cell r="W170">
            <v>-0.9</v>
          </cell>
          <cell r="X170">
            <v>2.8</v>
          </cell>
          <cell r="Y170">
            <v>-0.1</v>
          </cell>
          <cell r="Z170">
            <v>0.9</v>
          </cell>
          <cell r="AA170">
            <v>1.7</v>
          </cell>
          <cell r="AB170">
            <v>0.4</v>
          </cell>
          <cell r="AC170">
            <v>0.6</v>
          </cell>
          <cell r="AD170">
            <v>0.7</v>
          </cell>
          <cell r="AE170">
            <v>2.4</v>
          </cell>
          <cell r="AF170">
            <v>1</v>
          </cell>
          <cell r="AG170">
            <v>70790</v>
          </cell>
          <cell r="AH170">
            <v>7534</v>
          </cell>
          <cell r="AI170">
            <v>78324</v>
          </cell>
          <cell r="AJ170">
            <v>21820</v>
          </cell>
          <cell r="AK170">
            <v>4466</v>
          </cell>
          <cell r="AL170">
            <v>26286</v>
          </cell>
          <cell r="AM170">
            <v>7132</v>
          </cell>
          <cell r="AN170">
            <v>33418</v>
          </cell>
          <cell r="AO170">
            <v>3901</v>
          </cell>
          <cell r="AP170">
            <v>11133</v>
          </cell>
          <cell r="AQ170">
            <v>48452</v>
          </cell>
          <cell r="AR170">
            <v>12723</v>
          </cell>
          <cell r="AS170">
            <v>139499</v>
          </cell>
          <cell r="AT170">
            <v>16923</v>
          </cell>
          <cell r="AU170">
            <v>754</v>
          </cell>
          <cell r="AV170">
            <v>157176</v>
          </cell>
          <cell r="AW170">
            <v>1.6</v>
          </cell>
          <cell r="AX170">
            <v>1.4</v>
          </cell>
          <cell r="AY170">
            <v>1.6</v>
          </cell>
          <cell r="AZ170">
            <v>-6.2</v>
          </cell>
          <cell r="BA170">
            <v>-3.4</v>
          </cell>
          <cell r="BB170">
            <v>-5.7</v>
          </cell>
          <cell r="BC170">
            <v>2.5</v>
          </cell>
          <cell r="BD170">
            <v>-4.0999999999999996</v>
          </cell>
          <cell r="BE170">
            <v>1.1000000000000001</v>
          </cell>
          <cell r="BF170">
            <v>1.5</v>
          </cell>
          <cell r="BG170">
            <v>-2.4</v>
          </cell>
          <cell r="BH170">
            <v>-1.7</v>
          </cell>
          <cell r="BI170">
            <v>-0.1</v>
          </cell>
          <cell r="BJ170">
            <v>2.9</v>
          </cell>
          <cell r="BK170">
            <v>0.6</v>
          </cell>
          <cell r="BL170">
            <v>70363</v>
          </cell>
          <cell r="BM170">
            <v>7486</v>
          </cell>
          <cell r="BN170">
            <v>77849</v>
          </cell>
          <cell r="BO170">
            <v>21319</v>
          </cell>
          <cell r="BP170">
            <v>4185</v>
          </cell>
          <cell r="BQ170">
            <v>25504</v>
          </cell>
          <cell r="BR170">
            <v>7132</v>
          </cell>
          <cell r="BS170">
            <v>32636</v>
          </cell>
          <cell r="BT170">
            <v>3901</v>
          </cell>
          <cell r="BU170">
            <v>11166</v>
          </cell>
          <cell r="BV170">
            <v>47703</v>
          </cell>
          <cell r="BW170">
            <v>12367</v>
          </cell>
          <cell r="BX170">
            <v>137920</v>
          </cell>
          <cell r="BY170">
            <v>16722</v>
          </cell>
          <cell r="BZ170">
            <v>1468</v>
          </cell>
          <cell r="CA170">
            <v>156109</v>
          </cell>
          <cell r="CB170">
            <v>-1</v>
          </cell>
          <cell r="CC170">
            <v>0</v>
          </cell>
          <cell r="CD170">
            <v>0</v>
          </cell>
          <cell r="CE170">
            <v>0</v>
          </cell>
          <cell r="CF170">
            <v>1</v>
          </cell>
          <cell r="CG170">
            <v>0</v>
          </cell>
          <cell r="CH170">
            <v>0</v>
          </cell>
          <cell r="CI170">
            <v>0</v>
          </cell>
          <cell r="CJ170">
            <v>0</v>
          </cell>
          <cell r="CK170">
            <v>0</v>
          </cell>
          <cell r="CL170">
            <v>23</v>
          </cell>
          <cell r="CM170">
            <v>23</v>
          </cell>
        </row>
        <row r="171">
          <cell r="A171">
            <v>36404</v>
          </cell>
          <cell r="B171">
            <v>71573</v>
          </cell>
          <cell r="C171">
            <v>7574</v>
          </cell>
          <cell r="D171">
            <v>79147</v>
          </cell>
          <cell r="E171">
            <v>22773</v>
          </cell>
          <cell r="F171">
            <v>4524</v>
          </cell>
          <cell r="G171">
            <v>27297</v>
          </cell>
          <cell r="H171">
            <v>7360</v>
          </cell>
          <cell r="I171">
            <v>34657</v>
          </cell>
          <cell r="J171">
            <v>3926</v>
          </cell>
          <cell r="K171">
            <v>11355</v>
          </cell>
          <cell r="L171">
            <v>49938</v>
          </cell>
          <cell r="M171">
            <v>13211</v>
          </cell>
          <cell r="N171">
            <v>142295</v>
          </cell>
          <cell r="O171">
            <v>17489</v>
          </cell>
          <cell r="P171">
            <v>332</v>
          </cell>
          <cell r="Q171">
            <v>160116</v>
          </cell>
          <cell r="R171">
            <v>1.5</v>
          </cell>
          <cell r="S171">
            <v>1.1000000000000001</v>
          </cell>
          <cell r="T171">
            <v>1.5</v>
          </cell>
          <cell r="U171">
            <v>1.9</v>
          </cell>
          <cell r="V171">
            <v>0.9</v>
          </cell>
          <cell r="W171">
            <v>1.7</v>
          </cell>
          <cell r="X171">
            <v>2.9</v>
          </cell>
          <cell r="Y171">
            <v>2</v>
          </cell>
          <cell r="Z171">
            <v>0.8</v>
          </cell>
          <cell r="AA171">
            <v>1.8</v>
          </cell>
          <cell r="AB171">
            <v>1.8</v>
          </cell>
          <cell r="AC171">
            <v>1.5</v>
          </cell>
          <cell r="AD171">
            <v>1.6</v>
          </cell>
          <cell r="AE171">
            <v>2.7</v>
          </cell>
          <cell r="AF171">
            <v>1.5</v>
          </cell>
          <cell r="AG171">
            <v>71094</v>
          </cell>
          <cell r="AH171">
            <v>7511</v>
          </cell>
          <cell r="AI171">
            <v>78605</v>
          </cell>
          <cell r="AJ171">
            <v>22445</v>
          </cell>
          <cell r="AK171">
            <v>4382</v>
          </cell>
          <cell r="AL171">
            <v>26827</v>
          </cell>
          <cell r="AM171">
            <v>7377</v>
          </cell>
          <cell r="AN171">
            <v>34204</v>
          </cell>
          <cell r="AO171">
            <v>3922</v>
          </cell>
          <cell r="AP171">
            <v>11374</v>
          </cell>
          <cell r="AQ171">
            <v>49500</v>
          </cell>
          <cell r="AR171">
            <v>13540</v>
          </cell>
          <cell r="AS171">
            <v>141646</v>
          </cell>
          <cell r="AT171">
            <v>17933</v>
          </cell>
          <cell r="AU171">
            <v>648</v>
          </cell>
          <cell r="AV171">
            <v>160226</v>
          </cell>
          <cell r="AW171">
            <v>0.4</v>
          </cell>
          <cell r="AX171">
            <v>-0.3</v>
          </cell>
          <cell r="AY171">
            <v>0.4</v>
          </cell>
          <cell r="AZ171">
            <v>2.9</v>
          </cell>
          <cell r="BA171">
            <v>-1.9</v>
          </cell>
          <cell r="BB171">
            <v>2.1</v>
          </cell>
          <cell r="BC171">
            <v>3.4</v>
          </cell>
          <cell r="BD171">
            <v>2.4</v>
          </cell>
          <cell r="BE171">
            <v>0.5</v>
          </cell>
          <cell r="BF171">
            <v>2.2000000000000002</v>
          </cell>
          <cell r="BG171">
            <v>2.2000000000000002</v>
          </cell>
          <cell r="BH171">
            <v>6.4</v>
          </cell>
          <cell r="BI171">
            <v>1.5</v>
          </cell>
          <cell r="BJ171">
            <v>6</v>
          </cell>
          <cell r="BK171">
            <v>1.9</v>
          </cell>
          <cell r="BL171">
            <v>71012</v>
          </cell>
          <cell r="BM171">
            <v>7519</v>
          </cell>
          <cell r="BN171">
            <v>78530</v>
          </cell>
          <cell r="BO171">
            <v>23466</v>
          </cell>
          <cell r="BP171">
            <v>4731</v>
          </cell>
          <cell r="BQ171">
            <v>28197</v>
          </cell>
          <cell r="BR171">
            <v>7377</v>
          </cell>
          <cell r="BS171">
            <v>35574</v>
          </cell>
          <cell r="BT171">
            <v>3922</v>
          </cell>
          <cell r="BU171">
            <v>11348</v>
          </cell>
          <cell r="BV171">
            <v>50844</v>
          </cell>
          <cell r="BW171">
            <v>11835</v>
          </cell>
          <cell r="BX171">
            <v>141209</v>
          </cell>
          <cell r="BY171">
            <v>17747</v>
          </cell>
          <cell r="BZ171">
            <v>544</v>
          </cell>
          <cell r="CA171">
            <v>159501</v>
          </cell>
          <cell r="CB171">
            <v>0</v>
          </cell>
          <cell r="CC171">
            <v>0</v>
          </cell>
          <cell r="CD171">
            <v>-1</v>
          </cell>
          <cell r="CE171">
            <v>0</v>
          </cell>
          <cell r="CF171">
            <v>0</v>
          </cell>
          <cell r="CG171">
            <v>0</v>
          </cell>
          <cell r="CH171">
            <v>0</v>
          </cell>
          <cell r="CI171">
            <v>0</v>
          </cell>
          <cell r="CJ171">
            <v>0</v>
          </cell>
          <cell r="CK171">
            <v>0</v>
          </cell>
          <cell r="CL171">
            <v>9</v>
          </cell>
          <cell r="CM171">
            <v>9</v>
          </cell>
        </row>
        <row r="172">
          <cell r="A172">
            <v>36495</v>
          </cell>
          <cell r="B172">
            <v>72846</v>
          </cell>
          <cell r="C172">
            <v>7689</v>
          </cell>
          <cell r="D172">
            <v>80534</v>
          </cell>
          <cell r="E172">
            <v>24253</v>
          </cell>
          <cell r="F172">
            <v>4641</v>
          </cell>
          <cell r="G172">
            <v>28894</v>
          </cell>
          <cell r="H172">
            <v>7548</v>
          </cell>
          <cell r="I172">
            <v>36442</v>
          </cell>
          <cell r="J172">
            <v>3965</v>
          </cell>
          <cell r="K172">
            <v>11560</v>
          </cell>
          <cell r="L172">
            <v>51967</v>
          </cell>
          <cell r="M172">
            <v>13371</v>
          </cell>
          <cell r="N172">
            <v>145873</v>
          </cell>
          <cell r="O172">
            <v>17652</v>
          </cell>
          <cell r="P172">
            <v>-68</v>
          </cell>
          <cell r="Q172">
            <v>163457</v>
          </cell>
          <cell r="R172">
            <v>1.8</v>
          </cell>
          <cell r="S172">
            <v>1.5</v>
          </cell>
          <cell r="T172">
            <v>1.8</v>
          </cell>
          <cell r="U172">
            <v>6.5</v>
          </cell>
          <cell r="V172">
            <v>2.6</v>
          </cell>
          <cell r="W172">
            <v>5.8</v>
          </cell>
          <cell r="X172">
            <v>2.6</v>
          </cell>
          <cell r="Y172">
            <v>5.2</v>
          </cell>
          <cell r="Z172">
            <v>1</v>
          </cell>
          <cell r="AA172">
            <v>1.8</v>
          </cell>
          <cell r="AB172">
            <v>4.0999999999999996</v>
          </cell>
          <cell r="AC172">
            <v>1.2</v>
          </cell>
          <cell r="AD172">
            <v>2.5</v>
          </cell>
          <cell r="AE172">
            <v>0.9</v>
          </cell>
          <cell r="AF172">
            <v>2.1</v>
          </cell>
          <cell r="AG172">
            <v>73082</v>
          </cell>
          <cell r="AH172">
            <v>7712</v>
          </cell>
          <cell r="AI172">
            <v>80794</v>
          </cell>
          <cell r="AJ172">
            <v>24247</v>
          </cell>
          <cell r="AK172">
            <v>4744</v>
          </cell>
          <cell r="AL172">
            <v>28991</v>
          </cell>
          <cell r="AM172">
            <v>7553</v>
          </cell>
          <cell r="AN172">
            <v>36544</v>
          </cell>
          <cell r="AO172">
            <v>3964</v>
          </cell>
          <cell r="AP172">
            <v>11554</v>
          </cell>
          <cell r="AQ172">
            <v>52062</v>
          </cell>
          <cell r="AR172">
            <v>13197</v>
          </cell>
          <cell r="AS172">
            <v>146053</v>
          </cell>
          <cell r="AT172">
            <v>17389</v>
          </cell>
          <cell r="AU172">
            <v>-413</v>
          </cell>
          <cell r="AV172">
            <v>163029</v>
          </cell>
          <cell r="AW172">
            <v>2.8</v>
          </cell>
          <cell r="AX172">
            <v>2.7</v>
          </cell>
          <cell r="AY172">
            <v>2.8</v>
          </cell>
          <cell r="AZ172">
            <v>8</v>
          </cell>
          <cell r="BA172">
            <v>8.3000000000000007</v>
          </cell>
          <cell r="BB172">
            <v>8.1</v>
          </cell>
          <cell r="BC172">
            <v>2.4</v>
          </cell>
          <cell r="BD172">
            <v>6.8</v>
          </cell>
          <cell r="BE172">
            <v>1.1000000000000001</v>
          </cell>
          <cell r="BF172">
            <v>1.6</v>
          </cell>
          <cell r="BG172">
            <v>5.2</v>
          </cell>
          <cell r="BH172">
            <v>-2.5</v>
          </cell>
          <cell r="BI172">
            <v>3.1</v>
          </cell>
          <cell r="BJ172">
            <v>-3</v>
          </cell>
          <cell r="BK172">
            <v>1.7</v>
          </cell>
          <cell r="BL172">
            <v>75155</v>
          </cell>
          <cell r="BM172">
            <v>7931</v>
          </cell>
          <cell r="BN172">
            <v>83086</v>
          </cell>
          <cell r="BO172">
            <v>25861</v>
          </cell>
          <cell r="BP172">
            <v>4633</v>
          </cell>
          <cell r="BQ172">
            <v>30495</v>
          </cell>
          <cell r="BR172">
            <v>7553</v>
          </cell>
          <cell r="BS172">
            <v>38048</v>
          </cell>
          <cell r="BT172">
            <v>3964</v>
          </cell>
          <cell r="BU172">
            <v>11539</v>
          </cell>
          <cell r="BV172">
            <v>53550</v>
          </cell>
          <cell r="BW172">
            <v>15584</v>
          </cell>
          <cell r="BX172">
            <v>152220</v>
          </cell>
          <cell r="BY172">
            <v>17819</v>
          </cell>
          <cell r="BZ172">
            <v>242</v>
          </cell>
          <cell r="CA172">
            <v>170281</v>
          </cell>
          <cell r="CB172">
            <v>0</v>
          </cell>
          <cell r="CC172">
            <v>0</v>
          </cell>
          <cell r="CD172">
            <v>0</v>
          </cell>
          <cell r="CE172">
            <v>0</v>
          </cell>
          <cell r="CF172">
            <v>0</v>
          </cell>
          <cell r="CG172">
            <v>0</v>
          </cell>
          <cell r="CH172">
            <v>0</v>
          </cell>
          <cell r="CI172">
            <v>0</v>
          </cell>
          <cell r="CJ172">
            <v>0</v>
          </cell>
          <cell r="CK172">
            <v>-1</v>
          </cell>
          <cell r="CL172">
            <v>-3</v>
          </cell>
          <cell r="CM172">
            <v>-4</v>
          </cell>
        </row>
        <row r="173">
          <cell r="A173">
            <v>36586</v>
          </cell>
          <cell r="B173">
            <v>74162</v>
          </cell>
          <cell r="C173">
            <v>7835</v>
          </cell>
          <cell r="D173">
            <v>81998</v>
          </cell>
          <cell r="E173">
            <v>26244</v>
          </cell>
          <cell r="F173">
            <v>4775</v>
          </cell>
          <cell r="G173">
            <v>31019</v>
          </cell>
          <cell r="H173">
            <v>7688</v>
          </cell>
          <cell r="I173">
            <v>38707</v>
          </cell>
          <cell r="J173">
            <v>4025</v>
          </cell>
          <cell r="K173">
            <v>11732</v>
          </cell>
          <cell r="L173">
            <v>54464</v>
          </cell>
          <cell r="M173">
            <v>13410</v>
          </cell>
          <cell r="N173">
            <v>149871</v>
          </cell>
          <cell r="O173">
            <v>17675</v>
          </cell>
          <cell r="P173">
            <v>-231</v>
          </cell>
          <cell r="Q173">
            <v>167315</v>
          </cell>
          <cell r="R173">
            <v>1.8</v>
          </cell>
          <cell r="S173">
            <v>1.9</v>
          </cell>
          <cell r="T173">
            <v>1.8</v>
          </cell>
          <cell r="U173">
            <v>8.1999999999999993</v>
          </cell>
          <cell r="V173">
            <v>2.9</v>
          </cell>
          <cell r="W173">
            <v>7.4</v>
          </cell>
          <cell r="X173">
            <v>1.8</v>
          </cell>
          <cell r="Y173">
            <v>6.2</v>
          </cell>
          <cell r="Z173">
            <v>1.5</v>
          </cell>
          <cell r="AA173">
            <v>1.5</v>
          </cell>
          <cell r="AB173">
            <v>4.8</v>
          </cell>
          <cell r="AC173">
            <v>0.3</v>
          </cell>
          <cell r="AD173">
            <v>2.7</v>
          </cell>
          <cell r="AE173">
            <v>0.1</v>
          </cell>
          <cell r="AF173">
            <v>2.4</v>
          </cell>
          <cell r="AG173">
            <v>74304</v>
          </cell>
          <cell r="AH173">
            <v>7854</v>
          </cell>
          <cell r="AI173">
            <v>82158</v>
          </cell>
          <cell r="AJ173">
            <v>26541</v>
          </cell>
          <cell r="AK173">
            <v>4778</v>
          </cell>
          <cell r="AL173">
            <v>31319</v>
          </cell>
          <cell r="AM173">
            <v>7691</v>
          </cell>
          <cell r="AN173">
            <v>39010</v>
          </cell>
          <cell r="AO173">
            <v>4023</v>
          </cell>
          <cell r="AP173">
            <v>11725</v>
          </cell>
          <cell r="AQ173">
            <v>54758</v>
          </cell>
          <cell r="AR173">
            <v>13531</v>
          </cell>
          <cell r="AS173">
            <v>150447</v>
          </cell>
          <cell r="AT173">
            <v>17853</v>
          </cell>
          <cell r="AU173">
            <v>-361</v>
          </cell>
          <cell r="AV173">
            <v>167938</v>
          </cell>
          <cell r="AW173">
            <v>1.7</v>
          </cell>
          <cell r="AX173">
            <v>1.8</v>
          </cell>
          <cell r="AY173">
            <v>1.7</v>
          </cell>
          <cell r="AZ173">
            <v>9.5</v>
          </cell>
          <cell r="BA173">
            <v>0.7</v>
          </cell>
          <cell r="BB173">
            <v>8</v>
          </cell>
          <cell r="BC173">
            <v>1.8</v>
          </cell>
          <cell r="BD173">
            <v>6.7</v>
          </cell>
          <cell r="BE173">
            <v>1.5</v>
          </cell>
          <cell r="BF173">
            <v>1.5</v>
          </cell>
          <cell r="BG173">
            <v>5.2</v>
          </cell>
          <cell r="BH173">
            <v>2.5</v>
          </cell>
          <cell r="BI173">
            <v>3</v>
          </cell>
          <cell r="BJ173">
            <v>2.7</v>
          </cell>
          <cell r="BK173">
            <v>3</v>
          </cell>
          <cell r="BL173">
            <v>72677</v>
          </cell>
          <cell r="BM173">
            <v>7665</v>
          </cell>
          <cell r="BN173">
            <v>80342</v>
          </cell>
          <cell r="BO173">
            <v>24852</v>
          </cell>
          <cell r="BP173">
            <v>4830</v>
          </cell>
          <cell r="BQ173">
            <v>29682</v>
          </cell>
          <cell r="BR173">
            <v>7691</v>
          </cell>
          <cell r="BS173">
            <v>37373</v>
          </cell>
          <cell r="BT173">
            <v>4023</v>
          </cell>
          <cell r="BU173">
            <v>11734</v>
          </cell>
          <cell r="BV173">
            <v>53130</v>
          </cell>
          <cell r="BW173">
            <v>12893</v>
          </cell>
          <cell r="BX173">
            <v>146366</v>
          </cell>
          <cell r="BY173">
            <v>17781</v>
          </cell>
          <cell r="BZ173">
            <v>-1526</v>
          </cell>
          <cell r="CA173">
            <v>162620</v>
          </cell>
          <cell r="CB173">
            <v>0</v>
          </cell>
          <cell r="CC173">
            <v>0</v>
          </cell>
          <cell r="CD173">
            <v>0</v>
          </cell>
          <cell r="CE173">
            <v>0</v>
          </cell>
          <cell r="CF173">
            <v>0</v>
          </cell>
          <cell r="CG173">
            <v>0</v>
          </cell>
          <cell r="CH173">
            <v>0</v>
          </cell>
          <cell r="CI173">
            <v>0</v>
          </cell>
          <cell r="CJ173">
            <v>0</v>
          </cell>
          <cell r="CK173">
            <v>-1</v>
          </cell>
          <cell r="CL173">
            <v>-8</v>
          </cell>
          <cell r="CM173">
            <v>-8</v>
          </cell>
        </row>
        <row r="174">
          <cell r="A174">
            <v>36678</v>
          </cell>
          <cell r="B174">
            <v>75346</v>
          </cell>
          <cell r="C174">
            <v>7991</v>
          </cell>
          <cell r="D174">
            <v>83337</v>
          </cell>
          <cell r="E174">
            <v>27456</v>
          </cell>
          <cell r="F174">
            <v>4850</v>
          </cell>
          <cell r="G174">
            <v>32307</v>
          </cell>
          <cell r="H174">
            <v>7784</v>
          </cell>
          <cell r="I174">
            <v>40091</v>
          </cell>
          <cell r="J174">
            <v>4108</v>
          </cell>
          <cell r="K174">
            <v>11847</v>
          </cell>
          <cell r="L174">
            <v>56045</v>
          </cell>
          <cell r="M174">
            <v>13222</v>
          </cell>
          <cell r="N174">
            <v>152604</v>
          </cell>
          <cell r="O174">
            <v>18041</v>
          </cell>
          <cell r="P174">
            <v>-196</v>
          </cell>
          <cell r="Q174">
            <v>170449</v>
          </cell>
          <cell r="R174">
            <v>1.6</v>
          </cell>
          <cell r="S174">
            <v>2</v>
          </cell>
          <cell r="T174">
            <v>1.6</v>
          </cell>
          <cell r="U174">
            <v>4.5999999999999996</v>
          </cell>
          <cell r="V174">
            <v>1.6</v>
          </cell>
          <cell r="W174">
            <v>4.2</v>
          </cell>
          <cell r="X174">
            <v>1.3</v>
          </cell>
          <cell r="Y174">
            <v>3.6</v>
          </cell>
          <cell r="Z174">
            <v>2.1</v>
          </cell>
          <cell r="AA174">
            <v>1</v>
          </cell>
          <cell r="AB174">
            <v>2.9</v>
          </cell>
          <cell r="AC174">
            <v>-1.4</v>
          </cell>
          <cell r="AD174">
            <v>1.8</v>
          </cell>
          <cell r="AE174">
            <v>2.1</v>
          </cell>
          <cell r="AF174">
            <v>1.9</v>
          </cell>
          <cell r="AG174">
            <v>75178</v>
          </cell>
          <cell r="AH174">
            <v>7964</v>
          </cell>
          <cell r="AI174">
            <v>83141</v>
          </cell>
          <cell r="AJ174">
            <v>27381</v>
          </cell>
          <cell r="AK174">
            <v>4833</v>
          </cell>
          <cell r="AL174">
            <v>32213</v>
          </cell>
          <cell r="AM174">
            <v>7789</v>
          </cell>
          <cell r="AN174">
            <v>40002</v>
          </cell>
          <cell r="AO174">
            <v>4100</v>
          </cell>
          <cell r="AP174">
            <v>11887</v>
          </cell>
          <cell r="AQ174">
            <v>55990</v>
          </cell>
          <cell r="AR174">
            <v>13107</v>
          </cell>
          <cell r="AS174">
            <v>152238</v>
          </cell>
          <cell r="AT174">
            <v>17777</v>
          </cell>
          <cell r="AU174">
            <v>-87</v>
          </cell>
          <cell r="AV174">
            <v>169928</v>
          </cell>
          <cell r="AW174">
            <v>1.2</v>
          </cell>
          <cell r="AX174">
            <v>1.4</v>
          </cell>
          <cell r="AY174">
            <v>1.2</v>
          </cell>
          <cell r="AZ174">
            <v>3.2</v>
          </cell>
          <cell r="BA174">
            <v>1.1000000000000001</v>
          </cell>
          <cell r="BB174">
            <v>2.9</v>
          </cell>
          <cell r="BC174">
            <v>1.3</v>
          </cell>
          <cell r="BD174">
            <v>2.5</v>
          </cell>
          <cell r="BE174">
            <v>1.9</v>
          </cell>
          <cell r="BF174">
            <v>1.4</v>
          </cell>
          <cell r="BG174">
            <v>2.2999999999999998</v>
          </cell>
          <cell r="BH174">
            <v>-3.1</v>
          </cell>
          <cell r="BI174">
            <v>1.2</v>
          </cell>
          <cell r="BJ174">
            <v>-0.4</v>
          </cell>
          <cell r="BK174">
            <v>1.2</v>
          </cell>
          <cell r="BL174">
            <v>74780</v>
          </cell>
          <cell r="BM174">
            <v>7924</v>
          </cell>
          <cell r="BN174">
            <v>82704</v>
          </cell>
          <cell r="BO174">
            <v>26079</v>
          </cell>
          <cell r="BP174">
            <v>4516</v>
          </cell>
          <cell r="BQ174">
            <v>30596</v>
          </cell>
          <cell r="BR174">
            <v>7789</v>
          </cell>
          <cell r="BS174">
            <v>38385</v>
          </cell>
          <cell r="BT174">
            <v>4100</v>
          </cell>
          <cell r="BU174">
            <v>11925</v>
          </cell>
          <cell r="BV174">
            <v>54410</v>
          </cell>
          <cell r="BW174">
            <v>13023</v>
          </cell>
          <cell r="BX174">
            <v>150138</v>
          </cell>
          <cell r="BY174">
            <v>17580</v>
          </cell>
          <cell r="BZ174">
            <v>739</v>
          </cell>
          <cell r="CA174">
            <v>168457</v>
          </cell>
          <cell r="CB174">
            <v>0</v>
          </cell>
          <cell r="CC174">
            <v>0</v>
          </cell>
          <cell r="CD174">
            <v>0</v>
          </cell>
          <cell r="CE174">
            <v>0</v>
          </cell>
          <cell r="CF174">
            <v>0</v>
          </cell>
          <cell r="CG174">
            <v>0</v>
          </cell>
          <cell r="CH174">
            <v>0</v>
          </cell>
          <cell r="CI174">
            <v>0</v>
          </cell>
          <cell r="CJ174">
            <v>0</v>
          </cell>
          <cell r="CK174">
            <v>0</v>
          </cell>
          <cell r="CL174">
            <v>-9</v>
          </cell>
          <cell r="CM174">
            <v>-10</v>
          </cell>
        </row>
        <row r="175">
          <cell r="A175">
            <v>36770</v>
          </cell>
          <cell r="B175">
            <v>76413</v>
          </cell>
          <cell r="C175">
            <v>8150</v>
          </cell>
          <cell r="D175">
            <v>84564</v>
          </cell>
          <cell r="E175">
            <v>27823</v>
          </cell>
          <cell r="F175">
            <v>4797</v>
          </cell>
          <cell r="G175">
            <v>32620</v>
          </cell>
          <cell r="H175">
            <v>7867</v>
          </cell>
          <cell r="I175">
            <v>40487</v>
          </cell>
          <cell r="J175">
            <v>4199</v>
          </cell>
          <cell r="K175">
            <v>11921</v>
          </cell>
          <cell r="L175">
            <v>56607</v>
          </cell>
          <cell r="M175">
            <v>12973</v>
          </cell>
          <cell r="N175">
            <v>154144</v>
          </cell>
          <cell r="O175">
            <v>18902</v>
          </cell>
          <cell r="P175">
            <v>-264</v>
          </cell>
          <cell r="Q175">
            <v>172782</v>
          </cell>
          <cell r="R175">
            <v>1.4</v>
          </cell>
          <cell r="S175">
            <v>2</v>
          </cell>
          <cell r="T175">
            <v>1.5</v>
          </cell>
          <cell r="U175">
            <v>1.3</v>
          </cell>
          <cell r="V175">
            <v>-1.1000000000000001</v>
          </cell>
          <cell r="W175">
            <v>1</v>
          </cell>
          <cell r="X175">
            <v>1.1000000000000001</v>
          </cell>
          <cell r="Y175">
            <v>1</v>
          </cell>
          <cell r="Z175">
            <v>2.2000000000000002</v>
          </cell>
          <cell r="AA175">
            <v>0.6</v>
          </cell>
          <cell r="AB175">
            <v>1</v>
          </cell>
          <cell r="AC175">
            <v>-1.9</v>
          </cell>
          <cell r="AD175">
            <v>1</v>
          </cell>
          <cell r="AE175">
            <v>4.8</v>
          </cell>
          <cell r="AF175">
            <v>1.4</v>
          </cell>
          <cell r="AG175">
            <v>76514</v>
          </cell>
          <cell r="AH175">
            <v>8168</v>
          </cell>
          <cell r="AI175">
            <v>84683</v>
          </cell>
          <cell r="AJ175">
            <v>28301</v>
          </cell>
          <cell r="AK175">
            <v>4788</v>
          </cell>
          <cell r="AL175">
            <v>33089</v>
          </cell>
          <cell r="AM175">
            <v>7854</v>
          </cell>
          <cell r="AN175">
            <v>40943</v>
          </cell>
          <cell r="AO175">
            <v>4207</v>
          </cell>
          <cell r="AP175">
            <v>11905</v>
          </cell>
          <cell r="AQ175">
            <v>57055</v>
          </cell>
          <cell r="AR175">
            <v>13315</v>
          </cell>
          <cell r="AS175">
            <v>155053</v>
          </cell>
          <cell r="AT175">
            <v>18813</v>
          </cell>
          <cell r="AU175">
            <v>234</v>
          </cell>
          <cell r="AV175">
            <v>174099</v>
          </cell>
          <cell r="AW175">
            <v>1.8</v>
          </cell>
          <cell r="AX175">
            <v>2.6</v>
          </cell>
          <cell r="AY175">
            <v>1.9</v>
          </cell>
          <cell r="AZ175">
            <v>3.4</v>
          </cell>
          <cell r="BA175">
            <v>-0.9</v>
          </cell>
          <cell r="BB175">
            <v>2.7</v>
          </cell>
          <cell r="BC175">
            <v>0.8</v>
          </cell>
          <cell r="BD175">
            <v>2.4</v>
          </cell>
          <cell r="BE175">
            <v>2.6</v>
          </cell>
          <cell r="BF175">
            <v>0.1</v>
          </cell>
          <cell r="BG175">
            <v>1.9</v>
          </cell>
          <cell r="BH175">
            <v>1.6</v>
          </cell>
          <cell r="BI175">
            <v>1.8</v>
          </cell>
          <cell r="BJ175">
            <v>5.8</v>
          </cell>
          <cell r="BK175">
            <v>2.5</v>
          </cell>
          <cell r="BL175">
            <v>76467</v>
          </cell>
          <cell r="BM175">
            <v>8180</v>
          </cell>
          <cell r="BN175">
            <v>84647</v>
          </cell>
          <cell r="BO175">
            <v>29435</v>
          </cell>
          <cell r="BP175">
            <v>5155</v>
          </cell>
          <cell r="BQ175">
            <v>34590</v>
          </cell>
          <cell r="BR175">
            <v>7854</v>
          </cell>
          <cell r="BS175">
            <v>42444</v>
          </cell>
          <cell r="BT175">
            <v>4207</v>
          </cell>
          <cell r="BU175">
            <v>11872</v>
          </cell>
          <cell r="BV175">
            <v>58522</v>
          </cell>
          <cell r="BW175">
            <v>11374</v>
          </cell>
          <cell r="BX175">
            <v>154543</v>
          </cell>
          <cell r="BY175">
            <v>19070</v>
          </cell>
          <cell r="BZ175">
            <v>-347</v>
          </cell>
          <cell r="CA175">
            <v>173266</v>
          </cell>
          <cell r="CB175">
            <v>0</v>
          </cell>
          <cell r="CC175">
            <v>0</v>
          </cell>
          <cell r="CD175">
            <v>0</v>
          </cell>
          <cell r="CE175">
            <v>0</v>
          </cell>
          <cell r="CF175">
            <v>0</v>
          </cell>
          <cell r="CG175">
            <v>0</v>
          </cell>
          <cell r="CH175">
            <v>0</v>
          </cell>
          <cell r="CI175">
            <v>0</v>
          </cell>
          <cell r="CJ175">
            <v>0</v>
          </cell>
          <cell r="CK175">
            <v>0</v>
          </cell>
          <cell r="CL175">
            <v>-8</v>
          </cell>
          <cell r="CM175">
            <v>-9</v>
          </cell>
        </row>
        <row r="176">
          <cell r="A176">
            <v>36861</v>
          </cell>
          <cell r="B176">
            <v>77630</v>
          </cell>
          <cell r="C176">
            <v>8325</v>
          </cell>
          <cell r="D176">
            <v>85955</v>
          </cell>
          <cell r="E176">
            <v>27404</v>
          </cell>
          <cell r="F176">
            <v>4700</v>
          </cell>
          <cell r="G176">
            <v>32103</v>
          </cell>
          <cell r="H176">
            <v>7952</v>
          </cell>
          <cell r="I176">
            <v>40056</v>
          </cell>
          <cell r="J176">
            <v>4282</v>
          </cell>
          <cell r="K176">
            <v>11992</v>
          </cell>
          <cell r="L176">
            <v>56330</v>
          </cell>
          <cell r="M176">
            <v>12783</v>
          </cell>
          <cell r="N176">
            <v>155068</v>
          </cell>
          <cell r="O176">
            <v>19941</v>
          </cell>
          <cell r="P176">
            <v>-260</v>
          </cell>
          <cell r="Q176">
            <v>174749</v>
          </cell>
          <cell r="R176">
            <v>1.6</v>
          </cell>
          <cell r="S176">
            <v>2.1</v>
          </cell>
          <cell r="T176">
            <v>1.6</v>
          </cell>
          <cell r="U176">
            <v>-1.5</v>
          </cell>
          <cell r="V176">
            <v>-2</v>
          </cell>
          <cell r="W176">
            <v>-1.6</v>
          </cell>
          <cell r="X176">
            <v>1.1000000000000001</v>
          </cell>
          <cell r="Y176">
            <v>-1.1000000000000001</v>
          </cell>
          <cell r="Z176">
            <v>2</v>
          </cell>
          <cell r="AA176">
            <v>0.6</v>
          </cell>
          <cell r="AB176">
            <v>-0.5</v>
          </cell>
          <cell r="AC176">
            <v>-1.5</v>
          </cell>
          <cell r="AD176">
            <v>0.6</v>
          </cell>
          <cell r="AE176">
            <v>5.5</v>
          </cell>
          <cell r="AF176">
            <v>1.1000000000000001</v>
          </cell>
          <cell r="AG176">
            <v>77491</v>
          </cell>
          <cell r="AH176">
            <v>8301</v>
          </cell>
          <cell r="AI176">
            <v>85792</v>
          </cell>
          <cell r="AJ176">
            <v>26714</v>
          </cell>
          <cell r="AK176">
            <v>4861</v>
          </cell>
          <cell r="AL176">
            <v>31575</v>
          </cell>
          <cell r="AM176">
            <v>7953</v>
          </cell>
          <cell r="AN176">
            <v>39528</v>
          </cell>
          <cell r="AO176">
            <v>4284</v>
          </cell>
          <cell r="AP176">
            <v>11975</v>
          </cell>
          <cell r="AQ176">
            <v>55787</v>
          </cell>
          <cell r="AR176">
            <v>12406</v>
          </cell>
          <cell r="AS176">
            <v>153984</v>
          </cell>
          <cell r="AT176">
            <v>20151</v>
          </cell>
          <cell r="AU176">
            <v>-982</v>
          </cell>
          <cell r="AV176">
            <v>173153</v>
          </cell>
          <cell r="AW176">
            <v>1.3</v>
          </cell>
          <cell r="AX176">
            <v>1.6</v>
          </cell>
          <cell r="AY176">
            <v>1.3</v>
          </cell>
          <cell r="AZ176">
            <v>-5.6</v>
          </cell>
          <cell r="BA176">
            <v>1.5</v>
          </cell>
          <cell r="BB176">
            <v>-4.5999999999999996</v>
          </cell>
          <cell r="BC176">
            <v>1.3</v>
          </cell>
          <cell r="BD176">
            <v>-3.5</v>
          </cell>
          <cell r="BE176">
            <v>1.8</v>
          </cell>
          <cell r="BF176">
            <v>0.6</v>
          </cell>
          <cell r="BG176">
            <v>-2.2000000000000002</v>
          </cell>
          <cell r="BH176">
            <v>-6.8</v>
          </cell>
          <cell r="BI176">
            <v>-0.7</v>
          </cell>
          <cell r="BJ176">
            <v>7.1</v>
          </cell>
          <cell r="BK176">
            <v>-0.5</v>
          </cell>
          <cell r="BL176">
            <v>79544</v>
          </cell>
          <cell r="BM176">
            <v>8526</v>
          </cell>
          <cell r="BN176">
            <v>88070</v>
          </cell>
          <cell r="BO176">
            <v>28564</v>
          </cell>
          <cell r="BP176">
            <v>4760</v>
          </cell>
          <cell r="BQ176">
            <v>33324</v>
          </cell>
          <cell r="BR176">
            <v>7953</v>
          </cell>
          <cell r="BS176">
            <v>41277</v>
          </cell>
          <cell r="BT176">
            <v>4284</v>
          </cell>
          <cell r="BU176">
            <v>11957</v>
          </cell>
          <cell r="BV176">
            <v>57518</v>
          </cell>
          <cell r="BW176">
            <v>15482</v>
          </cell>
          <cell r="BX176">
            <v>161070</v>
          </cell>
          <cell r="BY176">
            <v>20938</v>
          </cell>
          <cell r="BZ176">
            <v>-1012</v>
          </cell>
          <cell r="CA176">
            <v>180995</v>
          </cell>
          <cell r="CB176">
            <v>-1</v>
          </cell>
          <cell r="CC176">
            <v>0</v>
          </cell>
          <cell r="CD176">
            <v>-1</v>
          </cell>
          <cell r="CE176">
            <v>0</v>
          </cell>
          <cell r="CF176">
            <v>0</v>
          </cell>
          <cell r="CG176">
            <v>0</v>
          </cell>
          <cell r="CH176">
            <v>0</v>
          </cell>
          <cell r="CI176">
            <v>-1</v>
          </cell>
          <cell r="CJ176">
            <v>0</v>
          </cell>
          <cell r="CK176">
            <v>0</v>
          </cell>
          <cell r="CL176">
            <v>-7</v>
          </cell>
          <cell r="CM176">
            <v>-7</v>
          </cell>
        </row>
        <row r="177">
          <cell r="A177">
            <v>36951</v>
          </cell>
          <cell r="B177">
            <v>78870</v>
          </cell>
          <cell r="C177">
            <v>8477</v>
          </cell>
          <cell r="D177">
            <v>87347</v>
          </cell>
          <cell r="E177">
            <v>26764</v>
          </cell>
          <cell r="F177">
            <v>4688</v>
          </cell>
          <cell r="G177">
            <v>31451</v>
          </cell>
          <cell r="H177">
            <v>8044</v>
          </cell>
          <cell r="I177">
            <v>39495</v>
          </cell>
          <cell r="J177">
            <v>4348</v>
          </cell>
          <cell r="K177">
            <v>12112</v>
          </cell>
          <cell r="L177">
            <v>55955</v>
          </cell>
          <cell r="M177">
            <v>13087</v>
          </cell>
          <cell r="N177">
            <v>156388</v>
          </cell>
          <cell r="O177">
            <v>20693</v>
          </cell>
          <cell r="P177">
            <v>96</v>
          </cell>
          <cell r="Q177">
            <v>177178</v>
          </cell>
          <cell r="R177">
            <v>1.6</v>
          </cell>
          <cell r="S177">
            <v>1.8</v>
          </cell>
          <cell r="T177">
            <v>1.6</v>
          </cell>
          <cell r="U177">
            <v>-2.2999999999999998</v>
          </cell>
          <cell r="V177">
            <v>-0.3</v>
          </cell>
          <cell r="W177">
            <v>-2</v>
          </cell>
          <cell r="X177">
            <v>1.2</v>
          </cell>
          <cell r="Y177">
            <v>-1.4</v>
          </cell>
          <cell r="Z177">
            <v>1.5</v>
          </cell>
          <cell r="AA177">
            <v>1</v>
          </cell>
          <cell r="AB177">
            <v>-0.7</v>
          </cell>
          <cell r="AC177">
            <v>2.4</v>
          </cell>
          <cell r="AD177">
            <v>0.9</v>
          </cell>
          <cell r="AE177">
            <v>3.8</v>
          </cell>
          <cell r="AF177">
            <v>1.4</v>
          </cell>
          <cell r="AG177">
            <v>78933</v>
          </cell>
          <cell r="AH177">
            <v>8507</v>
          </cell>
          <cell r="AI177">
            <v>87440</v>
          </cell>
          <cell r="AJ177">
            <v>27626</v>
          </cell>
          <cell r="AK177">
            <v>4428</v>
          </cell>
          <cell r="AL177">
            <v>32054</v>
          </cell>
          <cell r="AM177">
            <v>8047</v>
          </cell>
          <cell r="AN177">
            <v>40101</v>
          </cell>
          <cell r="AO177">
            <v>4348</v>
          </cell>
          <cell r="AP177">
            <v>12122</v>
          </cell>
          <cell r="AQ177">
            <v>56571</v>
          </cell>
          <cell r="AR177">
            <v>13276</v>
          </cell>
          <cell r="AS177">
            <v>157287</v>
          </cell>
          <cell r="AT177">
            <v>20664</v>
          </cell>
          <cell r="AU177">
            <v>47</v>
          </cell>
          <cell r="AV177">
            <v>177998</v>
          </cell>
          <cell r="AW177">
            <v>1.9</v>
          </cell>
          <cell r="AX177">
            <v>2.5</v>
          </cell>
          <cell r="AY177">
            <v>1.9</v>
          </cell>
          <cell r="AZ177">
            <v>3.4</v>
          </cell>
          <cell r="BA177">
            <v>-8.9</v>
          </cell>
          <cell r="BB177">
            <v>1.5</v>
          </cell>
          <cell r="BC177">
            <v>1.2</v>
          </cell>
          <cell r="BD177">
            <v>1.4</v>
          </cell>
          <cell r="BE177">
            <v>1.5</v>
          </cell>
          <cell r="BF177">
            <v>1.2</v>
          </cell>
          <cell r="BG177">
            <v>1.4</v>
          </cell>
          <cell r="BH177">
            <v>7</v>
          </cell>
          <cell r="BI177">
            <v>2.1</v>
          </cell>
          <cell r="BJ177">
            <v>2.5</v>
          </cell>
          <cell r="BK177">
            <v>2.8</v>
          </cell>
          <cell r="BL177">
            <v>77249</v>
          </cell>
          <cell r="BM177">
            <v>8297</v>
          </cell>
          <cell r="BN177">
            <v>85546</v>
          </cell>
          <cell r="BO177">
            <v>25944</v>
          </cell>
          <cell r="BP177">
            <v>4484</v>
          </cell>
          <cell r="BQ177">
            <v>30427</v>
          </cell>
          <cell r="BR177">
            <v>8047</v>
          </cell>
          <cell r="BS177">
            <v>38474</v>
          </cell>
          <cell r="BT177">
            <v>4348</v>
          </cell>
          <cell r="BU177">
            <v>12135</v>
          </cell>
          <cell r="BV177">
            <v>54958</v>
          </cell>
          <cell r="BW177">
            <v>12578</v>
          </cell>
          <cell r="BX177">
            <v>153083</v>
          </cell>
          <cell r="BY177">
            <v>19986</v>
          </cell>
          <cell r="BZ177">
            <v>-551</v>
          </cell>
          <cell r="CA177">
            <v>172518</v>
          </cell>
          <cell r="CB177">
            <v>0</v>
          </cell>
          <cell r="CC177">
            <v>0</v>
          </cell>
          <cell r="CD177">
            <v>0</v>
          </cell>
          <cell r="CE177">
            <v>0</v>
          </cell>
          <cell r="CF177">
            <v>0</v>
          </cell>
          <cell r="CG177">
            <v>0</v>
          </cell>
          <cell r="CH177">
            <v>0</v>
          </cell>
          <cell r="CI177">
            <v>0</v>
          </cell>
          <cell r="CJ177">
            <v>0</v>
          </cell>
          <cell r="CK177">
            <v>0</v>
          </cell>
          <cell r="CL177">
            <v>-4</v>
          </cell>
          <cell r="CM177">
            <v>-4</v>
          </cell>
        </row>
        <row r="178">
          <cell r="A178">
            <v>37043</v>
          </cell>
          <cell r="B178">
            <v>79983</v>
          </cell>
          <cell r="C178">
            <v>8586</v>
          </cell>
          <cell r="D178">
            <v>88569</v>
          </cell>
          <cell r="E178">
            <v>26485</v>
          </cell>
          <cell r="F178">
            <v>4855</v>
          </cell>
          <cell r="G178">
            <v>31340</v>
          </cell>
          <cell r="H178">
            <v>8136</v>
          </cell>
          <cell r="I178">
            <v>39476</v>
          </cell>
          <cell r="J178">
            <v>4399</v>
          </cell>
          <cell r="K178">
            <v>12300</v>
          </cell>
          <cell r="L178">
            <v>56175</v>
          </cell>
          <cell r="M178">
            <v>14229</v>
          </cell>
          <cell r="N178">
            <v>158973</v>
          </cell>
          <cell r="O178">
            <v>20858</v>
          </cell>
          <cell r="P178">
            <v>213</v>
          </cell>
          <cell r="Q178">
            <v>180044</v>
          </cell>
          <cell r="R178">
            <v>1.4</v>
          </cell>
          <cell r="S178">
            <v>1.3</v>
          </cell>
          <cell r="T178">
            <v>1.4</v>
          </cell>
          <cell r="U178">
            <v>-1</v>
          </cell>
          <cell r="V178">
            <v>3.6</v>
          </cell>
          <cell r="W178">
            <v>-0.4</v>
          </cell>
          <cell r="X178">
            <v>1.1000000000000001</v>
          </cell>
          <cell r="Y178">
            <v>0</v>
          </cell>
          <cell r="Z178">
            <v>1.2</v>
          </cell>
          <cell r="AA178">
            <v>1.6</v>
          </cell>
          <cell r="AB178">
            <v>0.4</v>
          </cell>
          <cell r="AC178">
            <v>8.6999999999999993</v>
          </cell>
          <cell r="AD178">
            <v>1.7</v>
          </cell>
          <cell r="AE178">
            <v>0.8</v>
          </cell>
          <cell r="AF178">
            <v>1.6</v>
          </cell>
          <cell r="AG178">
            <v>80079</v>
          </cell>
          <cell r="AH178">
            <v>8591</v>
          </cell>
          <cell r="AI178">
            <v>88670</v>
          </cell>
          <cell r="AJ178">
            <v>25529</v>
          </cell>
          <cell r="AK178">
            <v>4890</v>
          </cell>
          <cell r="AL178">
            <v>30419</v>
          </cell>
          <cell r="AM178">
            <v>8136</v>
          </cell>
          <cell r="AN178">
            <v>38555</v>
          </cell>
          <cell r="AO178">
            <v>4400</v>
          </cell>
          <cell r="AP178">
            <v>12278</v>
          </cell>
          <cell r="AQ178">
            <v>55233</v>
          </cell>
          <cell r="AR178">
            <v>13839</v>
          </cell>
          <cell r="AS178">
            <v>157743</v>
          </cell>
          <cell r="AT178">
            <v>21119</v>
          </cell>
          <cell r="AU178">
            <v>884</v>
          </cell>
          <cell r="AV178">
            <v>179746</v>
          </cell>
          <cell r="AW178">
            <v>1.5</v>
          </cell>
          <cell r="AX178">
            <v>1</v>
          </cell>
          <cell r="AY178">
            <v>1.4</v>
          </cell>
          <cell r="AZ178">
            <v>-7.6</v>
          </cell>
          <cell r="BA178">
            <v>10.4</v>
          </cell>
          <cell r="BB178">
            <v>-5.0999999999999996</v>
          </cell>
          <cell r="BC178">
            <v>1.1000000000000001</v>
          </cell>
          <cell r="BD178">
            <v>-3.9</v>
          </cell>
          <cell r="BE178">
            <v>1.2</v>
          </cell>
          <cell r="BF178">
            <v>1.3</v>
          </cell>
          <cell r="BG178">
            <v>-2.4</v>
          </cell>
          <cell r="BH178">
            <v>4.2</v>
          </cell>
          <cell r="BI178">
            <v>0.3</v>
          </cell>
          <cell r="BJ178">
            <v>2.2000000000000002</v>
          </cell>
          <cell r="BK178">
            <v>1</v>
          </cell>
          <cell r="BL178">
            <v>79700</v>
          </cell>
          <cell r="BM178">
            <v>8561</v>
          </cell>
          <cell r="BN178">
            <v>88260</v>
          </cell>
          <cell r="BO178">
            <v>24347</v>
          </cell>
          <cell r="BP178">
            <v>4558</v>
          </cell>
          <cell r="BQ178">
            <v>28906</v>
          </cell>
          <cell r="BR178">
            <v>8136</v>
          </cell>
          <cell r="BS178">
            <v>37042</v>
          </cell>
          <cell r="BT178">
            <v>4400</v>
          </cell>
          <cell r="BU178">
            <v>12324</v>
          </cell>
          <cell r="BV178">
            <v>53766</v>
          </cell>
          <cell r="BW178">
            <v>13360</v>
          </cell>
          <cell r="BX178">
            <v>155387</v>
          </cell>
          <cell r="BY178">
            <v>20690</v>
          </cell>
          <cell r="BZ178">
            <v>1911</v>
          </cell>
          <cell r="CA178">
            <v>177987</v>
          </cell>
          <cell r="CB178">
            <v>0</v>
          </cell>
          <cell r="CC178">
            <v>0</v>
          </cell>
          <cell r="CD178">
            <v>0</v>
          </cell>
          <cell r="CE178">
            <v>0</v>
          </cell>
          <cell r="CF178">
            <v>0</v>
          </cell>
          <cell r="CG178">
            <v>0</v>
          </cell>
          <cell r="CH178">
            <v>1</v>
          </cell>
          <cell r="CI178">
            <v>0</v>
          </cell>
          <cell r="CJ178">
            <v>0</v>
          </cell>
          <cell r="CK178">
            <v>-1</v>
          </cell>
          <cell r="CL178">
            <v>2</v>
          </cell>
          <cell r="CM178">
            <v>2</v>
          </cell>
        </row>
        <row r="179">
          <cell r="A179">
            <v>37135</v>
          </cell>
          <cell r="B179">
            <v>80960</v>
          </cell>
          <cell r="C179">
            <v>8667</v>
          </cell>
          <cell r="D179">
            <v>89628</v>
          </cell>
          <cell r="E179">
            <v>26807</v>
          </cell>
          <cell r="F179">
            <v>5071</v>
          </cell>
          <cell r="G179">
            <v>31878</v>
          </cell>
          <cell r="H179">
            <v>8222</v>
          </cell>
          <cell r="I179">
            <v>40100</v>
          </cell>
          <cell r="J179">
            <v>4447</v>
          </cell>
          <cell r="K179">
            <v>12528</v>
          </cell>
          <cell r="L179">
            <v>57075</v>
          </cell>
          <cell r="M179">
            <v>15833</v>
          </cell>
          <cell r="N179">
            <v>162536</v>
          </cell>
          <cell r="O179">
            <v>20748</v>
          </cell>
          <cell r="P179">
            <v>-4</v>
          </cell>
          <cell r="Q179">
            <v>183280</v>
          </cell>
          <cell r="R179">
            <v>1.2</v>
          </cell>
          <cell r="S179">
            <v>0.9</v>
          </cell>
          <cell r="T179">
            <v>1.2</v>
          </cell>
          <cell r="U179">
            <v>1.2</v>
          </cell>
          <cell r="V179">
            <v>4.5</v>
          </cell>
          <cell r="W179">
            <v>1.7</v>
          </cell>
          <cell r="X179">
            <v>1.1000000000000001</v>
          </cell>
          <cell r="Y179">
            <v>1.6</v>
          </cell>
          <cell r="Z179">
            <v>1.1000000000000001</v>
          </cell>
          <cell r="AA179">
            <v>1.9</v>
          </cell>
          <cell r="AB179">
            <v>1.6</v>
          </cell>
          <cell r="AC179">
            <v>11.3</v>
          </cell>
          <cell r="AD179">
            <v>2.2000000000000002</v>
          </cell>
          <cell r="AE179">
            <v>-0.5</v>
          </cell>
          <cell r="AF179">
            <v>1.8</v>
          </cell>
          <cell r="AG179">
            <v>80919</v>
          </cell>
          <cell r="AH179">
            <v>8658</v>
          </cell>
          <cell r="AI179">
            <v>89576</v>
          </cell>
          <cell r="AJ179">
            <v>27126</v>
          </cell>
          <cell r="AK179">
            <v>5161</v>
          </cell>
          <cell r="AL179">
            <v>32288</v>
          </cell>
          <cell r="AM179">
            <v>8220</v>
          </cell>
          <cell r="AN179">
            <v>40508</v>
          </cell>
          <cell r="AO179">
            <v>4443</v>
          </cell>
          <cell r="AP179">
            <v>12531</v>
          </cell>
          <cell r="AQ179">
            <v>57482</v>
          </cell>
          <cell r="AR179">
            <v>15889</v>
          </cell>
          <cell r="AS179">
            <v>162948</v>
          </cell>
          <cell r="AT179">
            <v>20494</v>
          </cell>
          <cell r="AU179">
            <v>86</v>
          </cell>
          <cell r="AV179">
            <v>183528</v>
          </cell>
          <cell r="AW179">
            <v>1</v>
          </cell>
          <cell r="AX179">
            <v>0.8</v>
          </cell>
          <cell r="AY179">
            <v>1</v>
          </cell>
          <cell r="AZ179">
            <v>6.3</v>
          </cell>
          <cell r="BA179">
            <v>5.5</v>
          </cell>
          <cell r="BB179">
            <v>6.1</v>
          </cell>
          <cell r="BC179">
            <v>1</v>
          </cell>
          <cell r="BD179">
            <v>5.0999999999999996</v>
          </cell>
          <cell r="BE179">
            <v>1</v>
          </cell>
          <cell r="BF179">
            <v>2.1</v>
          </cell>
          <cell r="BG179">
            <v>4.0999999999999996</v>
          </cell>
          <cell r="BH179">
            <v>14.8</v>
          </cell>
          <cell r="BI179">
            <v>3.3</v>
          </cell>
          <cell r="BJ179">
            <v>-3</v>
          </cell>
          <cell r="BK179">
            <v>2.1</v>
          </cell>
          <cell r="BL179">
            <v>80948</v>
          </cell>
          <cell r="BM179">
            <v>8676</v>
          </cell>
          <cell r="BN179">
            <v>89623</v>
          </cell>
          <cell r="BO179">
            <v>28006</v>
          </cell>
          <cell r="BP179">
            <v>5057</v>
          </cell>
          <cell r="BQ179">
            <v>33063</v>
          </cell>
          <cell r="BR179">
            <v>8220</v>
          </cell>
          <cell r="BS179">
            <v>41283</v>
          </cell>
          <cell r="BT179">
            <v>4443</v>
          </cell>
          <cell r="BU179">
            <v>12488</v>
          </cell>
          <cell r="BV179">
            <v>58214</v>
          </cell>
          <cell r="BW179">
            <v>13864</v>
          </cell>
          <cell r="BX179">
            <v>161701</v>
          </cell>
          <cell r="BY179">
            <v>20731</v>
          </cell>
          <cell r="BZ179">
            <v>-15</v>
          </cell>
          <cell r="CA179">
            <v>182416</v>
          </cell>
          <cell r="CB179">
            <v>0</v>
          </cell>
          <cell r="CC179">
            <v>0</v>
          </cell>
          <cell r="CD179">
            <v>0</v>
          </cell>
          <cell r="CE179">
            <v>0</v>
          </cell>
          <cell r="CF179">
            <v>0</v>
          </cell>
          <cell r="CG179">
            <v>1</v>
          </cell>
          <cell r="CH179">
            <v>0</v>
          </cell>
          <cell r="CI179">
            <v>0</v>
          </cell>
          <cell r="CJ179">
            <v>-1</v>
          </cell>
          <cell r="CK179">
            <v>1</v>
          </cell>
          <cell r="CL179">
            <v>10</v>
          </cell>
          <cell r="CM179">
            <v>10</v>
          </cell>
        </row>
        <row r="180">
          <cell r="A180">
            <v>37226</v>
          </cell>
          <cell r="B180">
            <v>81868</v>
          </cell>
          <cell r="C180">
            <v>8764</v>
          </cell>
          <cell r="D180">
            <v>90632</v>
          </cell>
          <cell r="E180">
            <v>27472</v>
          </cell>
          <cell r="F180">
            <v>5097</v>
          </cell>
          <cell r="G180">
            <v>32568</v>
          </cell>
          <cell r="H180">
            <v>8306</v>
          </cell>
          <cell r="I180">
            <v>40875</v>
          </cell>
          <cell r="J180">
            <v>4494</v>
          </cell>
          <cell r="K180">
            <v>12754</v>
          </cell>
          <cell r="L180">
            <v>58123</v>
          </cell>
          <cell r="M180">
            <v>17350</v>
          </cell>
          <cell r="N180">
            <v>166105</v>
          </cell>
          <cell r="O180">
            <v>20751</v>
          </cell>
          <cell r="P180">
            <v>-291</v>
          </cell>
          <cell r="Q180">
            <v>186565</v>
          </cell>
          <cell r="R180">
            <v>1.1000000000000001</v>
          </cell>
          <cell r="S180">
            <v>1.1000000000000001</v>
          </cell>
          <cell r="T180">
            <v>1.1000000000000001</v>
          </cell>
          <cell r="U180">
            <v>2.5</v>
          </cell>
          <cell r="V180">
            <v>0.5</v>
          </cell>
          <cell r="W180">
            <v>2.2000000000000002</v>
          </cell>
          <cell r="X180">
            <v>1</v>
          </cell>
          <cell r="Y180">
            <v>1.9</v>
          </cell>
          <cell r="Z180">
            <v>1.1000000000000001</v>
          </cell>
          <cell r="AA180">
            <v>1.8</v>
          </cell>
          <cell r="AB180">
            <v>1.8</v>
          </cell>
          <cell r="AC180">
            <v>9.6</v>
          </cell>
          <cell r="AD180">
            <v>2.2000000000000002</v>
          </cell>
          <cell r="AE180">
            <v>0</v>
          </cell>
          <cell r="AF180">
            <v>1.8</v>
          </cell>
          <cell r="AG180">
            <v>81847</v>
          </cell>
          <cell r="AH180">
            <v>8765</v>
          </cell>
          <cell r="AI180">
            <v>90612</v>
          </cell>
          <cell r="AJ180">
            <v>27686</v>
          </cell>
          <cell r="AK180">
            <v>5172</v>
          </cell>
          <cell r="AL180">
            <v>32858</v>
          </cell>
          <cell r="AM180">
            <v>8306</v>
          </cell>
          <cell r="AN180">
            <v>41164</v>
          </cell>
          <cell r="AO180">
            <v>4495</v>
          </cell>
          <cell r="AP180">
            <v>12772</v>
          </cell>
          <cell r="AQ180">
            <v>58431</v>
          </cell>
          <cell r="AR180">
            <v>17785</v>
          </cell>
          <cell r="AS180">
            <v>166828</v>
          </cell>
          <cell r="AT180">
            <v>20746</v>
          </cell>
          <cell r="AU180">
            <v>-1398</v>
          </cell>
          <cell r="AV180">
            <v>186176</v>
          </cell>
          <cell r="AW180">
            <v>1.1000000000000001</v>
          </cell>
          <cell r="AX180">
            <v>1.2</v>
          </cell>
          <cell r="AY180">
            <v>1.2</v>
          </cell>
          <cell r="AZ180">
            <v>2.1</v>
          </cell>
          <cell r="BA180">
            <v>0.2</v>
          </cell>
          <cell r="BB180">
            <v>1.8</v>
          </cell>
          <cell r="BC180">
            <v>1.1000000000000001</v>
          </cell>
          <cell r="BD180">
            <v>1.6</v>
          </cell>
          <cell r="BE180">
            <v>1.2</v>
          </cell>
          <cell r="BF180">
            <v>1.9</v>
          </cell>
          <cell r="BG180">
            <v>1.7</v>
          </cell>
          <cell r="BH180">
            <v>11.9</v>
          </cell>
          <cell r="BI180">
            <v>2.4</v>
          </cell>
          <cell r="BJ180">
            <v>1.2</v>
          </cell>
          <cell r="BK180">
            <v>1.4</v>
          </cell>
          <cell r="BL180">
            <v>83857</v>
          </cell>
          <cell r="BM180">
            <v>8992</v>
          </cell>
          <cell r="BN180">
            <v>92849</v>
          </cell>
          <cell r="BO180">
            <v>29648</v>
          </cell>
          <cell r="BP180">
            <v>5423</v>
          </cell>
          <cell r="BQ180">
            <v>35071</v>
          </cell>
          <cell r="BR180">
            <v>8306</v>
          </cell>
          <cell r="BS180">
            <v>43377</v>
          </cell>
          <cell r="BT180">
            <v>4495</v>
          </cell>
          <cell r="BU180">
            <v>12750</v>
          </cell>
          <cell r="BV180">
            <v>60622</v>
          </cell>
          <cell r="BW180">
            <v>21652</v>
          </cell>
          <cell r="BX180">
            <v>175123</v>
          </cell>
          <cell r="BY180">
            <v>21672</v>
          </cell>
          <cell r="BZ180">
            <v>-1468</v>
          </cell>
          <cell r="CA180">
            <v>195328</v>
          </cell>
          <cell r="CB180">
            <v>0</v>
          </cell>
          <cell r="CC180">
            <v>0</v>
          </cell>
          <cell r="CD180">
            <v>0</v>
          </cell>
          <cell r="CE180">
            <v>1</v>
          </cell>
          <cell r="CF180">
            <v>0</v>
          </cell>
          <cell r="CG180">
            <v>0</v>
          </cell>
          <cell r="CH180">
            <v>0</v>
          </cell>
          <cell r="CI180">
            <v>0</v>
          </cell>
          <cell r="CJ180">
            <v>0</v>
          </cell>
          <cell r="CK180">
            <v>1</v>
          </cell>
          <cell r="CL180">
            <v>10</v>
          </cell>
          <cell r="CM180">
            <v>11</v>
          </cell>
        </row>
        <row r="181">
          <cell r="A181">
            <v>37316</v>
          </cell>
          <cell r="B181">
            <v>82968</v>
          </cell>
          <cell r="C181">
            <v>8926</v>
          </cell>
          <cell r="D181">
            <v>91894</v>
          </cell>
          <cell r="E181">
            <v>28436</v>
          </cell>
          <cell r="F181">
            <v>4950</v>
          </cell>
          <cell r="G181">
            <v>33386</v>
          </cell>
          <cell r="H181">
            <v>8389</v>
          </cell>
          <cell r="I181">
            <v>41775</v>
          </cell>
          <cell r="J181">
            <v>4542</v>
          </cell>
          <cell r="K181">
            <v>12945</v>
          </cell>
          <cell r="L181">
            <v>59262</v>
          </cell>
          <cell r="M181">
            <v>18164</v>
          </cell>
          <cell r="N181">
            <v>169320</v>
          </cell>
          <cell r="O181">
            <v>21136</v>
          </cell>
          <cell r="P181">
            <v>-327</v>
          </cell>
          <cell r="Q181">
            <v>190129</v>
          </cell>
          <cell r="R181">
            <v>1.3</v>
          </cell>
          <cell r="S181">
            <v>1.9</v>
          </cell>
          <cell r="T181">
            <v>1.4</v>
          </cell>
          <cell r="U181">
            <v>3.5</v>
          </cell>
          <cell r="V181">
            <v>-2.9</v>
          </cell>
          <cell r="W181">
            <v>2.5</v>
          </cell>
          <cell r="X181">
            <v>1</v>
          </cell>
          <cell r="Y181">
            <v>2.2000000000000002</v>
          </cell>
          <cell r="Z181">
            <v>1.1000000000000001</v>
          </cell>
          <cell r="AA181">
            <v>1.5</v>
          </cell>
          <cell r="AB181">
            <v>2</v>
          </cell>
          <cell r="AC181">
            <v>4.7</v>
          </cell>
          <cell r="AD181">
            <v>1.9</v>
          </cell>
          <cell r="AE181">
            <v>1.9</v>
          </cell>
          <cell r="AF181">
            <v>1.9</v>
          </cell>
          <cell r="AG181">
            <v>82917</v>
          </cell>
          <cell r="AH181">
            <v>8899</v>
          </cell>
          <cell r="AI181">
            <v>91817</v>
          </cell>
          <cell r="AJ181">
            <v>28289</v>
          </cell>
          <cell r="AK181">
            <v>4892</v>
          </cell>
          <cell r="AL181">
            <v>33181</v>
          </cell>
          <cell r="AM181">
            <v>8388</v>
          </cell>
          <cell r="AN181">
            <v>41569</v>
          </cell>
          <cell r="AO181">
            <v>4543</v>
          </cell>
          <cell r="AP181">
            <v>12951</v>
          </cell>
          <cell r="AQ181">
            <v>59064</v>
          </cell>
          <cell r="AR181">
            <v>17678</v>
          </cell>
          <cell r="AS181">
            <v>168559</v>
          </cell>
          <cell r="AT181">
            <v>21123</v>
          </cell>
          <cell r="AU181">
            <v>638</v>
          </cell>
          <cell r="AV181">
            <v>190319</v>
          </cell>
          <cell r="AW181">
            <v>1.3</v>
          </cell>
          <cell r="AX181">
            <v>1.5</v>
          </cell>
          <cell r="AY181">
            <v>1.3</v>
          </cell>
          <cell r="AZ181">
            <v>2.2000000000000002</v>
          </cell>
          <cell r="BA181">
            <v>-5.4</v>
          </cell>
          <cell r="BB181">
            <v>1</v>
          </cell>
          <cell r="BC181">
            <v>1</v>
          </cell>
          <cell r="BD181">
            <v>1</v>
          </cell>
          <cell r="BE181">
            <v>1.1000000000000001</v>
          </cell>
          <cell r="BF181">
            <v>1.4</v>
          </cell>
          <cell r="BG181">
            <v>1.1000000000000001</v>
          </cell>
          <cell r="BH181">
            <v>-0.6</v>
          </cell>
          <cell r="BI181">
            <v>1</v>
          </cell>
          <cell r="BJ181">
            <v>1.8</v>
          </cell>
          <cell r="BK181">
            <v>2.2000000000000002</v>
          </cell>
          <cell r="BL181">
            <v>80534</v>
          </cell>
          <cell r="BM181">
            <v>8671</v>
          </cell>
          <cell r="BN181">
            <v>89205</v>
          </cell>
          <cell r="BO181">
            <v>26531</v>
          </cell>
          <cell r="BP181">
            <v>4846</v>
          </cell>
          <cell r="BQ181">
            <v>31377</v>
          </cell>
          <cell r="BR181">
            <v>8388</v>
          </cell>
          <cell r="BS181">
            <v>39765</v>
          </cell>
          <cell r="BT181">
            <v>4543</v>
          </cell>
          <cell r="BU181">
            <v>12967</v>
          </cell>
          <cell r="BV181">
            <v>57276</v>
          </cell>
          <cell r="BW181">
            <v>16688</v>
          </cell>
          <cell r="BX181">
            <v>163169</v>
          </cell>
          <cell r="BY181">
            <v>20373</v>
          </cell>
          <cell r="BZ181">
            <v>456</v>
          </cell>
          <cell r="CA181">
            <v>183998</v>
          </cell>
          <cell r="CB181">
            <v>0</v>
          </cell>
          <cell r="CC181">
            <v>0</v>
          </cell>
          <cell r="CD181">
            <v>0</v>
          </cell>
          <cell r="CE181">
            <v>0</v>
          </cell>
          <cell r="CF181">
            <v>1</v>
          </cell>
          <cell r="CG181">
            <v>0</v>
          </cell>
          <cell r="CH181">
            <v>0</v>
          </cell>
          <cell r="CI181">
            <v>0</v>
          </cell>
          <cell r="CJ181">
            <v>1</v>
          </cell>
          <cell r="CK181">
            <v>0</v>
          </cell>
          <cell r="CL181">
            <v>11</v>
          </cell>
          <cell r="CM181">
            <v>10</v>
          </cell>
        </row>
        <row r="182">
          <cell r="A182">
            <v>37408</v>
          </cell>
          <cell r="B182">
            <v>84155</v>
          </cell>
          <cell r="C182">
            <v>9138</v>
          </cell>
          <cell r="D182">
            <v>93293</v>
          </cell>
          <cell r="E182">
            <v>29688</v>
          </cell>
          <cell r="F182">
            <v>4824</v>
          </cell>
          <cell r="G182">
            <v>34512</v>
          </cell>
          <cell r="H182">
            <v>8457</v>
          </cell>
          <cell r="I182">
            <v>42968</v>
          </cell>
          <cell r="J182">
            <v>4589</v>
          </cell>
          <cell r="K182">
            <v>13099</v>
          </cell>
          <cell r="L182">
            <v>60656</v>
          </cell>
          <cell r="M182">
            <v>17943</v>
          </cell>
          <cell r="N182">
            <v>171892</v>
          </cell>
          <cell r="O182">
            <v>21830</v>
          </cell>
          <cell r="P182">
            <v>-220</v>
          </cell>
          <cell r="Q182">
            <v>193502</v>
          </cell>
          <cell r="R182">
            <v>1.4</v>
          </cell>
          <cell r="S182">
            <v>2.4</v>
          </cell>
          <cell r="T182">
            <v>1.5</v>
          </cell>
          <cell r="U182">
            <v>4.4000000000000004</v>
          </cell>
          <cell r="V182">
            <v>-2.5</v>
          </cell>
          <cell r="W182">
            <v>3.4</v>
          </cell>
          <cell r="X182">
            <v>0.8</v>
          </cell>
          <cell r="Y182">
            <v>2.9</v>
          </cell>
          <cell r="Z182">
            <v>1</v>
          </cell>
          <cell r="AA182">
            <v>1.2</v>
          </cell>
          <cell r="AB182">
            <v>2.4</v>
          </cell>
          <cell r="AC182">
            <v>-1.2</v>
          </cell>
          <cell r="AD182">
            <v>1.5</v>
          </cell>
          <cell r="AE182">
            <v>3.3</v>
          </cell>
          <cell r="AF182">
            <v>1.8</v>
          </cell>
          <cell r="AG182">
            <v>84096</v>
          </cell>
          <cell r="AH182">
            <v>9144</v>
          </cell>
          <cell r="AI182">
            <v>93240</v>
          </cell>
          <cell r="AJ182">
            <v>29449</v>
          </cell>
          <cell r="AK182">
            <v>4695</v>
          </cell>
          <cell r="AL182">
            <v>34143</v>
          </cell>
          <cell r="AM182">
            <v>8462</v>
          </cell>
          <cell r="AN182">
            <v>42606</v>
          </cell>
          <cell r="AO182">
            <v>4589</v>
          </cell>
          <cell r="AP182">
            <v>13088</v>
          </cell>
          <cell r="AQ182">
            <v>60283</v>
          </cell>
          <cell r="AR182">
            <v>18729</v>
          </cell>
          <cell r="AS182">
            <v>172252</v>
          </cell>
          <cell r="AT182">
            <v>21696</v>
          </cell>
          <cell r="AU182">
            <v>-239</v>
          </cell>
          <cell r="AV182">
            <v>193709</v>
          </cell>
          <cell r="AW182">
            <v>1.4</v>
          </cell>
          <cell r="AX182">
            <v>2.7</v>
          </cell>
          <cell r="AY182">
            <v>1.5</v>
          </cell>
          <cell r="AZ182">
            <v>4.0999999999999996</v>
          </cell>
          <cell r="BA182">
            <v>-4</v>
          </cell>
          <cell r="BB182">
            <v>2.9</v>
          </cell>
          <cell r="BC182">
            <v>0.9</v>
          </cell>
          <cell r="BD182">
            <v>2.5</v>
          </cell>
          <cell r="BE182">
            <v>1</v>
          </cell>
          <cell r="BF182">
            <v>1.1000000000000001</v>
          </cell>
          <cell r="BG182">
            <v>2.1</v>
          </cell>
          <cell r="BH182">
            <v>5.9</v>
          </cell>
          <cell r="BI182">
            <v>2.2000000000000002</v>
          </cell>
          <cell r="BJ182">
            <v>2.7</v>
          </cell>
          <cell r="BK182">
            <v>1.8</v>
          </cell>
          <cell r="BL182">
            <v>84101</v>
          </cell>
          <cell r="BM182">
            <v>9126</v>
          </cell>
          <cell r="BN182">
            <v>93227</v>
          </cell>
          <cell r="BO182">
            <v>28197</v>
          </cell>
          <cell r="BP182">
            <v>4599</v>
          </cell>
          <cell r="BQ182">
            <v>32796</v>
          </cell>
          <cell r="BR182">
            <v>8462</v>
          </cell>
          <cell r="BS182">
            <v>41258</v>
          </cell>
          <cell r="BT182">
            <v>4589</v>
          </cell>
          <cell r="BU182">
            <v>13150</v>
          </cell>
          <cell r="BV182">
            <v>58996</v>
          </cell>
          <cell r="BW182">
            <v>17715</v>
          </cell>
          <cell r="BX182">
            <v>169938</v>
          </cell>
          <cell r="BY182">
            <v>21236</v>
          </cell>
          <cell r="BZ182">
            <v>1027</v>
          </cell>
          <cell r="CA182">
            <v>192201</v>
          </cell>
          <cell r="CB182">
            <v>1</v>
          </cell>
          <cell r="CC182">
            <v>0</v>
          </cell>
          <cell r="CD182">
            <v>0</v>
          </cell>
          <cell r="CE182">
            <v>0</v>
          </cell>
          <cell r="CF182">
            <v>0</v>
          </cell>
          <cell r="CG182">
            <v>0</v>
          </cell>
          <cell r="CH182">
            <v>0</v>
          </cell>
          <cell r="CI182">
            <v>0</v>
          </cell>
          <cell r="CJ182">
            <v>1</v>
          </cell>
          <cell r="CK182">
            <v>-2</v>
          </cell>
          <cell r="CL182">
            <v>1</v>
          </cell>
          <cell r="CM182">
            <v>0</v>
          </cell>
        </row>
        <row r="183">
          <cell r="A183">
            <v>37500</v>
          </cell>
          <cell r="B183">
            <v>85272</v>
          </cell>
          <cell r="C183">
            <v>9357</v>
          </cell>
          <cell r="D183">
            <v>94628</v>
          </cell>
          <cell r="E183">
            <v>31240</v>
          </cell>
          <cell r="F183">
            <v>4792</v>
          </cell>
          <cell r="G183">
            <v>36032</v>
          </cell>
          <cell r="H183">
            <v>8530</v>
          </cell>
          <cell r="I183">
            <v>44562</v>
          </cell>
          <cell r="J183">
            <v>4634</v>
          </cell>
          <cell r="K183">
            <v>13243</v>
          </cell>
          <cell r="L183">
            <v>62439</v>
          </cell>
          <cell r="M183">
            <v>17193</v>
          </cell>
          <cell r="N183">
            <v>174261</v>
          </cell>
          <cell r="O183">
            <v>22408</v>
          </cell>
          <cell r="P183">
            <v>-27</v>
          </cell>
          <cell r="Q183">
            <v>196642</v>
          </cell>
          <cell r="R183">
            <v>1.3</v>
          </cell>
          <cell r="S183">
            <v>2.4</v>
          </cell>
          <cell r="T183">
            <v>1.4</v>
          </cell>
          <cell r="U183">
            <v>5.2</v>
          </cell>
          <cell r="V183">
            <v>-0.7</v>
          </cell>
          <cell r="W183">
            <v>4.4000000000000004</v>
          </cell>
          <cell r="X183">
            <v>0.9</v>
          </cell>
          <cell r="Y183">
            <v>3.7</v>
          </cell>
          <cell r="Z183">
            <v>1</v>
          </cell>
          <cell r="AA183">
            <v>1.1000000000000001</v>
          </cell>
          <cell r="AB183">
            <v>2.9</v>
          </cell>
          <cell r="AC183">
            <v>-4.2</v>
          </cell>
          <cell r="AD183">
            <v>1.4</v>
          </cell>
          <cell r="AE183">
            <v>2.6</v>
          </cell>
          <cell r="AF183">
            <v>1.6</v>
          </cell>
          <cell r="AG183">
            <v>85592</v>
          </cell>
          <cell r="AH183">
            <v>9388</v>
          </cell>
          <cell r="AI183">
            <v>94979</v>
          </cell>
          <cell r="AJ183">
            <v>31212</v>
          </cell>
          <cell r="AK183">
            <v>4988</v>
          </cell>
          <cell r="AL183">
            <v>36200</v>
          </cell>
          <cell r="AM183">
            <v>8533</v>
          </cell>
          <cell r="AN183">
            <v>44733</v>
          </cell>
          <cell r="AO183">
            <v>4634</v>
          </cell>
          <cell r="AP183">
            <v>13242</v>
          </cell>
          <cell r="AQ183">
            <v>62608</v>
          </cell>
          <cell r="AR183">
            <v>16682</v>
          </cell>
          <cell r="AS183">
            <v>174270</v>
          </cell>
          <cell r="AT183">
            <v>22688</v>
          </cell>
          <cell r="AU183">
            <v>-642</v>
          </cell>
          <cell r="AV183">
            <v>196316</v>
          </cell>
          <cell r="AW183">
            <v>1.8</v>
          </cell>
          <cell r="AX183">
            <v>2.7</v>
          </cell>
          <cell r="AY183">
            <v>1.9</v>
          </cell>
          <cell r="AZ183">
            <v>6</v>
          </cell>
          <cell r="BA183">
            <v>6.2</v>
          </cell>
          <cell r="BB183">
            <v>6</v>
          </cell>
          <cell r="BC183">
            <v>0.8</v>
          </cell>
          <cell r="BD183">
            <v>5</v>
          </cell>
          <cell r="BE183">
            <v>1</v>
          </cell>
          <cell r="BF183">
            <v>1.2</v>
          </cell>
          <cell r="BG183">
            <v>3.9</v>
          </cell>
          <cell r="BH183">
            <v>-10.9</v>
          </cell>
          <cell r="BI183">
            <v>1.2</v>
          </cell>
          <cell r="BJ183">
            <v>4.5999999999999996</v>
          </cell>
          <cell r="BK183">
            <v>1.3</v>
          </cell>
          <cell r="BL183">
            <v>85689</v>
          </cell>
          <cell r="BM183">
            <v>9413</v>
          </cell>
          <cell r="BN183">
            <v>95102</v>
          </cell>
          <cell r="BO183">
            <v>32159</v>
          </cell>
          <cell r="BP183">
            <v>4909</v>
          </cell>
          <cell r="BQ183">
            <v>37068</v>
          </cell>
          <cell r="BR183">
            <v>8472</v>
          </cell>
          <cell r="BS183">
            <v>45540</v>
          </cell>
          <cell r="BT183">
            <v>4634</v>
          </cell>
          <cell r="BU183">
            <v>13183</v>
          </cell>
          <cell r="BV183">
            <v>63356</v>
          </cell>
          <cell r="BW183">
            <v>15543</v>
          </cell>
          <cell r="BX183">
            <v>174000</v>
          </cell>
          <cell r="BY183">
            <v>22906</v>
          </cell>
          <cell r="BZ183">
            <v>-1021</v>
          </cell>
          <cell r="CA183">
            <v>195885</v>
          </cell>
          <cell r="CB183">
            <v>0</v>
          </cell>
          <cell r="CC183">
            <v>-1</v>
          </cell>
          <cell r="CD183">
            <v>0</v>
          </cell>
          <cell r="CE183">
            <v>0</v>
          </cell>
          <cell r="CF183">
            <v>0</v>
          </cell>
          <cell r="CG183">
            <v>0</v>
          </cell>
          <cell r="CH183">
            <v>-1</v>
          </cell>
          <cell r="CI183">
            <v>0</v>
          </cell>
          <cell r="CJ183">
            <v>-1</v>
          </cell>
          <cell r="CK183">
            <v>0</v>
          </cell>
          <cell r="CL183">
            <v>8</v>
          </cell>
          <cell r="CM183">
            <v>7</v>
          </cell>
        </row>
        <row r="184">
          <cell r="A184">
            <v>37591</v>
          </cell>
          <cell r="B184">
            <v>86412</v>
          </cell>
          <cell r="C184">
            <v>9571</v>
          </cell>
          <cell r="D184">
            <v>95983</v>
          </cell>
          <cell r="E184">
            <v>32427</v>
          </cell>
          <cell r="F184">
            <v>4828</v>
          </cell>
          <cell r="G184">
            <v>37256</v>
          </cell>
          <cell r="H184">
            <v>8591</v>
          </cell>
          <cell r="I184">
            <v>45847</v>
          </cell>
          <cell r="J184">
            <v>4680</v>
          </cell>
          <cell r="K184">
            <v>13375</v>
          </cell>
          <cell r="L184">
            <v>63902</v>
          </cell>
          <cell r="M184">
            <v>16268</v>
          </cell>
          <cell r="N184">
            <v>176154</v>
          </cell>
          <cell r="O184">
            <v>22815</v>
          </cell>
          <cell r="P184">
            <v>225</v>
          </cell>
          <cell r="Q184">
            <v>199193</v>
          </cell>
          <cell r="R184">
            <v>1.3</v>
          </cell>
          <cell r="S184">
            <v>2.2999999999999998</v>
          </cell>
          <cell r="T184">
            <v>1.4</v>
          </cell>
          <cell r="U184">
            <v>3.8</v>
          </cell>
          <cell r="V184">
            <v>0.8</v>
          </cell>
          <cell r="W184">
            <v>3.4</v>
          </cell>
          <cell r="X184">
            <v>0.7</v>
          </cell>
          <cell r="Y184">
            <v>2.9</v>
          </cell>
          <cell r="Z184">
            <v>1</v>
          </cell>
          <cell r="AA184">
            <v>1</v>
          </cell>
          <cell r="AB184">
            <v>2.2999999999999998</v>
          </cell>
          <cell r="AC184">
            <v>-5.4</v>
          </cell>
          <cell r="AD184">
            <v>1.1000000000000001</v>
          </cell>
          <cell r="AE184">
            <v>1.8</v>
          </cell>
          <cell r="AF184">
            <v>1.3</v>
          </cell>
          <cell r="AG184">
            <v>86116</v>
          </cell>
          <cell r="AH184">
            <v>9552</v>
          </cell>
          <cell r="AI184">
            <v>95669</v>
          </cell>
          <cell r="AJ184">
            <v>33096</v>
          </cell>
          <cell r="AK184">
            <v>4687</v>
          </cell>
          <cell r="AL184">
            <v>37782</v>
          </cell>
          <cell r="AM184">
            <v>8565</v>
          </cell>
          <cell r="AN184">
            <v>46348</v>
          </cell>
          <cell r="AO184">
            <v>4679</v>
          </cell>
          <cell r="AP184">
            <v>13387</v>
          </cell>
          <cell r="AQ184">
            <v>64413</v>
          </cell>
          <cell r="AR184">
            <v>16250</v>
          </cell>
          <cell r="AS184">
            <v>176331</v>
          </cell>
          <cell r="AT184">
            <v>22831</v>
          </cell>
          <cell r="AU184">
            <v>412</v>
          </cell>
          <cell r="AV184">
            <v>199574</v>
          </cell>
          <cell r="AW184">
            <v>0.6</v>
          </cell>
          <cell r="AX184">
            <v>1.8</v>
          </cell>
          <cell r="AY184">
            <v>0.7</v>
          </cell>
          <cell r="AZ184">
            <v>6</v>
          </cell>
          <cell r="BA184">
            <v>-6</v>
          </cell>
          <cell r="BB184">
            <v>4.4000000000000004</v>
          </cell>
          <cell r="BC184">
            <v>0.4</v>
          </cell>
          <cell r="BD184">
            <v>3.6</v>
          </cell>
          <cell r="BE184">
            <v>1</v>
          </cell>
          <cell r="BF184">
            <v>1.1000000000000001</v>
          </cell>
          <cell r="BG184">
            <v>2.9</v>
          </cell>
          <cell r="BH184">
            <v>-2.6</v>
          </cell>
          <cell r="BI184">
            <v>1.2</v>
          </cell>
          <cell r="BJ184">
            <v>0.6</v>
          </cell>
          <cell r="BK184">
            <v>1.7</v>
          </cell>
          <cell r="BL184">
            <v>88427</v>
          </cell>
          <cell r="BM184">
            <v>9790</v>
          </cell>
          <cell r="BN184">
            <v>98217</v>
          </cell>
          <cell r="BO184">
            <v>35639</v>
          </cell>
          <cell r="BP184">
            <v>4882</v>
          </cell>
          <cell r="BQ184">
            <v>40521</v>
          </cell>
          <cell r="BR184">
            <v>8628</v>
          </cell>
          <cell r="BS184">
            <v>49149</v>
          </cell>
          <cell r="BT184">
            <v>4679</v>
          </cell>
          <cell r="BU184">
            <v>13363</v>
          </cell>
          <cell r="BV184">
            <v>67192</v>
          </cell>
          <cell r="BW184">
            <v>18808</v>
          </cell>
          <cell r="BX184">
            <v>184217</v>
          </cell>
          <cell r="BY184">
            <v>23964</v>
          </cell>
          <cell r="BZ184">
            <v>188</v>
          </cell>
          <cell r="CA184">
            <v>208369</v>
          </cell>
          <cell r="CB184">
            <v>0</v>
          </cell>
          <cell r="CC184">
            <v>0</v>
          </cell>
          <cell r="CD184">
            <v>0</v>
          </cell>
          <cell r="CE184">
            <v>0</v>
          </cell>
          <cell r="CF184">
            <v>0</v>
          </cell>
          <cell r="CG184">
            <v>0</v>
          </cell>
          <cell r="CH184">
            <v>0</v>
          </cell>
          <cell r="CI184">
            <v>0</v>
          </cell>
          <cell r="CJ184">
            <v>0</v>
          </cell>
          <cell r="CK184">
            <v>1</v>
          </cell>
          <cell r="CL184">
            <v>-35</v>
          </cell>
          <cell r="CM184">
            <v>-34</v>
          </cell>
        </row>
        <row r="185">
          <cell r="A185">
            <v>37681</v>
          </cell>
          <cell r="B185">
            <v>87665</v>
          </cell>
          <cell r="C185">
            <v>9779</v>
          </cell>
          <cell r="D185">
            <v>97444</v>
          </cell>
          <cell r="E185">
            <v>33008</v>
          </cell>
          <cell r="F185">
            <v>4909</v>
          </cell>
          <cell r="G185">
            <v>37918</v>
          </cell>
          <cell r="H185">
            <v>8658</v>
          </cell>
          <cell r="I185">
            <v>46576</v>
          </cell>
          <cell r="J185">
            <v>4721</v>
          </cell>
          <cell r="K185">
            <v>13515</v>
          </cell>
          <cell r="L185">
            <v>64812</v>
          </cell>
          <cell r="M185">
            <v>15684</v>
          </cell>
          <cell r="N185">
            <v>177940</v>
          </cell>
          <cell r="O185">
            <v>23169</v>
          </cell>
          <cell r="P185">
            <v>458</v>
          </cell>
          <cell r="Q185">
            <v>201567</v>
          </cell>
          <cell r="R185">
            <v>1.4</v>
          </cell>
          <cell r="S185">
            <v>2.2000000000000002</v>
          </cell>
          <cell r="T185">
            <v>1.5</v>
          </cell>
          <cell r="U185">
            <v>1.8</v>
          </cell>
          <cell r="V185">
            <v>1.7</v>
          </cell>
          <cell r="W185">
            <v>1.8</v>
          </cell>
          <cell r="X185">
            <v>0.8</v>
          </cell>
          <cell r="Y185">
            <v>1.6</v>
          </cell>
          <cell r="Z185">
            <v>0.9</v>
          </cell>
          <cell r="AA185">
            <v>1.1000000000000001</v>
          </cell>
          <cell r="AB185">
            <v>1.4</v>
          </cell>
          <cell r="AC185">
            <v>-3.6</v>
          </cell>
          <cell r="AD185">
            <v>1</v>
          </cell>
          <cell r="AE185">
            <v>1.6</v>
          </cell>
          <cell r="AF185">
            <v>1.2</v>
          </cell>
          <cell r="AG185">
            <v>87627</v>
          </cell>
          <cell r="AH185">
            <v>9761</v>
          </cell>
          <cell r="AI185">
            <v>97387</v>
          </cell>
          <cell r="AJ185">
            <v>32610</v>
          </cell>
          <cell r="AK185">
            <v>4947</v>
          </cell>
          <cell r="AL185">
            <v>37557</v>
          </cell>
          <cell r="AM185">
            <v>8730</v>
          </cell>
          <cell r="AN185">
            <v>46287</v>
          </cell>
          <cell r="AO185">
            <v>4721</v>
          </cell>
          <cell r="AP185">
            <v>13528</v>
          </cell>
          <cell r="AQ185">
            <v>64537</v>
          </cell>
          <cell r="AR185">
            <v>16034</v>
          </cell>
          <cell r="AS185">
            <v>177958</v>
          </cell>
          <cell r="AT185">
            <v>22894</v>
          </cell>
          <cell r="AU185">
            <v>974</v>
          </cell>
          <cell r="AV185">
            <v>201827</v>
          </cell>
          <cell r="AW185">
            <v>1.8</v>
          </cell>
          <cell r="AX185">
            <v>2.2000000000000002</v>
          </cell>
          <cell r="AY185">
            <v>1.8</v>
          </cell>
          <cell r="AZ185">
            <v>-1.5</v>
          </cell>
          <cell r="BA185">
            <v>5.5</v>
          </cell>
          <cell r="BB185">
            <v>-0.6</v>
          </cell>
          <cell r="BC185">
            <v>1.9</v>
          </cell>
          <cell r="BD185">
            <v>-0.1</v>
          </cell>
          <cell r="BE185">
            <v>0.9</v>
          </cell>
          <cell r="BF185">
            <v>1.1000000000000001</v>
          </cell>
          <cell r="BG185">
            <v>0.2</v>
          </cell>
          <cell r="BH185">
            <v>-1.3</v>
          </cell>
          <cell r="BI185">
            <v>0.9</v>
          </cell>
          <cell r="BJ185">
            <v>0.3</v>
          </cell>
          <cell r="BK185">
            <v>1.1000000000000001</v>
          </cell>
          <cell r="BL185">
            <v>85127</v>
          </cell>
          <cell r="BM185">
            <v>9501</v>
          </cell>
          <cell r="BN185">
            <v>94628</v>
          </cell>
          <cell r="BO185">
            <v>30392</v>
          </cell>
          <cell r="BP185">
            <v>4967</v>
          </cell>
          <cell r="BQ185">
            <v>35359</v>
          </cell>
          <cell r="BR185">
            <v>8614</v>
          </cell>
          <cell r="BS185">
            <v>43973</v>
          </cell>
          <cell r="BT185">
            <v>4721</v>
          </cell>
          <cell r="BU185">
            <v>13545</v>
          </cell>
          <cell r="BV185">
            <v>62239</v>
          </cell>
          <cell r="BW185">
            <v>15277</v>
          </cell>
          <cell r="BX185">
            <v>172144</v>
          </cell>
          <cell r="BY185">
            <v>22042</v>
          </cell>
          <cell r="BZ185">
            <v>300</v>
          </cell>
          <cell r="CA185">
            <v>194486</v>
          </cell>
          <cell r="CB185">
            <v>-1</v>
          </cell>
          <cell r="CC185">
            <v>1</v>
          </cell>
          <cell r="CD185">
            <v>0</v>
          </cell>
          <cell r="CE185">
            <v>1</v>
          </cell>
          <cell r="CF185">
            <v>0</v>
          </cell>
          <cell r="CG185">
            <v>0</v>
          </cell>
          <cell r="CH185">
            <v>1</v>
          </cell>
          <cell r="CI185">
            <v>0</v>
          </cell>
          <cell r="CJ185">
            <v>1</v>
          </cell>
          <cell r="CK185">
            <v>0</v>
          </cell>
          <cell r="CL185">
            <v>-43</v>
          </cell>
          <cell r="CM185">
            <v>-42</v>
          </cell>
        </row>
        <row r="186">
          <cell r="A186">
            <v>37773</v>
          </cell>
          <cell r="B186">
            <v>89028</v>
          </cell>
          <cell r="C186">
            <v>9987</v>
          </cell>
          <cell r="D186">
            <v>99015</v>
          </cell>
          <cell r="E186">
            <v>33442</v>
          </cell>
          <cell r="F186">
            <v>5056</v>
          </cell>
          <cell r="G186">
            <v>38498</v>
          </cell>
          <cell r="H186">
            <v>8756</v>
          </cell>
          <cell r="I186">
            <v>47254</v>
          </cell>
          <cell r="J186">
            <v>4752</v>
          </cell>
          <cell r="K186">
            <v>13701</v>
          </cell>
          <cell r="L186">
            <v>65707</v>
          </cell>
          <cell r="M186">
            <v>16003</v>
          </cell>
          <cell r="N186">
            <v>180726</v>
          </cell>
          <cell r="O186">
            <v>23680</v>
          </cell>
          <cell r="P186">
            <v>102</v>
          </cell>
          <cell r="Q186">
            <v>204508</v>
          </cell>
          <cell r="R186">
            <v>1.6</v>
          </cell>
          <cell r="S186">
            <v>2.1</v>
          </cell>
          <cell r="T186">
            <v>1.6</v>
          </cell>
          <cell r="U186">
            <v>1.3</v>
          </cell>
          <cell r="V186">
            <v>3</v>
          </cell>
          <cell r="W186">
            <v>1.5</v>
          </cell>
          <cell r="X186">
            <v>1.1000000000000001</v>
          </cell>
          <cell r="Y186">
            <v>1.5</v>
          </cell>
          <cell r="Z186">
            <v>0.7</v>
          </cell>
          <cell r="AA186">
            <v>1.4</v>
          </cell>
          <cell r="AB186">
            <v>1.4</v>
          </cell>
          <cell r="AC186">
            <v>2</v>
          </cell>
          <cell r="AD186">
            <v>1.6</v>
          </cell>
          <cell r="AE186">
            <v>2.2000000000000002</v>
          </cell>
          <cell r="AF186">
            <v>1.5</v>
          </cell>
          <cell r="AG186">
            <v>89285</v>
          </cell>
          <cell r="AH186">
            <v>10028</v>
          </cell>
          <cell r="AI186">
            <v>99313</v>
          </cell>
          <cell r="AJ186">
            <v>33342</v>
          </cell>
          <cell r="AK186">
            <v>5032</v>
          </cell>
          <cell r="AL186">
            <v>38374</v>
          </cell>
          <cell r="AM186">
            <v>8661</v>
          </cell>
          <cell r="AN186">
            <v>47035</v>
          </cell>
          <cell r="AO186">
            <v>4760</v>
          </cell>
          <cell r="AP186">
            <v>13647</v>
          </cell>
          <cell r="AQ186">
            <v>65443</v>
          </cell>
          <cell r="AR186">
            <v>15306</v>
          </cell>
          <cell r="AS186">
            <v>180063</v>
          </cell>
          <cell r="AT186">
            <v>23796</v>
          </cell>
          <cell r="AU186">
            <v>-183</v>
          </cell>
          <cell r="AV186">
            <v>203675</v>
          </cell>
          <cell r="AW186">
            <v>1.9</v>
          </cell>
          <cell r="AX186">
            <v>2.7</v>
          </cell>
          <cell r="AY186">
            <v>2</v>
          </cell>
          <cell r="AZ186">
            <v>2.2000000000000002</v>
          </cell>
          <cell r="BA186">
            <v>1.7</v>
          </cell>
          <cell r="BB186">
            <v>2.2000000000000002</v>
          </cell>
          <cell r="BC186">
            <v>-0.8</v>
          </cell>
          <cell r="BD186">
            <v>1.6</v>
          </cell>
          <cell r="BE186">
            <v>0.8</v>
          </cell>
          <cell r="BF186">
            <v>0.9</v>
          </cell>
          <cell r="BG186">
            <v>1.4</v>
          </cell>
          <cell r="BH186">
            <v>-4.5</v>
          </cell>
          <cell r="BI186">
            <v>1.2</v>
          </cell>
          <cell r="BJ186">
            <v>3.9</v>
          </cell>
          <cell r="BK186">
            <v>0.9</v>
          </cell>
          <cell r="BL186">
            <v>89340</v>
          </cell>
          <cell r="BM186">
            <v>10019</v>
          </cell>
          <cell r="BN186">
            <v>99359</v>
          </cell>
          <cell r="BO186">
            <v>32045</v>
          </cell>
          <cell r="BP186">
            <v>4883</v>
          </cell>
          <cell r="BQ186">
            <v>36928</v>
          </cell>
          <cell r="BR186">
            <v>8777</v>
          </cell>
          <cell r="BS186">
            <v>45705</v>
          </cell>
          <cell r="BT186">
            <v>4760</v>
          </cell>
          <cell r="BU186">
            <v>13726</v>
          </cell>
          <cell r="BV186">
            <v>64191</v>
          </cell>
          <cell r="BW186">
            <v>14576</v>
          </cell>
          <cell r="BX186">
            <v>178125</v>
          </cell>
          <cell r="BY186">
            <v>23229</v>
          </cell>
          <cell r="BZ186">
            <v>533</v>
          </cell>
          <cell r="CA186">
            <v>201888</v>
          </cell>
          <cell r="CB186">
            <v>0</v>
          </cell>
          <cell r="CC186">
            <v>0</v>
          </cell>
          <cell r="CD186">
            <v>0</v>
          </cell>
          <cell r="CE186">
            <v>0</v>
          </cell>
          <cell r="CF186">
            <v>1</v>
          </cell>
          <cell r="CG186">
            <v>1</v>
          </cell>
          <cell r="CH186">
            <v>0</v>
          </cell>
          <cell r="CI186">
            <v>0</v>
          </cell>
          <cell r="CJ186">
            <v>1</v>
          </cell>
          <cell r="CK186">
            <v>-2</v>
          </cell>
          <cell r="CL186">
            <v>-33</v>
          </cell>
          <cell r="CM186">
            <v>-35</v>
          </cell>
        </row>
        <row r="187">
          <cell r="A187">
            <v>37865</v>
          </cell>
          <cell r="B187">
            <v>90514</v>
          </cell>
          <cell r="C187">
            <v>10193</v>
          </cell>
          <cell r="D187">
            <v>100706</v>
          </cell>
          <cell r="E187">
            <v>34207</v>
          </cell>
          <cell r="F187">
            <v>5184</v>
          </cell>
          <cell r="G187">
            <v>39391</v>
          </cell>
          <cell r="H187">
            <v>8908</v>
          </cell>
          <cell r="I187">
            <v>48298</v>
          </cell>
          <cell r="J187">
            <v>4780</v>
          </cell>
          <cell r="K187">
            <v>13945</v>
          </cell>
          <cell r="L187">
            <v>67023</v>
          </cell>
          <cell r="M187">
            <v>16909</v>
          </cell>
          <cell r="N187">
            <v>184561</v>
          </cell>
          <cell r="O187">
            <v>24216</v>
          </cell>
          <cell r="P187">
            <v>-259</v>
          </cell>
          <cell r="Q187">
            <v>208518</v>
          </cell>
          <cell r="R187">
            <v>1.7</v>
          </cell>
          <cell r="S187">
            <v>2.1</v>
          </cell>
          <cell r="T187">
            <v>1.7</v>
          </cell>
          <cell r="U187">
            <v>2.2999999999999998</v>
          </cell>
          <cell r="V187">
            <v>2.5</v>
          </cell>
          <cell r="W187">
            <v>2.2999999999999998</v>
          </cell>
          <cell r="X187">
            <v>1.7</v>
          </cell>
          <cell r="Y187">
            <v>2.2000000000000002</v>
          </cell>
          <cell r="Z187">
            <v>0.6</v>
          </cell>
          <cell r="AA187">
            <v>1.8</v>
          </cell>
          <cell r="AB187">
            <v>2</v>
          </cell>
          <cell r="AC187">
            <v>5.7</v>
          </cell>
          <cell r="AD187">
            <v>2.1</v>
          </cell>
          <cell r="AE187">
            <v>2.2999999999999998</v>
          </cell>
          <cell r="AF187">
            <v>2</v>
          </cell>
          <cell r="AG187">
            <v>90358</v>
          </cell>
          <cell r="AH187">
            <v>10166</v>
          </cell>
          <cell r="AI187">
            <v>100524</v>
          </cell>
          <cell r="AJ187">
            <v>34031</v>
          </cell>
          <cell r="AK187">
            <v>5229</v>
          </cell>
          <cell r="AL187">
            <v>39260</v>
          </cell>
          <cell r="AM187">
            <v>8952</v>
          </cell>
          <cell r="AN187">
            <v>48212</v>
          </cell>
          <cell r="AO187">
            <v>4775</v>
          </cell>
          <cell r="AP187">
            <v>13971</v>
          </cell>
          <cell r="AQ187">
            <v>66958</v>
          </cell>
          <cell r="AR187">
            <v>17130</v>
          </cell>
          <cell r="AS187">
            <v>184612</v>
          </cell>
          <cell r="AT187">
            <v>24238</v>
          </cell>
          <cell r="AU187">
            <v>-332</v>
          </cell>
          <cell r="AV187">
            <v>208518</v>
          </cell>
          <cell r="AW187">
            <v>1.2</v>
          </cell>
          <cell r="AX187">
            <v>1.4</v>
          </cell>
          <cell r="AY187">
            <v>1.2</v>
          </cell>
          <cell r="AZ187">
            <v>2.1</v>
          </cell>
          <cell r="BA187">
            <v>3.9</v>
          </cell>
          <cell r="BB187">
            <v>2.2999999999999998</v>
          </cell>
          <cell r="BC187">
            <v>3.4</v>
          </cell>
          <cell r="BD187">
            <v>2.5</v>
          </cell>
          <cell r="BE187">
            <v>0.3</v>
          </cell>
          <cell r="BF187">
            <v>2.4</v>
          </cell>
          <cell r="BG187">
            <v>2.2999999999999998</v>
          </cell>
          <cell r="BH187">
            <v>11.9</v>
          </cell>
          <cell r="BI187">
            <v>2.5</v>
          </cell>
          <cell r="BJ187">
            <v>1.9</v>
          </cell>
          <cell r="BK187">
            <v>2.4</v>
          </cell>
          <cell r="BL187">
            <v>90552</v>
          </cell>
          <cell r="BM187">
            <v>10202</v>
          </cell>
          <cell r="BN187">
            <v>100754</v>
          </cell>
          <cell r="BO187">
            <v>34985</v>
          </cell>
          <cell r="BP187">
            <v>5184</v>
          </cell>
          <cell r="BQ187">
            <v>40169</v>
          </cell>
          <cell r="BR187">
            <v>8885</v>
          </cell>
          <cell r="BS187">
            <v>49054</v>
          </cell>
          <cell r="BT187">
            <v>4775</v>
          </cell>
          <cell r="BU187">
            <v>13896</v>
          </cell>
          <cell r="BV187">
            <v>67725</v>
          </cell>
          <cell r="BW187">
            <v>15305</v>
          </cell>
          <cell r="BX187">
            <v>183783</v>
          </cell>
          <cell r="BY187">
            <v>24479</v>
          </cell>
          <cell r="BZ187">
            <v>-1034</v>
          </cell>
          <cell r="CA187">
            <v>207228</v>
          </cell>
          <cell r="CB187">
            <v>0</v>
          </cell>
          <cell r="CC187">
            <v>-1</v>
          </cell>
          <cell r="CD187">
            <v>0</v>
          </cell>
          <cell r="CE187">
            <v>0</v>
          </cell>
          <cell r="CF187">
            <v>0</v>
          </cell>
          <cell r="CG187">
            <v>0</v>
          </cell>
          <cell r="CH187">
            <v>-2</v>
          </cell>
          <cell r="CI187">
            <v>1</v>
          </cell>
          <cell r="CJ187">
            <v>-1</v>
          </cell>
          <cell r="CK187">
            <v>0</v>
          </cell>
          <cell r="CL187">
            <v>15</v>
          </cell>
          <cell r="CM187">
            <v>14</v>
          </cell>
        </row>
        <row r="188">
          <cell r="A188">
            <v>37956</v>
          </cell>
          <cell r="B188">
            <v>92045</v>
          </cell>
          <cell r="C188">
            <v>10390</v>
          </cell>
          <cell r="D188">
            <v>102434</v>
          </cell>
          <cell r="E188">
            <v>34783</v>
          </cell>
          <cell r="F188">
            <v>5235</v>
          </cell>
          <cell r="G188">
            <v>40018</v>
          </cell>
          <cell r="H188">
            <v>9085</v>
          </cell>
          <cell r="I188">
            <v>49104</v>
          </cell>
          <cell r="J188">
            <v>4817</v>
          </cell>
          <cell r="K188">
            <v>14221</v>
          </cell>
          <cell r="L188">
            <v>68141</v>
          </cell>
          <cell r="M188">
            <v>18173</v>
          </cell>
          <cell r="N188">
            <v>188747</v>
          </cell>
          <cell r="O188">
            <v>24584</v>
          </cell>
          <cell r="P188">
            <v>-176</v>
          </cell>
          <cell r="Q188">
            <v>213155</v>
          </cell>
          <cell r="R188">
            <v>1.7</v>
          </cell>
          <cell r="S188">
            <v>1.9</v>
          </cell>
          <cell r="T188">
            <v>1.7</v>
          </cell>
          <cell r="U188">
            <v>1.7</v>
          </cell>
          <cell r="V188">
            <v>1</v>
          </cell>
          <cell r="W188">
            <v>1.6</v>
          </cell>
          <cell r="X188">
            <v>2</v>
          </cell>
          <cell r="Y188">
            <v>1.7</v>
          </cell>
          <cell r="Z188">
            <v>0.8</v>
          </cell>
          <cell r="AA188">
            <v>2</v>
          </cell>
          <cell r="AB188">
            <v>1.7</v>
          </cell>
          <cell r="AC188">
            <v>7.5</v>
          </cell>
          <cell r="AD188">
            <v>2.2999999999999998</v>
          </cell>
          <cell r="AE188">
            <v>1.5</v>
          </cell>
          <cell r="AF188">
            <v>2.2000000000000002</v>
          </cell>
          <cell r="AG188">
            <v>91948</v>
          </cell>
          <cell r="AH188">
            <v>10387</v>
          </cell>
          <cell r="AI188">
            <v>102335</v>
          </cell>
          <cell r="AJ188">
            <v>35100</v>
          </cell>
          <cell r="AK188">
            <v>5287</v>
          </cell>
          <cell r="AL188">
            <v>40388</v>
          </cell>
          <cell r="AM188">
            <v>9078</v>
          </cell>
          <cell r="AN188">
            <v>49465</v>
          </cell>
          <cell r="AO188">
            <v>4814</v>
          </cell>
          <cell r="AP188">
            <v>14228</v>
          </cell>
          <cell r="AQ188">
            <v>68507</v>
          </cell>
          <cell r="AR188">
            <v>18479</v>
          </cell>
          <cell r="AS188">
            <v>189321</v>
          </cell>
          <cell r="AT188">
            <v>24740</v>
          </cell>
          <cell r="AU188">
            <v>-541</v>
          </cell>
          <cell r="AV188">
            <v>213520</v>
          </cell>
          <cell r="AW188">
            <v>1.8</v>
          </cell>
          <cell r="AX188">
            <v>2.2000000000000002</v>
          </cell>
          <cell r="AY188">
            <v>1.8</v>
          </cell>
          <cell r="AZ188">
            <v>3.1</v>
          </cell>
          <cell r="BA188">
            <v>1.1000000000000001</v>
          </cell>
          <cell r="BB188">
            <v>2.9</v>
          </cell>
          <cell r="BC188">
            <v>1.4</v>
          </cell>
          <cell r="BD188">
            <v>2.6</v>
          </cell>
          <cell r="BE188">
            <v>0.8</v>
          </cell>
          <cell r="BF188">
            <v>1.8</v>
          </cell>
          <cell r="BG188">
            <v>2.2999999999999998</v>
          </cell>
          <cell r="BH188">
            <v>7.9</v>
          </cell>
          <cell r="BI188">
            <v>2.6</v>
          </cell>
          <cell r="BJ188">
            <v>2.1</v>
          </cell>
          <cell r="BK188">
            <v>2.4</v>
          </cell>
          <cell r="BL188">
            <v>94269</v>
          </cell>
          <cell r="BM188">
            <v>10635</v>
          </cell>
          <cell r="BN188">
            <v>104904</v>
          </cell>
          <cell r="BO188">
            <v>37910</v>
          </cell>
          <cell r="BP188">
            <v>5421</v>
          </cell>
          <cell r="BQ188">
            <v>43332</v>
          </cell>
          <cell r="BR188">
            <v>9145</v>
          </cell>
          <cell r="BS188">
            <v>52477</v>
          </cell>
          <cell r="BT188">
            <v>4814</v>
          </cell>
          <cell r="BU188">
            <v>14200</v>
          </cell>
          <cell r="BV188">
            <v>71491</v>
          </cell>
          <cell r="BW188">
            <v>22532</v>
          </cell>
          <cell r="BX188">
            <v>198928</v>
          </cell>
          <cell r="BY188">
            <v>26090</v>
          </cell>
          <cell r="BZ188">
            <v>-876</v>
          </cell>
          <cell r="CA188">
            <v>224141</v>
          </cell>
          <cell r="CB188">
            <v>0</v>
          </cell>
          <cell r="CC188">
            <v>0</v>
          </cell>
          <cell r="CD188">
            <v>1</v>
          </cell>
          <cell r="CE188">
            <v>1</v>
          </cell>
          <cell r="CF188">
            <v>0</v>
          </cell>
          <cell r="CG188">
            <v>0</v>
          </cell>
          <cell r="CH188">
            <v>0</v>
          </cell>
          <cell r="CI188">
            <v>0</v>
          </cell>
          <cell r="CJ188">
            <v>0</v>
          </cell>
          <cell r="CK188">
            <v>1</v>
          </cell>
          <cell r="CL188">
            <v>-4</v>
          </cell>
          <cell r="CM188">
            <v>-3</v>
          </cell>
        </row>
        <row r="189">
          <cell r="A189">
            <v>38047</v>
          </cell>
          <cell r="B189">
            <v>93703</v>
          </cell>
          <cell r="C189">
            <v>10583</v>
          </cell>
          <cell r="D189">
            <v>104286</v>
          </cell>
          <cell r="E189">
            <v>34585</v>
          </cell>
          <cell r="F189">
            <v>5295</v>
          </cell>
          <cell r="G189">
            <v>39880</v>
          </cell>
          <cell r="H189">
            <v>9259</v>
          </cell>
          <cell r="I189">
            <v>49139</v>
          </cell>
          <cell r="J189">
            <v>4877</v>
          </cell>
          <cell r="K189">
            <v>14481</v>
          </cell>
          <cell r="L189">
            <v>68497</v>
          </cell>
          <cell r="M189">
            <v>19209</v>
          </cell>
          <cell r="N189">
            <v>192375</v>
          </cell>
          <cell r="O189">
            <v>24872</v>
          </cell>
          <cell r="P189">
            <v>80</v>
          </cell>
          <cell r="Q189">
            <v>217328</v>
          </cell>
          <cell r="R189">
            <v>1.8</v>
          </cell>
          <cell r="S189">
            <v>1.9</v>
          </cell>
          <cell r="T189">
            <v>1.8</v>
          </cell>
          <cell r="U189">
            <v>-0.6</v>
          </cell>
          <cell r="V189">
            <v>1.1000000000000001</v>
          </cell>
          <cell r="W189">
            <v>-0.3</v>
          </cell>
          <cell r="X189">
            <v>1.9</v>
          </cell>
          <cell r="Y189">
            <v>0.1</v>
          </cell>
          <cell r="Z189">
            <v>1.3</v>
          </cell>
          <cell r="AA189">
            <v>1.8</v>
          </cell>
          <cell r="AB189">
            <v>0.5</v>
          </cell>
          <cell r="AC189">
            <v>5.7</v>
          </cell>
          <cell r="AD189">
            <v>1.9</v>
          </cell>
          <cell r="AE189">
            <v>1.2</v>
          </cell>
          <cell r="AF189">
            <v>2</v>
          </cell>
          <cell r="AG189">
            <v>93915</v>
          </cell>
          <cell r="AH189">
            <v>10603</v>
          </cell>
          <cell r="AI189">
            <v>104518</v>
          </cell>
          <cell r="AJ189">
            <v>35066</v>
          </cell>
          <cell r="AK189">
            <v>5141</v>
          </cell>
          <cell r="AL189">
            <v>40207</v>
          </cell>
          <cell r="AM189">
            <v>9300</v>
          </cell>
          <cell r="AN189">
            <v>49508</v>
          </cell>
          <cell r="AO189">
            <v>4875</v>
          </cell>
          <cell r="AP189">
            <v>14478</v>
          </cell>
          <cell r="AQ189">
            <v>68861</v>
          </cell>
          <cell r="AR189">
            <v>18936</v>
          </cell>
          <cell r="AS189">
            <v>192315</v>
          </cell>
          <cell r="AT189">
            <v>24556</v>
          </cell>
          <cell r="AU189">
            <v>698</v>
          </cell>
          <cell r="AV189">
            <v>217569</v>
          </cell>
          <cell r="AW189">
            <v>2.1</v>
          </cell>
          <cell r="AX189">
            <v>2.1</v>
          </cell>
          <cell r="AY189">
            <v>2.1</v>
          </cell>
          <cell r="AZ189">
            <v>-0.1</v>
          </cell>
          <cell r="BA189">
            <v>-2.8</v>
          </cell>
          <cell r="BB189">
            <v>-0.4</v>
          </cell>
          <cell r="BC189">
            <v>2.5</v>
          </cell>
          <cell r="BD189">
            <v>0.1</v>
          </cell>
          <cell r="BE189">
            <v>1.3</v>
          </cell>
          <cell r="BF189">
            <v>1.8</v>
          </cell>
          <cell r="BG189">
            <v>0.5</v>
          </cell>
          <cell r="BH189">
            <v>2.5</v>
          </cell>
          <cell r="BI189">
            <v>1.6</v>
          </cell>
          <cell r="BJ189">
            <v>-0.7</v>
          </cell>
          <cell r="BK189">
            <v>1.9</v>
          </cell>
          <cell r="BL189">
            <v>91212</v>
          </cell>
          <cell r="BM189">
            <v>10309</v>
          </cell>
          <cell r="BN189">
            <v>101522</v>
          </cell>
          <cell r="BO189">
            <v>32591</v>
          </cell>
          <cell r="BP189">
            <v>5258</v>
          </cell>
          <cell r="BQ189">
            <v>37848</v>
          </cell>
          <cell r="BR189">
            <v>9171</v>
          </cell>
          <cell r="BS189">
            <v>47020</v>
          </cell>
          <cell r="BT189">
            <v>4875</v>
          </cell>
          <cell r="BU189">
            <v>14496</v>
          </cell>
          <cell r="BV189">
            <v>66391</v>
          </cell>
          <cell r="BW189">
            <v>18018</v>
          </cell>
          <cell r="BX189">
            <v>185931</v>
          </cell>
          <cell r="BY189">
            <v>23603</v>
          </cell>
          <cell r="BZ189">
            <v>177</v>
          </cell>
          <cell r="CA189">
            <v>209711</v>
          </cell>
          <cell r="CB189">
            <v>-1</v>
          </cell>
          <cell r="CC189">
            <v>1</v>
          </cell>
          <cell r="CD189">
            <v>0</v>
          </cell>
          <cell r="CE189">
            <v>0</v>
          </cell>
          <cell r="CF189">
            <v>0</v>
          </cell>
          <cell r="CG189">
            <v>0</v>
          </cell>
          <cell r="CH189">
            <v>1</v>
          </cell>
          <cell r="CI189">
            <v>0</v>
          </cell>
          <cell r="CJ189">
            <v>1</v>
          </cell>
          <cell r="CK189">
            <v>1</v>
          </cell>
          <cell r="CL189">
            <v>-4</v>
          </cell>
          <cell r="CM189">
            <v>-3</v>
          </cell>
        </row>
        <row r="190">
          <cell r="A190">
            <v>38139</v>
          </cell>
          <cell r="B190">
            <v>95487</v>
          </cell>
          <cell r="C190">
            <v>10783</v>
          </cell>
          <cell r="D190">
            <v>106270</v>
          </cell>
          <cell r="E190">
            <v>35426</v>
          </cell>
          <cell r="F190">
            <v>5381</v>
          </cell>
          <cell r="G190">
            <v>40807</v>
          </cell>
          <cell r="H190">
            <v>9451</v>
          </cell>
          <cell r="I190">
            <v>50258</v>
          </cell>
          <cell r="J190">
            <v>4960</v>
          </cell>
          <cell r="K190">
            <v>14718</v>
          </cell>
          <cell r="L190">
            <v>69936</v>
          </cell>
          <cell r="M190">
            <v>19829</v>
          </cell>
          <cell r="N190">
            <v>195628</v>
          </cell>
          <cell r="O190">
            <v>25157</v>
          </cell>
          <cell r="P190">
            <v>-43</v>
          </cell>
          <cell r="Q190">
            <v>220742</v>
          </cell>
          <cell r="R190">
            <v>1.9</v>
          </cell>
          <cell r="S190">
            <v>1.9</v>
          </cell>
          <cell r="T190">
            <v>1.9</v>
          </cell>
          <cell r="U190">
            <v>2.4</v>
          </cell>
          <cell r="V190">
            <v>1.6</v>
          </cell>
          <cell r="W190">
            <v>2.2999999999999998</v>
          </cell>
          <cell r="X190">
            <v>2.1</v>
          </cell>
          <cell r="Y190">
            <v>2.2999999999999998</v>
          </cell>
          <cell r="Z190">
            <v>1.7</v>
          </cell>
          <cell r="AA190">
            <v>1.6</v>
          </cell>
          <cell r="AB190">
            <v>2.1</v>
          </cell>
          <cell r="AC190">
            <v>3.2</v>
          </cell>
          <cell r="AD190">
            <v>1.7</v>
          </cell>
          <cell r="AE190">
            <v>1.1000000000000001</v>
          </cell>
          <cell r="AF190">
            <v>1.6</v>
          </cell>
          <cell r="AG190">
            <v>95358</v>
          </cell>
          <cell r="AH190">
            <v>10774</v>
          </cell>
          <cell r="AI190">
            <v>106133</v>
          </cell>
          <cell r="AJ190">
            <v>34800</v>
          </cell>
          <cell r="AK190">
            <v>5482</v>
          </cell>
          <cell r="AL190">
            <v>40282</v>
          </cell>
          <cell r="AM190">
            <v>9392</v>
          </cell>
          <cell r="AN190">
            <v>49674</v>
          </cell>
          <cell r="AO190">
            <v>4957</v>
          </cell>
          <cell r="AP190">
            <v>14738</v>
          </cell>
          <cell r="AQ190">
            <v>69369</v>
          </cell>
          <cell r="AR190">
            <v>20101</v>
          </cell>
          <cell r="AS190">
            <v>195603</v>
          </cell>
          <cell r="AT190">
            <v>25303</v>
          </cell>
          <cell r="AU190">
            <v>-278</v>
          </cell>
          <cell r="AV190">
            <v>220628</v>
          </cell>
          <cell r="AW190">
            <v>1.5</v>
          </cell>
          <cell r="AX190">
            <v>1.6</v>
          </cell>
          <cell r="AY190">
            <v>1.5</v>
          </cell>
          <cell r="AZ190">
            <v>-0.8</v>
          </cell>
          <cell r="BA190">
            <v>6.6</v>
          </cell>
          <cell r="BB190">
            <v>0.2</v>
          </cell>
          <cell r="BC190">
            <v>1</v>
          </cell>
          <cell r="BD190">
            <v>0.3</v>
          </cell>
          <cell r="BE190">
            <v>1.7</v>
          </cell>
          <cell r="BF190">
            <v>1.8</v>
          </cell>
          <cell r="BG190">
            <v>0.7</v>
          </cell>
          <cell r="BH190">
            <v>6.2</v>
          </cell>
          <cell r="BI190">
            <v>1.7</v>
          </cell>
          <cell r="BJ190">
            <v>3</v>
          </cell>
          <cell r="BK190">
            <v>1.4</v>
          </cell>
          <cell r="BL190">
            <v>95523</v>
          </cell>
          <cell r="BM190">
            <v>10783</v>
          </cell>
          <cell r="BN190">
            <v>106306</v>
          </cell>
          <cell r="BO190">
            <v>33377</v>
          </cell>
          <cell r="BP190">
            <v>5220</v>
          </cell>
          <cell r="BQ190">
            <v>38597</v>
          </cell>
          <cell r="BR190">
            <v>9523</v>
          </cell>
          <cell r="BS190">
            <v>48120</v>
          </cell>
          <cell r="BT190">
            <v>4957</v>
          </cell>
          <cell r="BU190">
            <v>14838</v>
          </cell>
          <cell r="BV190">
            <v>67916</v>
          </cell>
          <cell r="BW190">
            <v>18594</v>
          </cell>
          <cell r="BX190">
            <v>192816</v>
          </cell>
          <cell r="BY190">
            <v>24585</v>
          </cell>
          <cell r="BZ190">
            <v>1734</v>
          </cell>
          <cell r="CA190">
            <v>219135</v>
          </cell>
          <cell r="CB190">
            <v>1</v>
          </cell>
          <cell r="CC190">
            <v>1</v>
          </cell>
          <cell r="CD190">
            <v>0</v>
          </cell>
          <cell r="CE190">
            <v>0</v>
          </cell>
          <cell r="CF190">
            <v>0</v>
          </cell>
          <cell r="CG190">
            <v>0</v>
          </cell>
          <cell r="CH190">
            <v>0</v>
          </cell>
          <cell r="CI190">
            <v>0</v>
          </cell>
          <cell r="CJ190">
            <v>1</v>
          </cell>
          <cell r="CK190">
            <v>-3</v>
          </cell>
          <cell r="CL190">
            <v>-10</v>
          </cell>
          <cell r="CM190">
            <v>-12</v>
          </cell>
        </row>
        <row r="191">
          <cell r="A191">
            <v>38231</v>
          </cell>
          <cell r="B191">
            <v>97353</v>
          </cell>
          <cell r="C191">
            <v>10988</v>
          </cell>
          <cell r="D191">
            <v>108341</v>
          </cell>
          <cell r="E191">
            <v>35784</v>
          </cell>
          <cell r="F191">
            <v>5449</v>
          </cell>
          <cell r="G191">
            <v>41233</v>
          </cell>
          <cell r="H191">
            <v>9691</v>
          </cell>
          <cell r="I191">
            <v>50924</v>
          </cell>
          <cell r="J191">
            <v>5051</v>
          </cell>
          <cell r="K191">
            <v>14979</v>
          </cell>
          <cell r="L191">
            <v>70954</v>
          </cell>
          <cell r="M191">
            <v>20350</v>
          </cell>
          <cell r="N191">
            <v>199491</v>
          </cell>
          <cell r="O191">
            <v>25288</v>
          </cell>
          <cell r="P191">
            <v>-683</v>
          </cell>
          <cell r="Q191">
            <v>224096</v>
          </cell>
          <cell r="R191">
            <v>2</v>
          </cell>
          <cell r="S191">
            <v>1.9</v>
          </cell>
          <cell r="T191">
            <v>1.9</v>
          </cell>
          <cell r="U191">
            <v>1</v>
          </cell>
          <cell r="V191">
            <v>1.3</v>
          </cell>
          <cell r="W191">
            <v>1</v>
          </cell>
          <cell r="X191">
            <v>2.5</v>
          </cell>
          <cell r="Y191">
            <v>1.3</v>
          </cell>
          <cell r="Z191">
            <v>1.8</v>
          </cell>
          <cell r="AA191">
            <v>1.8</v>
          </cell>
          <cell r="AB191">
            <v>1.5</v>
          </cell>
          <cell r="AC191">
            <v>2.6</v>
          </cell>
          <cell r="AD191">
            <v>2</v>
          </cell>
          <cell r="AE191">
            <v>0.5</v>
          </cell>
          <cell r="AF191">
            <v>1.5</v>
          </cell>
          <cell r="AG191">
            <v>97261</v>
          </cell>
          <cell r="AH191">
            <v>10972</v>
          </cell>
          <cell r="AI191">
            <v>108232</v>
          </cell>
          <cell r="AJ191">
            <v>35433</v>
          </cell>
          <cell r="AK191">
            <v>5437</v>
          </cell>
          <cell r="AL191">
            <v>40869</v>
          </cell>
          <cell r="AM191">
            <v>9674</v>
          </cell>
          <cell r="AN191">
            <v>50543</v>
          </cell>
          <cell r="AO191">
            <v>5059</v>
          </cell>
          <cell r="AP191">
            <v>14948</v>
          </cell>
          <cell r="AQ191">
            <v>70550</v>
          </cell>
          <cell r="AR191">
            <v>20126</v>
          </cell>
          <cell r="AS191">
            <v>198908</v>
          </cell>
          <cell r="AT191">
            <v>25431</v>
          </cell>
          <cell r="AU191">
            <v>-400</v>
          </cell>
          <cell r="AV191">
            <v>223939</v>
          </cell>
          <cell r="AW191">
            <v>2</v>
          </cell>
          <cell r="AX191">
            <v>1.8</v>
          </cell>
          <cell r="AY191">
            <v>2</v>
          </cell>
          <cell r="AZ191">
            <v>1.8</v>
          </cell>
          <cell r="BA191">
            <v>-0.8</v>
          </cell>
          <cell r="BB191">
            <v>1.5</v>
          </cell>
          <cell r="BC191">
            <v>3</v>
          </cell>
          <cell r="BD191">
            <v>1.8</v>
          </cell>
          <cell r="BE191">
            <v>2</v>
          </cell>
          <cell r="BF191">
            <v>1.4</v>
          </cell>
          <cell r="BG191">
            <v>1.7</v>
          </cell>
          <cell r="BH191">
            <v>0.1</v>
          </cell>
          <cell r="BI191">
            <v>1.7</v>
          </cell>
          <cell r="BJ191">
            <v>0.5</v>
          </cell>
          <cell r="BK191">
            <v>1.5</v>
          </cell>
          <cell r="BL191">
            <v>97519</v>
          </cell>
          <cell r="BM191">
            <v>11013</v>
          </cell>
          <cell r="BN191">
            <v>108533</v>
          </cell>
          <cell r="BO191">
            <v>36441</v>
          </cell>
          <cell r="BP191">
            <v>5435</v>
          </cell>
          <cell r="BQ191">
            <v>41876</v>
          </cell>
          <cell r="BR191">
            <v>9606</v>
          </cell>
          <cell r="BS191">
            <v>51482</v>
          </cell>
          <cell r="BT191">
            <v>5059</v>
          </cell>
          <cell r="BU191">
            <v>14857</v>
          </cell>
          <cell r="BV191">
            <v>71398</v>
          </cell>
          <cell r="BW191">
            <v>19229</v>
          </cell>
          <cell r="BX191">
            <v>199160</v>
          </cell>
          <cell r="BY191">
            <v>25690</v>
          </cell>
          <cell r="BZ191">
            <v>-1411</v>
          </cell>
          <cell r="CA191">
            <v>223438</v>
          </cell>
          <cell r="CB191">
            <v>1</v>
          </cell>
          <cell r="CC191">
            <v>-3</v>
          </cell>
          <cell r="CD191">
            <v>0</v>
          </cell>
          <cell r="CE191">
            <v>0</v>
          </cell>
          <cell r="CF191">
            <v>-1</v>
          </cell>
          <cell r="CG191">
            <v>0</v>
          </cell>
          <cell r="CH191">
            <v>-3</v>
          </cell>
          <cell r="CI191">
            <v>0</v>
          </cell>
          <cell r="CJ191">
            <v>-3</v>
          </cell>
          <cell r="CK191">
            <v>1</v>
          </cell>
          <cell r="CL191">
            <v>15</v>
          </cell>
          <cell r="CM191">
            <v>13</v>
          </cell>
        </row>
        <row r="192">
          <cell r="A192">
            <v>38322</v>
          </cell>
          <cell r="B192">
            <v>99171</v>
          </cell>
          <cell r="C192">
            <v>11199</v>
          </cell>
          <cell r="D192">
            <v>110370</v>
          </cell>
          <cell r="E192">
            <v>36492</v>
          </cell>
          <cell r="F192">
            <v>5432</v>
          </cell>
          <cell r="G192">
            <v>41924</v>
          </cell>
          <cell r="H192">
            <v>9924</v>
          </cell>
          <cell r="I192">
            <v>51848</v>
          </cell>
          <cell r="J192">
            <v>5141</v>
          </cell>
          <cell r="K192">
            <v>15289</v>
          </cell>
          <cell r="L192">
            <v>72278</v>
          </cell>
          <cell r="M192">
            <v>20782</v>
          </cell>
          <cell r="N192">
            <v>203495</v>
          </cell>
          <cell r="O192">
            <v>25182</v>
          </cell>
          <cell r="P192">
            <v>-817</v>
          </cell>
          <cell r="Q192">
            <v>227860</v>
          </cell>
          <cell r="R192">
            <v>1.9</v>
          </cell>
          <cell r="S192">
            <v>1.9</v>
          </cell>
          <cell r="T192">
            <v>1.9</v>
          </cell>
          <cell r="U192">
            <v>2</v>
          </cell>
          <cell r="V192">
            <v>-0.3</v>
          </cell>
          <cell r="W192">
            <v>1.7</v>
          </cell>
          <cell r="X192">
            <v>2.4</v>
          </cell>
          <cell r="Y192">
            <v>1.8</v>
          </cell>
          <cell r="Z192">
            <v>1.8</v>
          </cell>
          <cell r="AA192">
            <v>2.1</v>
          </cell>
          <cell r="AB192">
            <v>1.9</v>
          </cell>
          <cell r="AC192">
            <v>2.1</v>
          </cell>
          <cell r="AD192">
            <v>2</v>
          </cell>
          <cell r="AE192">
            <v>-0.4</v>
          </cell>
          <cell r="AF192">
            <v>1.7</v>
          </cell>
          <cell r="AG192">
            <v>99334</v>
          </cell>
          <cell r="AH192">
            <v>11222</v>
          </cell>
          <cell r="AI192">
            <v>110556</v>
          </cell>
          <cell r="AJ192">
            <v>36610</v>
          </cell>
          <cell r="AK192">
            <v>5460</v>
          </cell>
          <cell r="AL192">
            <v>42069</v>
          </cell>
          <cell r="AM192">
            <v>10014</v>
          </cell>
          <cell r="AN192">
            <v>52083</v>
          </cell>
          <cell r="AO192">
            <v>5141</v>
          </cell>
          <cell r="AP192">
            <v>15281</v>
          </cell>
          <cell r="AQ192">
            <v>72505</v>
          </cell>
          <cell r="AR192">
            <v>20847</v>
          </cell>
          <cell r="AS192">
            <v>203908</v>
          </cell>
          <cell r="AT192">
            <v>25145</v>
          </cell>
          <cell r="AU192">
            <v>-1112</v>
          </cell>
          <cell r="AV192">
            <v>227941</v>
          </cell>
          <cell r="AW192">
            <v>2.1</v>
          </cell>
          <cell r="AX192">
            <v>2.2999999999999998</v>
          </cell>
          <cell r="AY192">
            <v>2.1</v>
          </cell>
          <cell r="AZ192">
            <v>3.3</v>
          </cell>
          <cell r="BA192">
            <v>0.4</v>
          </cell>
          <cell r="BB192">
            <v>2.9</v>
          </cell>
          <cell r="BC192">
            <v>3.5</v>
          </cell>
          <cell r="BD192">
            <v>3</v>
          </cell>
          <cell r="BE192">
            <v>1.6</v>
          </cell>
          <cell r="BF192">
            <v>2.2000000000000002</v>
          </cell>
          <cell r="BG192">
            <v>2.8</v>
          </cell>
          <cell r="BH192">
            <v>3.6</v>
          </cell>
          <cell r="BI192">
            <v>2.5</v>
          </cell>
          <cell r="BJ192">
            <v>-1.1000000000000001</v>
          </cell>
          <cell r="BK192">
            <v>1.8</v>
          </cell>
          <cell r="BL192">
            <v>101722</v>
          </cell>
          <cell r="BM192">
            <v>11481</v>
          </cell>
          <cell r="BN192">
            <v>113203</v>
          </cell>
          <cell r="BO192">
            <v>39807</v>
          </cell>
          <cell r="BP192">
            <v>5532</v>
          </cell>
          <cell r="BQ192">
            <v>45339</v>
          </cell>
          <cell r="BR192">
            <v>10078</v>
          </cell>
          <cell r="BS192">
            <v>55416</v>
          </cell>
          <cell r="BT192">
            <v>5141</v>
          </cell>
          <cell r="BU192">
            <v>15246</v>
          </cell>
          <cell r="BV192">
            <v>75803</v>
          </cell>
          <cell r="BW192">
            <v>24351</v>
          </cell>
          <cell r="BX192">
            <v>213357</v>
          </cell>
          <cell r="BY192">
            <v>26609</v>
          </cell>
          <cell r="BZ192">
            <v>-1343</v>
          </cell>
          <cell r="CA192">
            <v>238623</v>
          </cell>
          <cell r="CB192">
            <v>-1</v>
          </cell>
          <cell r="CC192">
            <v>1</v>
          </cell>
          <cell r="CD192">
            <v>0</v>
          </cell>
          <cell r="CE192">
            <v>1</v>
          </cell>
          <cell r="CF192">
            <v>0</v>
          </cell>
          <cell r="CG192">
            <v>0</v>
          </cell>
          <cell r="CH192">
            <v>1</v>
          </cell>
          <cell r="CI192">
            <v>0</v>
          </cell>
          <cell r="CJ192">
            <v>0</v>
          </cell>
          <cell r="CK192">
            <v>2</v>
          </cell>
          <cell r="CL192">
            <v>-10</v>
          </cell>
          <cell r="CM192">
            <v>-9</v>
          </cell>
        </row>
        <row r="193">
          <cell r="A193">
            <v>38412</v>
          </cell>
          <cell r="B193">
            <v>100924</v>
          </cell>
          <cell r="C193">
            <v>11426</v>
          </cell>
          <cell r="D193">
            <v>112350</v>
          </cell>
          <cell r="E193">
            <v>36862</v>
          </cell>
          <cell r="F193">
            <v>5352</v>
          </cell>
          <cell r="G193">
            <v>42213</v>
          </cell>
          <cell r="H193">
            <v>10134</v>
          </cell>
          <cell r="I193">
            <v>52347</v>
          </cell>
          <cell r="J193">
            <v>5227</v>
          </cell>
          <cell r="K193">
            <v>15620</v>
          </cell>
          <cell r="L193">
            <v>73195</v>
          </cell>
          <cell r="M193">
            <v>21098</v>
          </cell>
          <cell r="N193">
            <v>207403</v>
          </cell>
          <cell r="O193">
            <v>25088</v>
          </cell>
          <cell r="P193">
            <v>-168</v>
          </cell>
          <cell r="Q193">
            <v>232323</v>
          </cell>
          <cell r="R193">
            <v>1.8</v>
          </cell>
          <cell r="S193">
            <v>2</v>
          </cell>
          <cell r="T193">
            <v>1.8</v>
          </cell>
          <cell r="U193">
            <v>1</v>
          </cell>
          <cell r="V193">
            <v>-1.5</v>
          </cell>
          <cell r="W193">
            <v>0.7</v>
          </cell>
          <cell r="X193">
            <v>2.1</v>
          </cell>
          <cell r="Y193">
            <v>1</v>
          </cell>
          <cell r="Z193">
            <v>1.7</v>
          </cell>
          <cell r="AA193">
            <v>2.2000000000000002</v>
          </cell>
          <cell r="AB193">
            <v>1.3</v>
          </cell>
          <cell r="AC193">
            <v>1.5</v>
          </cell>
          <cell r="AD193">
            <v>1.9</v>
          </cell>
          <cell r="AE193">
            <v>-0.4</v>
          </cell>
          <cell r="AF193">
            <v>2</v>
          </cell>
          <cell r="AG193">
            <v>101022</v>
          </cell>
          <cell r="AH193">
            <v>11431</v>
          </cell>
          <cell r="AI193">
            <v>112453</v>
          </cell>
          <cell r="AJ193">
            <v>38439</v>
          </cell>
          <cell r="AK193">
            <v>5316</v>
          </cell>
          <cell r="AL193">
            <v>43755</v>
          </cell>
          <cell r="AM193">
            <v>10089</v>
          </cell>
          <cell r="AN193">
            <v>53844</v>
          </cell>
          <cell r="AO193">
            <v>5226</v>
          </cell>
          <cell r="AP193">
            <v>15633</v>
          </cell>
          <cell r="AQ193">
            <v>74703</v>
          </cell>
          <cell r="AR193">
            <v>21119</v>
          </cell>
          <cell r="AS193">
            <v>208274</v>
          </cell>
          <cell r="AT193">
            <v>25042</v>
          </cell>
          <cell r="AU193">
            <v>-1047</v>
          </cell>
          <cell r="AV193">
            <v>232268</v>
          </cell>
          <cell r="AW193">
            <v>1.7</v>
          </cell>
          <cell r="AX193">
            <v>1.9</v>
          </cell>
          <cell r="AY193">
            <v>1.7</v>
          </cell>
          <cell r="AZ193">
            <v>5</v>
          </cell>
          <cell r="BA193">
            <v>-2.6</v>
          </cell>
          <cell r="BB193">
            <v>4</v>
          </cell>
          <cell r="BC193">
            <v>0.8</v>
          </cell>
          <cell r="BD193">
            <v>3.4</v>
          </cell>
          <cell r="BE193">
            <v>1.7</v>
          </cell>
          <cell r="BF193">
            <v>2.2999999999999998</v>
          </cell>
          <cell r="BG193">
            <v>3</v>
          </cell>
          <cell r="BH193">
            <v>1.3</v>
          </cell>
          <cell r="BI193">
            <v>2.1</v>
          </cell>
          <cell r="BJ193">
            <v>-0.4</v>
          </cell>
          <cell r="BK193">
            <v>1.9</v>
          </cell>
          <cell r="BL193">
            <v>98060</v>
          </cell>
          <cell r="BM193">
            <v>11103</v>
          </cell>
          <cell r="BN193">
            <v>109163</v>
          </cell>
          <cell r="BO193">
            <v>35582</v>
          </cell>
          <cell r="BP193">
            <v>5546</v>
          </cell>
          <cell r="BQ193">
            <v>41128</v>
          </cell>
          <cell r="BR193">
            <v>9951</v>
          </cell>
          <cell r="BS193">
            <v>51078</v>
          </cell>
          <cell r="BT193">
            <v>5226</v>
          </cell>
          <cell r="BU193">
            <v>15653</v>
          </cell>
          <cell r="BV193">
            <v>71957</v>
          </cell>
          <cell r="BW193">
            <v>19806</v>
          </cell>
          <cell r="BX193">
            <v>200925</v>
          </cell>
          <cell r="BY193">
            <v>24095</v>
          </cell>
          <cell r="BZ193">
            <v>-1557</v>
          </cell>
          <cell r="CA193">
            <v>223463</v>
          </cell>
          <cell r="CB193">
            <v>-1</v>
          </cell>
          <cell r="CC193">
            <v>2</v>
          </cell>
          <cell r="CD193">
            <v>0</v>
          </cell>
          <cell r="CE193">
            <v>0</v>
          </cell>
          <cell r="CF193">
            <v>0</v>
          </cell>
          <cell r="CG193">
            <v>0</v>
          </cell>
          <cell r="CH193">
            <v>2</v>
          </cell>
          <cell r="CI193">
            <v>0</v>
          </cell>
          <cell r="CJ193">
            <v>1</v>
          </cell>
          <cell r="CK193">
            <v>1</v>
          </cell>
          <cell r="CL193">
            <v>-13</v>
          </cell>
          <cell r="CM193">
            <v>-11</v>
          </cell>
        </row>
        <row r="194">
          <cell r="A194">
            <v>38504</v>
          </cell>
          <cell r="B194">
            <v>102578</v>
          </cell>
          <cell r="C194">
            <v>11674</v>
          </cell>
          <cell r="D194">
            <v>114252</v>
          </cell>
          <cell r="E194">
            <v>40002</v>
          </cell>
          <cell r="F194">
            <v>5291</v>
          </cell>
          <cell r="G194">
            <v>45293</v>
          </cell>
          <cell r="H194">
            <v>10340</v>
          </cell>
          <cell r="I194">
            <v>55634</v>
          </cell>
          <cell r="J194">
            <v>5315</v>
          </cell>
          <cell r="K194">
            <v>15935</v>
          </cell>
          <cell r="L194">
            <v>76884</v>
          </cell>
          <cell r="M194">
            <v>21275</v>
          </cell>
          <cell r="N194">
            <v>211564</v>
          </cell>
          <cell r="O194">
            <v>25450</v>
          </cell>
          <cell r="P194">
            <v>527</v>
          </cell>
          <cell r="Q194">
            <v>237541</v>
          </cell>
          <cell r="R194">
            <v>1.6</v>
          </cell>
          <cell r="S194">
            <v>2.2000000000000002</v>
          </cell>
          <cell r="T194">
            <v>1.7</v>
          </cell>
          <cell r="U194">
            <v>8.5</v>
          </cell>
          <cell r="V194">
            <v>-1.1000000000000001</v>
          </cell>
          <cell r="W194">
            <v>7.3</v>
          </cell>
          <cell r="X194">
            <v>2</v>
          </cell>
          <cell r="Y194">
            <v>6.3</v>
          </cell>
          <cell r="Z194">
            <v>1.7</v>
          </cell>
          <cell r="AA194">
            <v>2</v>
          </cell>
          <cell r="AB194">
            <v>5</v>
          </cell>
          <cell r="AC194">
            <v>0.8</v>
          </cell>
          <cell r="AD194">
            <v>2</v>
          </cell>
          <cell r="AE194">
            <v>1.4</v>
          </cell>
          <cell r="AF194">
            <v>2.2000000000000002</v>
          </cell>
          <cell r="AG194">
            <v>102274</v>
          </cell>
          <cell r="AH194">
            <v>11628</v>
          </cell>
          <cell r="AI194">
            <v>113902</v>
          </cell>
          <cell r="AJ194">
            <v>37764</v>
          </cell>
          <cell r="AK194">
            <v>5299</v>
          </cell>
          <cell r="AL194">
            <v>43063</v>
          </cell>
          <cell r="AM194">
            <v>10317</v>
          </cell>
          <cell r="AN194">
            <v>53380</v>
          </cell>
          <cell r="AO194">
            <v>5314</v>
          </cell>
          <cell r="AP194">
            <v>15972</v>
          </cell>
          <cell r="AQ194">
            <v>74665</v>
          </cell>
          <cell r="AR194">
            <v>21248</v>
          </cell>
          <cell r="AS194">
            <v>209816</v>
          </cell>
          <cell r="AT194">
            <v>25222</v>
          </cell>
          <cell r="AU194">
            <v>2061</v>
          </cell>
          <cell r="AV194">
            <v>237099</v>
          </cell>
          <cell r="AW194">
            <v>1.2</v>
          </cell>
          <cell r="AX194">
            <v>1.7</v>
          </cell>
          <cell r="AY194">
            <v>1.3</v>
          </cell>
          <cell r="AZ194">
            <v>-1.8</v>
          </cell>
          <cell r="BA194">
            <v>-0.3</v>
          </cell>
          <cell r="BB194">
            <v>-1.6</v>
          </cell>
          <cell r="BC194">
            <v>2.2999999999999998</v>
          </cell>
          <cell r="BD194">
            <v>-0.9</v>
          </cell>
          <cell r="BE194">
            <v>1.7</v>
          </cell>
          <cell r="BF194">
            <v>2.2000000000000002</v>
          </cell>
          <cell r="BG194">
            <v>-0.1</v>
          </cell>
          <cell r="BH194">
            <v>0.6</v>
          </cell>
          <cell r="BI194">
            <v>0.7</v>
          </cell>
          <cell r="BJ194">
            <v>0.7</v>
          </cell>
          <cell r="BK194">
            <v>2.1</v>
          </cell>
          <cell r="BL194">
            <v>102585</v>
          </cell>
          <cell r="BM194">
            <v>11654</v>
          </cell>
          <cell r="BN194">
            <v>114240</v>
          </cell>
          <cell r="BO194">
            <v>36253</v>
          </cell>
          <cell r="BP194">
            <v>4972</v>
          </cell>
          <cell r="BQ194">
            <v>41225</v>
          </cell>
          <cell r="BR194">
            <v>10465</v>
          </cell>
          <cell r="BS194">
            <v>51690</v>
          </cell>
          <cell r="BT194">
            <v>5314</v>
          </cell>
          <cell r="BU194">
            <v>16095</v>
          </cell>
          <cell r="BV194">
            <v>73099</v>
          </cell>
          <cell r="BW194">
            <v>19824</v>
          </cell>
          <cell r="BX194">
            <v>207163</v>
          </cell>
          <cell r="BY194">
            <v>24354</v>
          </cell>
          <cell r="BZ194">
            <v>4311</v>
          </cell>
          <cell r="CA194">
            <v>235828</v>
          </cell>
          <cell r="CB194">
            <v>2</v>
          </cell>
          <cell r="CC194">
            <v>2</v>
          </cell>
          <cell r="CD194">
            <v>0</v>
          </cell>
          <cell r="CE194">
            <v>0</v>
          </cell>
          <cell r="CF194">
            <v>0</v>
          </cell>
          <cell r="CG194">
            <v>0</v>
          </cell>
          <cell r="CH194">
            <v>2</v>
          </cell>
          <cell r="CI194">
            <v>0</v>
          </cell>
          <cell r="CJ194">
            <v>4</v>
          </cell>
          <cell r="CK194">
            <v>-2</v>
          </cell>
          <cell r="CL194">
            <v>-15</v>
          </cell>
          <cell r="CM194">
            <v>-14</v>
          </cell>
        </row>
        <row r="195">
          <cell r="A195">
            <v>38596</v>
          </cell>
          <cell r="B195">
            <v>104299</v>
          </cell>
          <cell r="C195">
            <v>11947</v>
          </cell>
          <cell r="D195">
            <v>116247</v>
          </cell>
          <cell r="E195">
            <v>41243</v>
          </cell>
          <cell r="F195">
            <v>5316</v>
          </cell>
          <cell r="G195">
            <v>46559</v>
          </cell>
          <cell r="H195">
            <v>10584</v>
          </cell>
          <cell r="I195">
            <v>57143</v>
          </cell>
          <cell r="J195">
            <v>5405</v>
          </cell>
          <cell r="K195">
            <v>16230</v>
          </cell>
          <cell r="L195">
            <v>78778</v>
          </cell>
          <cell r="M195">
            <v>21201</v>
          </cell>
          <cell r="N195">
            <v>216172</v>
          </cell>
          <cell r="O195">
            <v>26174</v>
          </cell>
          <cell r="P195">
            <v>521</v>
          </cell>
          <cell r="Q195">
            <v>242867</v>
          </cell>
          <cell r="R195">
            <v>1.7</v>
          </cell>
          <cell r="S195">
            <v>2.2999999999999998</v>
          </cell>
          <cell r="T195">
            <v>1.7</v>
          </cell>
          <cell r="U195">
            <v>3.1</v>
          </cell>
          <cell r="V195">
            <v>0.5</v>
          </cell>
          <cell r="W195">
            <v>2.8</v>
          </cell>
          <cell r="X195">
            <v>2.4</v>
          </cell>
          <cell r="Y195">
            <v>2.7</v>
          </cell>
          <cell r="Z195">
            <v>1.7</v>
          </cell>
          <cell r="AA195">
            <v>1.9</v>
          </cell>
          <cell r="AB195">
            <v>2.5</v>
          </cell>
          <cell r="AC195">
            <v>-0.3</v>
          </cell>
          <cell r="AD195">
            <v>2.2000000000000002</v>
          </cell>
          <cell r="AE195">
            <v>2.8</v>
          </cell>
          <cell r="AF195">
            <v>2.2000000000000002</v>
          </cell>
          <cell r="AG195">
            <v>104558</v>
          </cell>
          <cell r="AH195">
            <v>11988</v>
          </cell>
          <cell r="AI195">
            <v>116547</v>
          </cell>
          <cell r="AJ195">
            <v>41647</v>
          </cell>
          <cell r="AK195">
            <v>5281</v>
          </cell>
          <cell r="AL195">
            <v>46928</v>
          </cell>
          <cell r="AM195">
            <v>10611</v>
          </cell>
          <cell r="AN195">
            <v>57539</v>
          </cell>
          <cell r="AO195">
            <v>5406</v>
          </cell>
          <cell r="AP195">
            <v>16189</v>
          </cell>
          <cell r="AQ195">
            <v>79134</v>
          </cell>
          <cell r="AR195">
            <v>21283</v>
          </cell>
          <cell r="AS195">
            <v>216963</v>
          </cell>
          <cell r="AT195">
            <v>26253</v>
          </cell>
          <cell r="AU195">
            <v>-52</v>
          </cell>
          <cell r="AV195">
            <v>243165</v>
          </cell>
          <cell r="AW195">
            <v>2.2000000000000002</v>
          </cell>
          <cell r="AX195">
            <v>3.1</v>
          </cell>
          <cell r="AY195">
            <v>2.2999999999999998</v>
          </cell>
          <cell r="AZ195">
            <v>10.3</v>
          </cell>
          <cell r="BA195">
            <v>-0.3</v>
          </cell>
          <cell r="BB195">
            <v>9</v>
          </cell>
          <cell r="BC195">
            <v>2.8</v>
          </cell>
          <cell r="BD195">
            <v>7.8</v>
          </cell>
          <cell r="BE195">
            <v>1.7</v>
          </cell>
          <cell r="BF195">
            <v>1.4</v>
          </cell>
          <cell r="BG195">
            <v>6</v>
          </cell>
          <cell r="BH195">
            <v>0.2</v>
          </cell>
          <cell r="BI195">
            <v>3.4</v>
          </cell>
          <cell r="BJ195">
            <v>4.0999999999999996</v>
          </cell>
          <cell r="BK195">
            <v>2.6</v>
          </cell>
          <cell r="BL195">
            <v>104869</v>
          </cell>
          <cell r="BM195">
            <v>12038</v>
          </cell>
          <cell r="BN195">
            <v>116907</v>
          </cell>
          <cell r="BO195">
            <v>42797</v>
          </cell>
          <cell r="BP195">
            <v>5336</v>
          </cell>
          <cell r="BQ195">
            <v>48133</v>
          </cell>
          <cell r="BR195">
            <v>10543</v>
          </cell>
          <cell r="BS195">
            <v>58676</v>
          </cell>
          <cell r="BT195">
            <v>5406</v>
          </cell>
          <cell r="BU195">
            <v>16082</v>
          </cell>
          <cell r="BV195">
            <v>80164</v>
          </cell>
          <cell r="BW195">
            <v>20183</v>
          </cell>
          <cell r="BX195">
            <v>217254</v>
          </cell>
          <cell r="BY195">
            <v>26509</v>
          </cell>
          <cell r="BZ195">
            <v>-1474</v>
          </cell>
          <cell r="CA195">
            <v>242289</v>
          </cell>
          <cell r="CB195">
            <v>1</v>
          </cell>
          <cell r="CC195">
            <v>-6</v>
          </cell>
          <cell r="CD195">
            <v>0</v>
          </cell>
          <cell r="CE195">
            <v>0</v>
          </cell>
          <cell r="CF195">
            <v>0</v>
          </cell>
          <cell r="CG195">
            <v>-1</v>
          </cell>
          <cell r="CH195">
            <v>-6</v>
          </cell>
          <cell r="CI195">
            <v>1</v>
          </cell>
          <cell r="CJ195">
            <v>-5</v>
          </cell>
          <cell r="CK195">
            <v>0</v>
          </cell>
          <cell r="CL195">
            <v>13</v>
          </cell>
          <cell r="CM195">
            <v>9</v>
          </cell>
        </row>
        <row r="196">
          <cell r="A196">
            <v>38687</v>
          </cell>
          <cell r="B196">
            <v>106094</v>
          </cell>
          <cell r="C196">
            <v>12226</v>
          </cell>
          <cell r="D196">
            <v>118320</v>
          </cell>
          <cell r="E196">
            <v>42700</v>
          </cell>
          <cell r="F196">
            <v>5301</v>
          </cell>
          <cell r="G196">
            <v>48001</v>
          </cell>
          <cell r="H196">
            <v>10905</v>
          </cell>
          <cell r="I196">
            <v>58906</v>
          </cell>
          <cell r="J196">
            <v>5493</v>
          </cell>
          <cell r="K196">
            <v>16534</v>
          </cell>
          <cell r="L196">
            <v>80933</v>
          </cell>
          <cell r="M196">
            <v>20981</v>
          </cell>
          <cell r="N196">
            <v>220399</v>
          </cell>
          <cell r="O196">
            <v>26797</v>
          </cell>
          <cell r="P196">
            <v>37</v>
          </cell>
          <cell r="Q196">
            <v>247233</v>
          </cell>
          <cell r="R196">
            <v>1.7</v>
          </cell>
          <cell r="S196">
            <v>2.2999999999999998</v>
          </cell>
          <cell r="T196">
            <v>1.8</v>
          </cell>
          <cell r="U196">
            <v>3.5</v>
          </cell>
          <cell r="V196">
            <v>-0.3</v>
          </cell>
          <cell r="W196">
            <v>3.1</v>
          </cell>
          <cell r="X196">
            <v>3</v>
          </cell>
          <cell r="Y196">
            <v>3.1</v>
          </cell>
          <cell r="Z196">
            <v>1.6</v>
          </cell>
          <cell r="AA196">
            <v>1.9</v>
          </cell>
          <cell r="AB196">
            <v>2.7</v>
          </cell>
          <cell r="AC196">
            <v>-1</v>
          </cell>
          <cell r="AD196">
            <v>2</v>
          </cell>
          <cell r="AE196">
            <v>2.4</v>
          </cell>
          <cell r="AF196">
            <v>1.8</v>
          </cell>
          <cell r="AG196">
            <v>105943</v>
          </cell>
          <cell r="AH196">
            <v>12211</v>
          </cell>
          <cell r="AI196">
            <v>118155</v>
          </cell>
          <cell r="AJ196">
            <v>43657</v>
          </cell>
          <cell r="AK196">
            <v>5265</v>
          </cell>
          <cell r="AL196">
            <v>48922</v>
          </cell>
          <cell r="AM196">
            <v>10886</v>
          </cell>
          <cell r="AN196">
            <v>59808</v>
          </cell>
          <cell r="AO196">
            <v>5494</v>
          </cell>
          <cell r="AP196">
            <v>16554</v>
          </cell>
          <cell r="AQ196">
            <v>81856</v>
          </cell>
          <cell r="AR196">
            <v>20959</v>
          </cell>
          <cell r="AS196">
            <v>220969</v>
          </cell>
          <cell r="AT196">
            <v>27015</v>
          </cell>
          <cell r="AU196">
            <v>82</v>
          </cell>
          <cell r="AV196">
            <v>248067</v>
          </cell>
          <cell r="AW196">
            <v>1.3</v>
          </cell>
          <cell r="AX196">
            <v>1.9</v>
          </cell>
          <cell r="AY196">
            <v>1.4</v>
          </cell>
          <cell r="AZ196">
            <v>4.8</v>
          </cell>
          <cell r="BA196">
            <v>-0.3</v>
          </cell>
          <cell r="BB196">
            <v>4.2</v>
          </cell>
          <cell r="BC196">
            <v>2.6</v>
          </cell>
          <cell r="BD196">
            <v>3.9</v>
          </cell>
          <cell r="BE196">
            <v>1.6</v>
          </cell>
          <cell r="BF196">
            <v>2.2999999999999998</v>
          </cell>
          <cell r="BG196">
            <v>3.4</v>
          </cell>
          <cell r="BH196">
            <v>-1.5</v>
          </cell>
          <cell r="BI196">
            <v>1.8</v>
          </cell>
          <cell r="BJ196">
            <v>2.9</v>
          </cell>
          <cell r="BK196">
            <v>2</v>
          </cell>
          <cell r="BL196">
            <v>108394</v>
          </cell>
          <cell r="BM196">
            <v>12481</v>
          </cell>
          <cell r="BN196">
            <v>120876</v>
          </cell>
          <cell r="BO196">
            <v>47521</v>
          </cell>
          <cell r="BP196">
            <v>5280</v>
          </cell>
          <cell r="BQ196">
            <v>52800</v>
          </cell>
          <cell r="BR196">
            <v>10941</v>
          </cell>
          <cell r="BS196">
            <v>63742</v>
          </cell>
          <cell r="BT196">
            <v>5494</v>
          </cell>
          <cell r="BU196">
            <v>16509</v>
          </cell>
          <cell r="BV196">
            <v>85744</v>
          </cell>
          <cell r="BW196">
            <v>24864</v>
          </cell>
          <cell r="BX196">
            <v>231484</v>
          </cell>
          <cell r="BY196">
            <v>28629</v>
          </cell>
          <cell r="BZ196">
            <v>-600</v>
          </cell>
          <cell r="CA196">
            <v>259513</v>
          </cell>
          <cell r="CB196">
            <v>-3</v>
          </cell>
          <cell r="CC196">
            <v>2</v>
          </cell>
          <cell r="CD196">
            <v>0</v>
          </cell>
          <cell r="CE196">
            <v>0</v>
          </cell>
          <cell r="CF196">
            <v>0</v>
          </cell>
          <cell r="CG196">
            <v>0</v>
          </cell>
          <cell r="CH196">
            <v>3</v>
          </cell>
          <cell r="CI196">
            <v>0</v>
          </cell>
          <cell r="CJ196">
            <v>-1</v>
          </cell>
          <cell r="CK196">
            <v>2</v>
          </cell>
          <cell r="CL196">
            <v>-8</v>
          </cell>
          <cell r="CM196">
            <v>-6</v>
          </cell>
        </row>
        <row r="197">
          <cell r="A197">
            <v>38777</v>
          </cell>
          <cell r="B197">
            <v>107764</v>
          </cell>
          <cell r="C197">
            <v>12473</v>
          </cell>
          <cell r="D197">
            <v>120236</v>
          </cell>
          <cell r="E197">
            <v>43823</v>
          </cell>
          <cell r="F197">
            <v>5164</v>
          </cell>
          <cell r="G197">
            <v>48987</v>
          </cell>
          <cell r="H197">
            <v>11193</v>
          </cell>
          <cell r="I197">
            <v>60180</v>
          </cell>
          <cell r="J197">
            <v>5579</v>
          </cell>
          <cell r="K197">
            <v>16907</v>
          </cell>
          <cell r="L197">
            <v>82667</v>
          </cell>
          <cell r="M197">
            <v>20825</v>
          </cell>
          <cell r="N197">
            <v>223952</v>
          </cell>
          <cell r="O197">
            <v>27062</v>
          </cell>
          <cell r="P197">
            <v>-53</v>
          </cell>
          <cell r="Q197">
            <v>250960</v>
          </cell>
          <cell r="R197">
            <v>1.6</v>
          </cell>
          <cell r="S197">
            <v>2</v>
          </cell>
          <cell r="T197">
            <v>1.6</v>
          </cell>
          <cell r="U197">
            <v>2.6</v>
          </cell>
          <cell r="V197">
            <v>-2.6</v>
          </cell>
          <cell r="W197">
            <v>2.1</v>
          </cell>
          <cell r="X197">
            <v>2.6</v>
          </cell>
          <cell r="Y197">
            <v>2.2000000000000002</v>
          </cell>
          <cell r="Z197">
            <v>1.6</v>
          </cell>
          <cell r="AA197">
            <v>2.2999999999999998</v>
          </cell>
          <cell r="AB197">
            <v>2.1</v>
          </cell>
          <cell r="AC197">
            <v>-0.7</v>
          </cell>
          <cell r="AD197">
            <v>1.6</v>
          </cell>
          <cell r="AE197">
            <v>1</v>
          </cell>
          <cell r="AF197">
            <v>1.5</v>
          </cell>
          <cell r="AG197">
            <v>108001</v>
          </cell>
          <cell r="AH197">
            <v>12498</v>
          </cell>
          <cell r="AI197">
            <v>120499</v>
          </cell>
          <cell r="AJ197">
            <v>43926</v>
          </cell>
          <cell r="AK197">
            <v>5416</v>
          </cell>
          <cell r="AL197">
            <v>49342</v>
          </cell>
          <cell r="AM197">
            <v>11154</v>
          </cell>
          <cell r="AN197">
            <v>60496</v>
          </cell>
          <cell r="AO197">
            <v>5579</v>
          </cell>
          <cell r="AP197">
            <v>16899</v>
          </cell>
          <cell r="AQ197">
            <v>82974</v>
          </cell>
          <cell r="AR197">
            <v>20758</v>
          </cell>
          <cell r="AS197">
            <v>224231</v>
          </cell>
          <cell r="AT197">
            <v>27103</v>
          </cell>
          <cell r="AU197">
            <v>-612</v>
          </cell>
          <cell r="AV197">
            <v>250722</v>
          </cell>
          <cell r="AW197">
            <v>1.9</v>
          </cell>
          <cell r="AX197">
            <v>2.4</v>
          </cell>
          <cell r="AY197">
            <v>2</v>
          </cell>
          <cell r="AZ197">
            <v>0.6</v>
          </cell>
          <cell r="BA197">
            <v>2.9</v>
          </cell>
          <cell r="BB197">
            <v>0.9</v>
          </cell>
          <cell r="BC197">
            <v>2.5</v>
          </cell>
          <cell r="BD197">
            <v>1.1000000000000001</v>
          </cell>
          <cell r="BE197">
            <v>1.6</v>
          </cell>
          <cell r="BF197">
            <v>2.1</v>
          </cell>
          <cell r="BG197">
            <v>1.4</v>
          </cell>
          <cell r="BH197">
            <v>-1</v>
          </cell>
          <cell r="BI197">
            <v>1.5</v>
          </cell>
          <cell r="BJ197">
            <v>0.3</v>
          </cell>
          <cell r="BK197">
            <v>1.1000000000000001</v>
          </cell>
          <cell r="BL197">
            <v>104752</v>
          </cell>
          <cell r="BM197">
            <v>12130</v>
          </cell>
          <cell r="BN197">
            <v>116881</v>
          </cell>
          <cell r="BO197">
            <v>40312</v>
          </cell>
          <cell r="BP197">
            <v>5757</v>
          </cell>
          <cell r="BQ197">
            <v>46069</v>
          </cell>
          <cell r="BR197">
            <v>11007</v>
          </cell>
          <cell r="BS197">
            <v>57075</v>
          </cell>
          <cell r="BT197">
            <v>5579</v>
          </cell>
          <cell r="BU197">
            <v>16922</v>
          </cell>
          <cell r="BV197">
            <v>79576</v>
          </cell>
          <cell r="BW197">
            <v>19614</v>
          </cell>
          <cell r="BX197">
            <v>216072</v>
          </cell>
          <cell r="BY197">
            <v>26103</v>
          </cell>
          <cell r="BZ197">
            <v>-1301</v>
          </cell>
          <cell r="CA197">
            <v>240873</v>
          </cell>
          <cell r="CB197">
            <v>-1</v>
          </cell>
          <cell r="CC197">
            <v>3</v>
          </cell>
          <cell r="CD197">
            <v>0</v>
          </cell>
          <cell r="CE197">
            <v>0</v>
          </cell>
          <cell r="CF197">
            <v>0</v>
          </cell>
          <cell r="CG197">
            <v>0</v>
          </cell>
          <cell r="CH197">
            <v>3</v>
          </cell>
          <cell r="CI197">
            <v>0</v>
          </cell>
          <cell r="CJ197">
            <v>2</v>
          </cell>
          <cell r="CK197">
            <v>1</v>
          </cell>
          <cell r="CL197">
            <v>-7</v>
          </cell>
          <cell r="CM197">
            <v>-5</v>
          </cell>
        </row>
        <row r="198">
          <cell r="A198">
            <v>38869</v>
          </cell>
          <cell r="B198">
            <v>109651</v>
          </cell>
          <cell r="C198">
            <v>12722</v>
          </cell>
          <cell r="D198">
            <v>122377</v>
          </cell>
          <cell r="E198">
            <v>45636</v>
          </cell>
          <cell r="F198">
            <v>4970</v>
          </cell>
          <cell r="G198">
            <v>50606</v>
          </cell>
          <cell r="H198">
            <v>11425</v>
          </cell>
          <cell r="I198">
            <v>62031</v>
          </cell>
          <cell r="J198">
            <v>5666</v>
          </cell>
          <cell r="K198">
            <v>17338</v>
          </cell>
          <cell r="L198">
            <v>85035</v>
          </cell>
          <cell r="M198">
            <v>20710</v>
          </cell>
          <cell r="N198">
            <v>227817</v>
          </cell>
          <cell r="O198">
            <v>27215</v>
          </cell>
          <cell r="P198">
            <v>412</v>
          </cell>
          <cell r="Q198">
            <v>255445</v>
          </cell>
          <cell r="R198">
            <v>1.8</v>
          </cell>
          <cell r="S198">
            <v>2</v>
          </cell>
          <cell r="T198">
            <v>1.8</v>
          </cell>
          <cell r="U198">
            <v>4.0999999999999996</v>
          </cell>
          <cell r="V198">
            <v>-3.8</v>
          </cell>
          <cell r="W198">
            <v>3.3</v>
          </cell>
          <cell r="X198">
            <v>2.1</v>
          </cell>
          <cell r="Y198">
            <v>3.1</v>
          </cell>
          <cell r="Z198">
            <v>1.6</v>
          </cell>
          <cell r="AA198">
            <v>2.6</v>
          </cell>
          <cell r="AB198">
            <v>2.9</v>
          </cell>
          <cell r="AC198">
            <v>-0.6</v>
          </cell>
          <cell r="AD198">
            <v>1.7</v>
          </cell>
          <cell r="AE198">
            <v>0.6</v>
          </cell>
          <cell r="AF198">
            <v>1.8</v>
          </cell>
          <cell r="AG198">
            <v>109601</v>
          </cell>
          <cell r="AH198">
            <v>12719</v>
          </cell>
          <cell r="AI198">
            <v>122319</v>
          </cell>
          <cell r="AJ198">
            <v>44176</v>
          </cell>
          <cell r="AK198">
            <v>4685</v>
          </cell>
          <cell r="AL198">
            <v>48861</v>
          </cell>
          <cell r="AM198">
            <v>11596</v>
          </cell>
          <cell r="AN198">
            <v>60457</v>
          </cell>
          <cell r="AO198">
            <v>5663</v>
          </cell>
          <cell r="AP198">
            <v>17289</v>
          </cell>
          <cell r="AQ198">
            <v>83409</v>
          </cell>
          <cell r="AR198">
            <v>20626</v>
          </cell>
          <cell r="AS198">
            <v>226355</v>
          </cell>
          <cell r="AT198">
            <v>27007</v>
          </cell>
          <cell r="AU198">
            <v>940</v>
          </cell>
          <cell r="AV198">
            <v>254302</v>
          </cell>
          <cell r="AW198">
            <v>1.5</v>
          </cell>
          <cell r="AX198">
            <v>1.8</v>
          </cell>
          <cell r="AY198">
            <v>1.5</v>
          </cell>
          <cell r="AZ198">
            <v>0.6</v>
          </cell>
          <cell r="BA198">
            <v>-13.5</v>
          </cell>
          <cell r="BB198">
            <v>-1</v>
          </cell>
          <cell r="BC198">
            <v>4</v>
          </cell>
          <cell r="BD198">
            <v>-0.1</v>
          </cell>
          <cell r="BE198">
            <v>1.5</v>
          </cell>
          <cell r="BF198">
            <v>2.2999999999999998</v>
          </cell>
          <cell r="BG198">
            <v>0.5</v>
          </cell>
          <cell r="BH198">
            <v>-0.6</v>
          </cell>
          <cell r="BI198">
            <v>0.9</v>
          </cell>
          <cell r="BJ198">
            <v>-0.4</v>
          </cell>
          <cell r="BK198">
            <v>1.4</v>
          </cell>
          <cell r="BL198">
            <v>110091</v>
          </cell>
          <cell r="BM198">
            <v>12766</v>
          </cell>
          <cell r="BN198">
            <v>122857</v>
          </cell>
          <cell r="BO198">
            <v>42629</v>
          </cell>
          <cell r="BP198">
            <v>4338</v>
          </cell>
          <cell r="BQ198">
            <v>46966</v>
          </cell>
          <cell r="BR198">
            <v>11766</v>
          </cell>
          <cell r="BS198">
            <v>58733</v>
          </cell>
          <cell r="BT198">
            <v>5663</v>
          </cell>
          <cell r="BU198">
            <v>17435</v>
          </cell>
          <cell r="BV198">
            <v>81831</v>
          </cell>
          <cell r="BW198">
            <v>18922</v>
          </cell>
          <cell r="BX198">
            <v>223610</v>
          </cell>
          <cell r="BY198">
            <v>26058</v>
          </cell>
          <cell r="BZ198">
            <v>3376</v>
          </cell>
          <cell r="CA198">
            <v>253044</v>
          </cell>
          <cell r="CB198">
            <v>3</v>
          </cell>
          <cell r="CC198">
            <v>3</v>
          </cell>
          <cell r="CD198">
            <v>0</v>
          </cell>
          <cell r="CE198">
            <v>0</v>
          </cell>
          <cell r="CF198">
            <v>0</v>
          </cell>
          <cell r="CG198">
            <v>0</v>
          </cell>
          <cell r="CH198">
            <v>2</v>
          </cell>
          <cell r="CI198">
            <v>0</v>
          </cell>
          <cell r="CJ198">
            <v>7</v>
          </cell>
          <cell r="CK198">
            <v>-2</v>
          </cell>
          <cell r="CL198">
            <v>-11</v>
          </cell>
          <cell r="CM198">
            <v>-6</v>
          </cell>
        </row>
        <row r="199">
          <cell r="A199">
            <v>38961</v>
          </cell>
          <cell r="B199">
            <v>112164</v>
          </cell>
          <cell r="C199">
            <v>13032</v>
          </cell>
          <cell r="D199">
            <v>125195</v>
          </cell>
          <cell r="E199">
            <v>47733</v>
          </cell>
          <cell r="F199">
            <v>4762</v>
          </cell>
          <cell r="G199">
            <v>52495</v>
          </cell>
          <cell r="H199">
            <v>11614</v>
          </cell>
          <cell r="I199">
            <v>64109</v>
          </cell>
          <cell r="J199">
            <v>5753</v>
          </cell>
          <cell r="K199">
            <v>17774</v>
          </cell>
          <cell r="L199">
            <v>87636</v>
          </cell>
          <cell r="M199">
            <v>20604</v>
          </cell>
          <cell r="N199">
            <v>233452</v>
          </cell>
          <cell r="O199">
            <v>27499</v>
          </cell>
          <cell r="P199">
            <v>696</v>
          </cell>
          <cell r="Q199">
            <v>261648</v>
          </cell>
          <cell r="R199">
            <v>2.2999999999999998</v>
          </cell>
          <cell r="S199">
            <v>2.4</v>
          </cell>
          <cell r="T199">
            <v>2.2999999999999998</v>
          </cell>
          <cell r="U199">
            <v>4.5999999999999996</v>
          </cell>
          <cell r="V199">
            <v>-4.2</v>
          </cell>
          <cell r="W199">
            <v>3.7</v>
          </cell>
          <cell r="X199">
            <v>1.7</v>
          </cell>
          <cell r="Y199">
            <v>3.4</v>
          </cell>
          <cell r="Z199">
            <v>1.5</v>
          </cell>
          <cell r="AA199">
            <v>2.5</v>
          </cell>
          <cell r="AB199">
            <v>3.1</v>
          </cell>
          <cell r="AC199">
            <v>-0.5</v>
          </cell>
          <cell r="AD199">
            <v>2.5</v>
          </cell>
          <cell r="AE199">
            <v>1</v>
          </cell>
          <cell r="AF199">
            <v>2.4</v>
          </cell>
          <cell r="AG199">
            <v>111650</v>
          </cell>
          <cell r="AH199">
            <v>12978</v>
          </cell>
          <cell r="AI199">
            <v>124627</v>
          </cell>
          <cell r="AJ199">
            <v>48298</v>
          </cell>
          <cell r="AK199">
            <v>4891</v>
          </cell>
          <cell r="AL199">
            <v>53188</v>
          </cell>
          <cell r="AM199">
            <v>11461</v>
          </cell>
          <cell r="AN199">
            <v>64650</v>
          </cell>
          <cell r="AO199">
            <v>5754</v>
          </cell>
          <cell r="AP199">
            <v>17863</v>
          </cell>
          <cell r="AQ199">
            <v>88266</v>
          </cell>
          <cell r="AR199">
            <v>20993</v>
          </cell>
          <cell r="AS199">
            <v>233887</v>
          </cell>
          <cell r="AT199">
            <v>27523</v>
          </cell>
          <cell r="AU199">
            <v>680</v>
          </cell>
          <cell r="AV199">
            <v>262090</v>
          </cell>
          <cell r="AW199">
            <v>1.9</v>
          </cell>
          <cell r="AX199">
            <v>2</v>
          </cell>
          <cell r="AY199">
            <v>1.9</v>
          </cell>
          <cell r="AZ199">
            <v>9.3000000000000007</v>
          </cell>
          <cell r="BA199">
            <v>4.4000000000000004</v>
          </cell>
          <cell r="BB199">
            <v>8.9</v>
          </cell>
          <cell r="BC199">
            <v>-1.2</v>
          </cell>
          <cell r="BD199">
            <v>6.9</v>
          </cell>
          <cell r="BE199">
            <v>1.6</v>
          </cell>
          <cell r="BF199">
            <v>3.3</v>
          </cell>
          <cell r="BG199">
            <v>5.8</v>
          </cell>
          <cell r="BH199">
            <v>1.8</v>
          </cell>
          <cell r="BI199">
            <v>3.3</v>
          </cell>
          <cell r="BJ199">
            <v>1.9</v>
          </cell>
          <cell r="BK199">
            <v>3.1</v>
          </cell>
          <cell r="BL199">
            <v>112006</v>
          </cell>
          <cell r="BM199">
            <v>13035</v>
          </cell>
          <cell r="BN199">
            <v>125040</v>
          </cell>
          <cell r="BO199">
            <v>49589</v>
          </cell>
          <cell r="BP199">
            <v>5007</v>
          </cell>
          <cell r="BQ199">
            <v>54596</v>
          </cell>
          <cell r="BR199">
            <v>11393</v>
          </cell>
          <cell r="BS199">
            <v>65989</v>
          </cell>
          <cell r="BT199">
            <v>5754</v>
          </cell>
          <cell r="BU199">
            <v>17738</v>
          </cell>
          <cell r="BV199">
            <v>89481</v>
          </cell>
          <cell r="BW199">
            <v>20818</v>
          </cell>
          <cell r="BX199">
            <v>235340</v>
          </cell>
          <cell r="BY199">
            <v>27763</v>
          </cell>
          <cell r="BZ199">
            <v>-906</v>
          </cell>
          <cell r="CA199">
            <v>262198</v>
          </cell>
          <cell r="CB199">
            <v>3</v>
          </cell>
          <cell r="CC199">
            <v>-10</v>
          </cell>
          <cell r="CD199">
            <v>0</v>
          </cell>
          <cell r="CE199">
            <v>0</v>
          </cell>
          <cell r="CF199">
            <v>-1</v>
          </cell>
          <cell r="CG199">
            <v>0</v>
          </cell>
          <cell r="CH199">
            <v>-10</v>
          </cell>
          <cell r="CI199">
            <v>1</v>
          </cell>
          <cell r="CJ199">
            <v>-6</v>
          </cell>
          <cell r="CK199">
            <v>-1</v>
          </cell>
          <cell r="CL199">
            <v>8</v>
          </cell>
          <cell r="CM199">
            <v>0</v>
          </cell>
        </row>
        <row r="200">
          <cell r="A200">
            <v>39052</v>
          </cell>
          <cell r="B200">
            <v>115288</v>
          </cell>
          <cell r="C200">
            <v>13410</v>
          </cell>
          <cell r="D200">
            <v>128679</v>
          </cell>
          <cell r="E200">
            <v>49569</v>
          </cell>
          <cell r="F200">
            <v>4758</v>
          </cell>
          <cell r="G200">
            <v>54327</v>
          </cell>
          <cell r="H200">
            <v>11930</v>
          </cell>
          <cell r="I200">
            <v>66257</v>
          </cell>
          <cell r="J200">
            <v>5839</v>
          </cell>
          <cell r="K200">
            <v>18205</v>
          </cell>
          <cell r="L200">
            <v>90301</v>
          </cell>
          <cell r="M200">
            <v>20637</v>
          </cell>
          <cell r="N200">
            <v>240008</v>
          </cell>
          <cell r="O200">
            <v>28210</v>
          </cell>
          <cell r="P200">
            <v>408</v>
          </cell>
          <cell r="Q200">
            <v>268626</v>
          </cell>
          <cell r="R200">
            <v>2.8</v>
          </cell>
          <cell r="S200">
            <v>2.9</v>
          </cell>
          <cell r="T200">
            <v>2.8</v>
          </cell>
          <cell r="U200">
            <v>3.8</v>
          </cell>
          <cell r="V200">
            <v>-0.1</v>
          </cell>
          <cell r="W200">
            <v>3.5</v>
          </cell>
          <cell r="X200">
            <v>2.7</v>
          </cell>
          <cell r="Y200">
            <v>3.4</v>
          </cell>
          <cell r="Z200">
            <v>1.5</v>
          </cell>
          <cell r="AA200">
            <v>2.4</v>
          </cell>
          <cell r="AB200">
            <v>3</v>
          </cell>
          <cell r="AC200">
            <v>0.2</v>
          </cell>
          <cell r="AD200">
            <v>2.8</v>
          </cell>
          <cell r="AE200">
            <v>2.6</v>
          </cell>
          <cell r="AF200">
            <v>2.7</v>
          </cell>
          <cell r="AG200">
            <v>115681</v>
          </cell>
          <cell r="AH200">
            <v>13439</v>
          </cell>
          <cell r="AI200">
            <v>129120</v>
          </cell>
          <cell r="AJ200">
            <v>50029</v>
          </cell>
          <cell r="AK200">
            <v>4749</v>
          </cell>
          <cell r="AL200">
            <v>54778</v>
          </cell>
          <cell r="AM200">
            <v>11958</v>
          </cell>
          <cell r="AN200">
            <v>66736</v>
          </cell>
          <cell r="AO200">
            <v>5837</v>
          </cell>
          <cell r="AP200">
            <v>18169</v>
          </cell>
          <cell r="AQ200">
            <v>90743</v>
          </cell>
          <cell r="AR200">
            <v>20240</v>
          </cell>
          <cell r="AS200">
            <v>240102</v>
          </cell>
          <cell r="AT200">
            <v>28335</v>
          </cell>
          <cell r="AU200">
            <v>290</v>
          </cell>
          <cell r="AV200">
            <v>268727</v>
          </cell>
          <cell r="AW200">
            <v>3.6</v>
          </cell>
          <cell r="AX200">
            <v>3.6</v>
          </cell>
          <cell r="AY200">
            <v>3.6</v>
          </cell>
          <cell r="AZ200">
            <v>3.6</v>
          </cell>
          <cell r="BA200">
            <v>-2.9</v>
          </cell>
          <cell r="BB200">
            <v>3</v>
          </cell>
          <cell r="BC200">
            <v>4.3</v>
          </cell>
          <cell r="BD200">
            <v>3.2</v>
          </cell>
          <cell r="BE200">
            <v>1.5</v>
          </cell>
          <cell r="BF200">
            <v>1.7</v>
          </cell>
          <cell r="BG200">
            <v>2.8</v>
          </cell>
          <cell r="BH200">
            <v>-3.6</v>
          </cell>
          <cell r="BI200">
            <v>2.7</v>
          </cell>
          <cell r="BJ200">
            <v>2.9</v>
          </cell>
          <cell r="BK200">
            <v>2.5</v>
          </cell>
          <cell r="BL200">
            <v>118255</v>
          </cell>
          <cell r="BM200">
            <v>13724</v>
          </cell>
          <cell r="BN200">
            <v>131979</v>
          </cell>
          <cell r="BO200">
            <v>54472</v>
          </cell>
          <cell r="BP200">
            <v>4731</v>
          </cell>
          <cell r="BQ200">
            <v>59203</v>
          </cell>
          <cell r="BR200">
            <v>12006</v>
          </cell>
          <cell r="BS200">
            <v>71209</v>
          </cell>
          <cell r="BT200">
            <v>5837</v>
          </cell>
          <cell r="BU200">
            <v>18113</v>
          </cell>
          <cell r="BV200">
            <v>95160</v>
          </cell>
          <cell r="BW200">
            <v>23257</v>
          </cell>
          <cell r="BX200">
            <v>250395</v>
          </cell>
          <cell r="BY200">
            <v>30101</v>
          </cell>
          <cell r="BZ200">
            <v>-71</v>
          </cell>
          <cell r="CA200">
            <v>280426</v>
          </cell>
          <cell r="CB200">
            <v>-3</v>
          </cell>
          <cell r="CC200">
            <v>4</v>
          </cell>
          <cell r="CD200">
            <v>0</v>
          </cell>
          <cell r="CE200">
            <v>0</v>
          </cell>
          <cell r="CF200">
            <v>0</v>
          </cell>
          <cell r="CG200">
            <v>0</v>
          </cell>
          <cell r="CH200">
            <v>5</v>
          </cell>
          <cell r="CI200">
            <v>0</v>
          </cell>
          <cell r="CJ200">
            <v>1</v>
          </cell>
          <cell r="CK200">
            <v>4</v>
          </cell>
          <cell r="CL200">
            <v>-13</v>
          </cell>
          <cell r="CM200">
            <v>-9</v>
          </cell>
        </row>
        <row r="201">
          <cell r="A201">
            <v>39142</v>
          </cell>
          <cell r="B201">
            <v>118587</v>
          </cell>
          <cell r="C201">
            <v>13743</v>
          </cell>
          <cell r="D201">
            <v>132349</v>
          </cell>
          <cell r="E201">
            <v>52582</v>
          </cell>
          <cell r="F201">
            <v>3323</v>
          </cell>
          <cell r="G201">
            <v>55904</v>
          </cell>
          <cell r="H201">
            <v>12382</v>
          </cell>
          <cell r="I201">
            <v>68287</v>
          </cell>
          <cell r="J201">
            <v>5912</v>
          </cell>
          <cell r="K201">
            <v>18632</v>
          </cell>
          <cell r="L201">
            <v>92830</v>
          </cell>
          <cell r="M201">
            <v>20949</v>
          </cell>
          <cell r="N201">
            <v>245774</v>
          </cell>
          <cell r="O201">
            <v>29105</v>
          </cell>
          <cell r="P201">
            <v>-132</v>
          </cell>
          <cell r="Q201">
            <v>274748</v>
          </cell>
          <cell r="R201">
            <v>2.9</v>
          </cell>
          <cell r="S201">
            <v>2.5</v>
          </cell>
          <cell r="T201">
            <v>2.9</v>
          </cell>
          <cell r="U201">
            <v>6.1</v>
          </cell>
          <cell r="V201">
            <v>-30.2</v>
          </cell>
          <cell r="W201">
            <v>2.9</v>
          </cell>
          <cell r="X201">
            <v>3.8</v>
          </cell>
          <cell r="Y201">
            <v>3.1</v>
          </cell>
          <cell r="Z201">
            <v>1.2</v>
          </cell>
          <cell r="AA201">
            <v>2.2999999999999998</v>
          </cell>
          <cell r="AB201">
            <v>2.8</v>
          </cell>
          <cell r="AC201">
            <v>1.5</v>
          </cell>
          <cell r="AD201">
            <v>2.4</v>
          </cell>
          <cell r="AE201">
            <v>3.2</v>
          </cell>
          <cell r="AF201">
            <v>2.2999999999999998</v>
          </cell>
          <cell r="AG201">
            <v>118451</v>
          </cell>
          <cell r="AH201">
            <v>13736</v>
          </cell>
          <cell r="AI201">
            <v>132187</v>
          </cell>
          <cell r="AJ201">
            <v>53123</v>
          </cell>
          <cell r="AK201">
            <v>3164</v>
          </cell>
          <cell r="AL201">
            <v>56288</v>
          </cell>
          <cell r="AM201">
            <v>12257</v>
          </cell>
          <cell r="AN201">
            <v>68545</v>
          </cell>
          <cell r="AO201">
            <v>5913</v>
          </cell>
          <cell r="AP201">
            <v>18614</v>
          </cell>
          <cell r="AQ201">
            <v>93072</v>
          </cell>
          <cell r="AR201">
            <v>20988</v>
          </cell>
          <cell r="AS201">
            <v>246247</v>
          </cell>
          <cell r="AT201">
            <v>28608</v>
          </cell>
          <cell r="AU201">
            <v>360</v>
          </cell>
          <cell r="AV201">
            <v>275215</v>
          </cell>
          <cell r="AW201">
            <v>2.4</v>
          </cell>
          <cell r="AX201">
            <v>2.2000000000000002</v>
          </cell>
          <cell r="AY201">
            <v>2.4</v>
          </cell>
          <cell r="AZ201">
            <v>6.2</v>
          </cell>
          <cell r="BA201">
            <v>-33.4</v>
          </cell>
          <cell r="BB201">
            <v>2.8</v>
          </cell>
          <cell r="BC201">
            <v>2.5</v>
          </cell>
          <cell r="BD201">
            <v>2.7</v>
          </cell>
          <cell r="BE201">
            <v>1.3</v>
          </cell>
          <cell r="BF201">
            <v>2.5</v>
          </cell>
          <cell r="BG201">
            <v>2.6</v>
          </cell>
          <cell r="BH201">
            <v>3.7</v>
          </cell>
          <cell r="BI201">
            <v>2.6</v>
          </cell>
          <cell r="BJ201">
            <v>1</v>
          </cell>
          <cell r="BK201">
            <v>2.4</v>
          </cell>
          <cell r="BL201">
            <v>114803</v>
          </cell>
          <cell r="BM201">
            <v>13319</v>
          </cell>
          <cell r="BN201">
            <v>128122</v>
          </cell>
          <cell r="BO201">
            <v>48632</v>
          </cell>
          <cell r="BP201">
            <v>3390</v>
          </cell>
          <cell r="BQ201">
            <v>52022</v>
          </cell>
          <cell r="BR201">
            <v>12098</v>
          </cell>
          <cell r="BS201">
            <v>64120</v>
          </cell>
          <cell r="BT201">
            <v>5913</v>
          </cell>
          <cell r="BU201">
            <v>18641</v>
          </cell>
          <cell r="BV201">
            <v>88673</v>
          </cell>
          <cell r="BW201">
            <v>19760</v>
          </cell>
          <cell r="BX201">
            <v>236555</v>
          </cell>
          <cell r="BY201">
            <v>27615</v>
          </cell>
          <cell r="BZ201">
            <v>-262</v>
          </cell>
          <cell r="CA201">
            <v>263909</v>
          </cell>
          <cell r="CB201">
            <v>-5</v>
          </cell>
          <cell r="CC201">
            <v>4</v>
          </cell>
          <cell r="CD201">
            <v>0</v>
          </cell>
          <cell r="CE201">
            <v>1</v>
          </cell>
          <cell r="CF201">
            <v>0</v>
          </cell>
          <cell r="CG201">
            <v>0</v>
          </cell>
          <cell r="CH201">
            <v>4</v>
          </cell>
          <cell r="CI201">
            <v>-1</v>
          </cell>
          <cell r="CJ201">
            <v>-2</v>
          </cell>
          <cell r="CK201">
            <v>0</v>
          </cell>
          <cell r="CL201">
            <v>-5</v>
          </cell>
          <cell r="CM201">
            <v>-7</v>
          </cell>
        </row>
        <row r="202">
          <cell r="A202">
            <v>39234</v>
          </cell>
          <cell r="B202">
            <v>121393</v>
          </cell>
          <cell r="C202">
            <v>14076</v>
          </cell>
          <cell r="D202">
            <v>135469</v>
          </cell>
          <cell r="E202">
            <v>51888</v>
          </cell>
          <cell r="F202">
            <v>3196</v>
          </cell>
          <cell r="G202">
            <v>55083</v>
          </cell>
          <cell r="H202">
            <v>12841</v>
          </cell>
          <cell r="I202">
            <v>67925</v>
          </cell>
          <cell r="J202">
            <v>5964</v>
          </cell>
          <cell r="K202">
            <v>19102</v>
          </cell>
          <cell r="L202">
            <v>92990</v>
          </cell>
          <cell r="M202">
            <v>21608</v>
          </cell>
          <cell r="N202">
            <v>250060</v>
          </cell>
          <cell r="O202">
            <v>29834</v>
          </cell>
          <cell r="P202">
            <v>-231</v>
          </cell>
          <cell r="Q202">
            <v>279663</v>
          </cell>
          <cell r="R202">
            <v>2.4</v>
          </cell>
          <cell r="S202">
            <v>2.4</v>
          </cell>
          <cell r="T202">
            <v>2.4</v>
          </cell>
          <cell r="U202">
            <v>-1.3</v>
          </cell>
          <cell r="V202">
            <v>-3.8</v>
          </cell>
          <cell r="W202">
            <v>-1.5</v>
          </cell>
          <cell r="X202">
            <v>3.7</v>
          </cell>
          <cell r="Y202">
            <v>-0.5</v>
          </cell>
          <cell r="Z202">
            <v>0.9</v>
          </cell>
          <cell r="AA202">
            <v>2.5</v>
          </cell>
          <cell r="AB202">
            <v>0.2</v>
          </cell>
          <cell r="AC202">
            <v>3.1</v>
          </cell>
          <cell r="AD202">
            <v>1.7</v>
          </cell>
          <cell r="AE202">
            <v>2.5</v>
          </cell>
          <cell r="AF202">
            <v>1.8</v>
          </cell>
          <cell r="AG202">
            <v>121671</v>
          </cell>
          <cell r="AH202">
            <v>14114</v>
          </cell>
          <cell r="AI202">
            <v>135785</v>
          </cell>
          <cell r="AJ202">
            <v>50952</v>
          </cell>
          <cell r="AK202">
            <v>3582</v>
          </cell>
          <cell r="AL202">
            <v>54534</v>
          </cell>
          <cell r="AM202">
            <v>13080</v>
          </cell>
          <cell r="AN202">
            <v>67615</v>
          </cell>
          <cell r="AO202">
            <v>5979</v>
          </cell>
          <cell r="AP202">
            <v>19134</v>
          </cell>
          <cell r="AQ202">
            <v>92728</v>
          </cell>
          <cell r="AR202">
            <v>21806</v>
          </cell>
          <cell r="AS202">
            <v>250319</v>
          </cell>
          <cell r="AT202">
            <v>30582</v>
          </cell>
          <cell r="AU202">
            <v>-1255</v>
          </cell>
          <cell r="AV202">
            <v>279646</v>
          </cell>
          <cell r="AW202">
            <v>2.7</v>
          </cell>
          <cell r="AX202">
            <v>2.8</v>
          </cell>
          <cell r="AY202">
            <v>2.7</v>
          </cell>
          <cell r="AZ202">
            <v>-4.0999999999999996</v>
          </cell>
          <cell r="BA202">
            <v>13.2</v>
          </cell>
          <cell r="BB202">
            <v>-3.1</v>
          </cell>
          <cell r="BC202">
            <v>6.7</v>
          </cell>
          <cell r="BD202">
            <v>-1.4</v>
          </cell>
          <cell r="BE202">
            <v>1.1000000000000001</v>
          </cell>
          <cell r="BF202">
            <v>2.8</v>
          </cell>
          <cell r="BG202">
            <v>-0.4</v>
          </cell>
          <cell r="BH202">
            <v>3.9</v>
          </cell>
          <cell r="BI202">
            <v>1.7</v>
          </cell>
          <cell r="BJ202">
            <v>6.9</v>
          </cell>
          <cell r="BK202">
            <v>1.6</v>
          </cell>
          <cell r="BL202">
            <v>122387</v>
          </cell>
          <cell r="BM202">
            <v>14189</v>
          </cell>
          <cell r="BN202">
            <v>136576</v>
          </cell>
          <cell r="BO202">
            <v>49407</v>
          </cell>
          <cell r="BP202">
            <v>3223</v>
          </cell>
          <cell r="BQ202">
            <v>52629</v>
          </cell>
          <cell r="BR202">
            <v>13276</v>
          </cell>
          <cell r="BS202">
            <v>65905</v>
          </cell>
          <cell r="BT202">
            <v>5979</v>
          </cell>
          <cell r="BU202">
            <v>19299</v>
          </cell>
          <cell r="BV202">
            <v>91184</v>
          </cell>
          <cell r="BW202">
            <v>19972</v>
          </cell>
          <cell r="BX202">
            <v>247731</v>
          </cell>
          <cell r="BY202">
            <v>29644</v>
          </cell>
          <cell r="BZ202">
            <v>1238</v>
          </cell>
          <cell r="CA202">
            <v>278613</v>
          </cell>
          <cell r="CB202">
            <v>13</v>
          </cell>
          <cell r="CC202">
            <v>3</v>
          </cell>
          <cell r="CD202">
            <v>0</v>
          </cell>
          <cell r="CE202">
            <v>0</v>
          </cell>
          <cell r="CF202">
            <v>0</v>
          </cell>
          <cell r="CG202">
            <v>0</v>
          </cell>
          <cell r="CH202">
            <v>3</v>
          </cell>
          <cell r="CI202">
            <v>0</v>
          </cell>
          <cell r="CJ202">
            <v>16</v>
          </cell>
          <cell r="CK202">
            <v>-2</v>
          </cell>
          <cell r="CL202">
            <v>-17</v>
          </cell>
          <cell r="CM202">
            <v>-3</v>
          </cell>
        </row>
        <row r="203">
          <cell r="A203">
            <v>39326</v>
          </cell>
          <cell r="B203">
            <v>123616</v>
          </cell>
          <cell r="C203">
            <v>14327</v>
          </cell>
          <cell r="D203">
            <v>137939</v>
          </cell>
          <cell r="E203">
            <v>51935</v>
          </cell>
          <cell r="F203">
            <v>3101</v>
          </cell>
          <cell r="G203">
            <v>55036</v>
          </cell>
          <cell r="H203">
            <v>13107</v>
          </cell>
          <cell r="I203">
            <v>68143</v>
          </cell>
          <cell r="J203">
            <v>6008</v>
          </cell>
          <cell r="K203">
            <v>19649</v>
          </cell>
          <cell r="L203">
            <v>93800</v>
          </cell>
          <cell r="M203">
            <v>22671</v>
          </cell>
          <cell r="N203">
            <v>254038</v>
          </cell>
          <cell r="O203">
            <v>30269</v>
          </cell>
          <cell r="P203">
            <v>29</v>
          </cell>
          <cell r="Q203">
            <v>284336</v>
          </cell>
          <cell r="R203">
            <v>1.8</v>
          </cell>
          <cell r="S203">
            <v>1.8</v>
          </cell>
          <cell r="T203">
            <v>1.8</v>
          </cell>
          <cell r="U203">
            <v>0.1</v>
          </cell>
          <cell r="V203">
            <v>-3</v>
          </cell>
          <cell r="W203">
            <v>-0.1</v>
          </cell>
          <cell r="X203">
            <v>2.1</v>
          </cell>
          <cell r="Y203">
            <v>0.3</v>
          </cell>
          <cell r="Z203">
            <v>0.7</v>
          </cell>
          <cell r="AA203">
            <v>2.9</v>
          </cell>
          <cell r="AB203">
            <v>0.9</v>
          </cell>
          <cell r="AC203">
            <v>4.9000000000000004</v>
          </cell>
          <cell r="AD203">
            <v>1.6</v>
          </cell>
          <cell r="AE203">
            <v>1.5</v>
          </cell>
          <cell r="AF203">
            <v>1.7</v>
          </cell>
          <cell r="AG203">
            <v>123655</v>
          </cell>
          <cell r="AH203">
            <v>14329</v>
          </cell>
          <cell r="AI203">
            <v>137984</v>
          </cell>
          <cell r="AJ203">
            <v>51839</v>
          </cell>
          <cell r="AK203">
            <v>2830</v>
          </cell>
          <cell r="AL203">
            <v>54669</v>
          </cell>
          <cell r="AM203">
            <v>13006</v>
          </cell>
          <cell r="AN203">
            <v>67675</v>
          </cell>
          <cell r="AO203">
            <v>5998</v>
          </cell>
          <cell r="AP203">
            <v>19612</v>
          </cell>
          <cell r="AQ203">
            <v>93285</v>
          </cell>
          <cell r="AR203">
            <v>22421</v>
          </cell>
          <cell r="AS203">
            <v>253690</v>
          </cell>
          <cell r="AT203">
            <v>29909</v>
          </cell>
          <cell r="AU203">
            <v>593</v>
          </cell>
          <cell r="AV203">
            <v>284192</v>
          </cell>
          <cell r="AW203">
            <v>1.6</v>
          </cell>
          <cell r="AX203">
            <v>1.5</v>
          </cell>
          <cell r="AY203">
            <v>1.6</v>
          </cell>
          <cell r="AZ203">
            <v>1.7</v>
          </cell>
          <cell r="BA203">
            <v>-21</v>
          </cell>
          <cell r="BB203">
            <v>0.2</v>
          </cell>
          <cell r="BC203">
            <v>-0.6</v>
          </cell>
          <cell r="BD203">
            <v>0.1</v>
          </cell>
          <cell r="BE203">
            <v>0.3</v>
          </cell>
          <cell r="BF203">
            <v>2.5</v>
          </cell>
          <cell r="BG203">
            <v>0.6</v>
          </cell>
          <cell r="BH203">
            <v>2.8</v>
          </cell>
          <cell r="BI203">
            <v>1.3</v>
          </cell>
          <cell r="BJ203">
            <v>-2.2000000000000002</v>
          </cell>
          <cell r="BK203">
            <v>1.6</v>
          </cell>
          <cell r="BL203">
            <v>124023</v>
          </cell>
          <cell r="BM203">
            <v>14389</v>
          </cell>
          <cell r="BN203">
            <v>138412</v>
          </cell>
          <cell r="BO203">
            <v>53185</v>
          </cell>
          <cell r="BP203">
            <v>2934</v>
          </cell>
          <cell r="BQ203">
            <v>56120</v>
          </cell>
          <cell r="BR203">
            <v>12934</v>
          </cell>
          <cell r="BS203">
            <v>69053</v>
          </cell>
          <cell r="BT203">
            <v>5998</v>
          </cell>
          <cell r="BU203">
            <v>19479</v>
          </cell>
          <cell r="BV203">
            <v>94530</v>
          </cell>
          <cell r="BW203">
            <v>21636</v>
          </cell>
          <cell r="BX203">
            <v>254579</v>
          </cell>
          <cell r="BY203">
            <v>30144</v>
          </cell>
          <cell r="BZ203">
            <v>-932</v>
          </cell>
          <cell r="CA203">
            <v>283790</v>
          </cell>
          <cell r="CB203">
            <v>-2</v>
          </cell>
          <cell r="CC203">
            <v>-12</v>
          </cell>
          <cell r="CD203">
            <v>0</v>
          </cell>
          <cell r="CE203">
            <v>0</v>
          </cell>
          <cell r="CF203">
            <v>0</v>
          </cell>
          <cell r="CG203">
            <v>0</v>
          </cell>
          <cell r="CH203">
            <v>-12</v>
          </cell>
          <cell r="CI203">
            <v>2</v>
          </cell>
          <cell r="CJ203">
            <v>-12</v>
          </cell>
          <cell r="CK203">
            <v>-2</v>
          </cell>
          <cell r="CL203">
            <v>10</v>
          </cell>
          <cell r="CM203">
            <v>-4</v>
          </cell>
        </row>
        <row r="204">
          <cell r="A204">
            <v>39417</v>
          </cell>
          <cell r="B204">
            <v>125949</v>
          </cell>
          <cell r="C204">
            <v>14581</v>
          </cell>
          <cell r="D204">
            <v>140530</v>
          </cell>
          <cell r="E204">
            <v>51977</v>
          </cell>
          <cell r="F204">
            <v>3155</v>
          </cell>
          <cell r="G204">
            <v>55132</v>
          </cell>
          <cell r="H204">
            <v>13255</v>
          </cell>
          <cell r="I204">
            <v>68387</v>
          </cell>
          <cell r="J204">
            <v>6066</v>
          </cell>
          <cell r="K204">
            <v>20272</v>
          </cell>
          <cell r="L204">
            <v>94725</v>
          </cell>
          <cell r="M204">
            <v>23947</v>
          </cell>
          <cell r="N204">
            <v>259147</v>
          </cell>
          <cell r="O204">
            <v>30596</v>
          </cell>
          <cell r="P204">
            <v>6</v>
          </cell>
          <cell r="Q204">
            <v>289749</v>
          </cell>
          <cell r="R204">
            <v>1.9</v>
          </cell>
          <cell r="S204">
            <v>1.8</v>
          </cell>
          <cell r="T204">
            <v>1.9</v>
          </cell>
          <cell r="U204">
            <v>0.1</v>
          </cell>
          <cell r="V204">
            <v>1.8</v>
          </cell>
          <cell r="W204">
            <v>0.2</v>
          </cell>
          <cell r="X204">
            <v>1.1000000000000001</v>
          </cell>
          <cell r="Y204">
            <v>0.4</v>
          </cell>
          <cell r="Z204">
            <v>1</v>
          </cell>
          <cell r="AA204">
            <v>3.2</v>
          </cell>
          <cell r="AB204">
            <v>1</v>
          </cell>
          <cell r="AC204">
            <v>5.6</v>
          </cell>
          <cell r="AD204">
            <v>2</v>
          </cell>
          <cell r="AE204">
            <v>1.1000000000000001</v>
          </cell>
          <cell r="AF204">
            <v>1.9</v>
          </cell>
          <cell r="AG204">
            <v>125636</v>
          </cell>
          <cell r="AH204">
            <v>14540</v>
          </cell>
          <cell r="AI204">
            <v>140175</v>
          </cell>
          <cell r="AJ204">
            <v>52242</v>
          </cell>
          <cell r="AK204">
            <v>2994</v>
          </cell>
          <cell r="AL204">
            <v>55235</v>
          </cell>
          <cell r="AM204">
            <v>13365</v>
          </cell>
          <cell r="AN204">
            <v>68601</v>
          </cell>
          <cell r="AO204">
            <v>6065</v>
          </cell>
          <cell r="AP204">
            <v>20254</v>
          </cell>
          <cell r="AQ204">
            <v>94919</v>
          </cell>
          <cell r="AR204">
            <v>23806</v>
          </cell>
          <cell r="AS204">
            <v>258900</v>
          </cell>
          <cell r="AT204">
            <v>30462</v>
          </cell>
          <cell r="AU204">
            <v>281</v>
          </cell>
          <cell r="AV204">
            <v>289644</v>
          </cell>
          <cell r="AW204">
            <v>1.6</v>
          </cell>
          <cell r="AX204">
            <v>1.5</v>
          </cell>
          <cell r="AY204">
            <v>1.6</v>
          </cell>
          <cell r="AZ204">
            <v>0.8</v>
          </cell>
          <cell r="BA204">
            <v>5.8</v>
          </cell>
          <cell r="BB204">
            <v>1</v>
          </cell>
          <cell r="BC204">
            <v>2.8</v>
          </cell>
          <cell r="BD204">
            <v>1.4</v>
          </cell>
          <cell r="BE204">
            <v>1.1000000000000001</v>
          </cell>
          <cell r="BF204">
            <v>3.3</v>
          </cell>
          <cell r="BG204">
            <v>1.8</v>
          </cell>
          <cell r="BH204">
            <v>6.2</v>
          </cell>
          <cell r="BI204">
            <v>2.1</v>
          </cell>
          <cell r="BJ204">
            <v>1.8</v>
          </cell>
          <cell r="BK204">
            <v>1.9</v>
          </cell>
          <cell r="BL204">
            <v>128370</v>
          </cell>
          <cell r="BM204">
            <v>14839</v>
          </cell>
          <cell r="BN204">
            <v>143209</v>
          </cell>
          <cell r="BO204">
            <v>56898</v>
          </cell>
          <cell r="BP204">
            <v>2986</v>
          </cell>
          <cell r="BQ204">
            <v>59884</v>
          </cell>
          <cell r="BR204">
            <v>13413</v>
          </cell>
          <cell r="BS204">
            <v>73297</v>
          </cell>
          <cell r="BT204">
            <v>6065</v>
          </cell>
          <cell r="BU204">
            <v>20185</v>
          </cell>
          <cell r="BV204">
            <v>99546</v>
          </cell>
          <cell r="BW204">
            <v>29426</v>
          </cell>
          <cell r="BX204">
            <v>272181</v>
          </cell>
          <cell r="BY204">
            <v>32411</v>
          </cell>
          <cell r="BZ204">
            <v>-1091</v>
          </cell>
          <cell r="CA204">
            <v>303500</v>
          </cell>
          <cell r="CB204">
            <v>-3</v>
          </cell>
          <cell r="CC204">
            <v>6</v>
          </cell>
          <cell r="CD204">
            <v>0</v>
          </cell>
          <cell r="CE204">
            <v>0</v>
          </cell>
          <cell r="CF204">
            <v>0</v>
          </cell>
          <cell r="CG204">
            <v>0</v>
          </cell>
          <cell r="CH204">
            <v>7</v>
          </cell>
          <cell r="CI204">
            <v>-2</v>
          </cell>
          <cell r="CJ204">
            <v>2</v>
          </cell>
          <cell r="CK204">
            <v>5</v>
          </cell>
          <cell r="CL204">
            <v>-14</v>
          </cell>
          <cell r="CM204">
            <v>-5</v>
          </cell>
        </row>
        <row r="205">
          <cell r="A205">
            <v>39508</v>
          </cell>
          <cell r="B205">
            <v>128549</v>
          </cell>
          <cell r="C205">
            <v>14865</v>
          </cell>
          <cell r="D205">
            <v>143414</v>
          </cell>
          <cell r="E205">
            <v>52184</v>
          </cell>
          <cell r="F205">
            <v>3368</v>
          </cell>
          <cell r="G205">
            <v>55552</v>
          </cell>
          <cell r="H205">
            <v>13596</v>
          </cell>
          <cell r="I205">
            <v>69148</v>
          </cell>
          <cell r="J205">
            <v>6176</v>
          </cell>
          <cell r="K205">
            <v>20883</v>
          </cell>
          <cell r="L205">
            <v>96207</v>
          </cell>
          <cell r="M205">
            <v>25018</v>
          </cell>
          <cell r="N205">
            <v>266862</v>
          </cell>
          <cell r="O205">
            <v>30749</v>
          </cell>
          <cell r="P205">
            <v>-335</v>
          </cell>
          <cell r="Q205">
            <v>297276</v>
          </cell>
          <cell r="R205">
            <v>2.1</v>
          </cell>
          <cell r="S205">
            <v>1.9</v>
          </cell>
          <cell r="T205">
            <v>2.1</v>
          </cell>
          <cell r="U205">
            <v>0.4</v>
          </cell>
          <cell r="V205">
            <v>6.7</v>
          </cell>
          <cell r="W205">
            <v>0.8</v>
          </cell>
          <cell r="X205">
            <v>2.6</v>
          </cell>
          <cell r="Y205">
            <v>1.1000000000000001</v>
          </cell>
          <cell r="Z205">
            <v>1.8</v>
          </cell>
          <cell r="AA205">
            <v>3</v>
          </cell>
          <cell r="AB205">
            <v>1.6</v>
          </cell>
          <cell r="AC205">
            <v>4.5</v>
          </cell>
          <cell r="AD205">
            <v>3</v>
          </cell>
          <cell r="AE205">
            <v>0.5</v>
          </cell>
          <cell r="AF205">
            <v>2.6</v>
          </cell>
          <cell r="AG205">
            <v>128213</v>
          </cell>
          <cell r="AH205">
            <v>14826</v>
          </cell>
          <cell r="AI205">
            <v>143039</v>
          </cell>
          <cell r="AJ205">
            <v>53430</v>
          </cell>
          <cell r="AK205">
            <v>3628</v>
          </cell>
          <cell r="AL205">
            <v>57058</v>
          </cell>
          <cell r="AM205">
            <v>13444</v>
          </cell>
          <cell r="AN205">
            <v>70502</v>
          </cell>
          <cell r="AO205">
            <v>6171</v>
          </cell>
          <cell r="AP205">
            <v>20898</v>
          </cell>
          <cell r="AQ205">
            <v>97571</v>
          </cell>
          <cell r="AR205">
            <v>25405</v>
          </cell>
          <cell r="AS205">
            <v>266015</v>
          </cell>
          <cell r="AT205">
            <v>30784</v>
          </cell>
          <cell r="AU205">
            <v>-229</v>
          </cell>
          <cell r="AV205">
            <v>296570</v>
          </cell>
          <cell r="AW205">
            <v>2.1</v>
          </cell>
          <cell r="AX205">
            <v>2</v>
          </cell>
          <cell r="AY205">
            <v>2</v>
          </cell>
          <cell r="AZ205">
            <v>2.2999999999999998</v>
          </cell>
          <cell r="BA205">
            <v>21.2</v>
          </cell>
          <cell r="BB205">
            <v>3.3</v>
          </cell>
          <cell r="BC205">
            <v>0.6</v>
          </cell>
          <cell r="BD205">
            <v>2.8</v>
          </cell>
          <cell r="BE205">
            <v>1.8</v>
          </cell>
          <cell r="BF205">
            <v>3.2</v>
          </cell>
          <cell r="BG205">
            <v>2.8</v>
          </cell>
          <cell r="BH205">
            <v>6.7</v>
          </cell>
          <cell r="BI205">
            <v>2.7</v>
          </cell>
          <cell r="BJ205">
            <v>1.1000000000000001</v>
          </cell>
          <cell r="BK205">
            <v>2.4</v>
          </cell>
          <cell r="BL205">
            <v>124189</v>
          </cell>
          <cell r="BM205">
            <v>14366</v>
          </cell>
          <cell r="BN205">
            <v>138555</v>
          </cell>
          <cell r="BO205">
            <v>48556</v>
          </cell>
          <cell r="BP205">
            <v>3915</v>
          </cell>
          <cell r="BQ205">
            <v>52471</v>
          </cell>
          <cell r="BR205">
            <v>13267</v>
          </cell>
          <cell r="BS205">
            <v>65738</v>
          </cell>
          <cell r="BT205">
            <v>6171</v>
          </cell>
          <cell r="BU205">
            <v>20928</v>
          </cell>
          <cell r="BV205">
            <v>92837</v>
          </cell>
          <cell r="BW205">
            <v>23494</v>
          </cell>
          <cell r="BX205">
            <v>254886</v>
          </cell>
          <cell r="BY205">
            <v>29764</v>
          </cell>
          <cell r="BZ205">
            <v>-567</v>
          </cell>
          <cell r="CA205">
            <v>284083</v>
          </cell>
          <cell r="CB205">
            <v>-10</v>
          </cell>
          <cell r="CC205">
            <v>5</v>
          </cell>
          <cell r="CD205">
            <v>0</v>
          </cell>
          <cell r="CE205">
            <v>0</v>
          </cell>
          <cell r="CF205">
            <v>0</v>
          </cell>
          <cell r="CG205">
            <v>-1</v>
          </cell>
          <cell r="CH205">
            <v>5</v>
          </cell>
          <cell r="CI205">
            <v>0</v>
          </cell>
          <cell r="CJ205">
            <v>-6</v>
          </cell>
          <cell r="CK205">
            <v>-2</v>
          </cell>
          <cell r="CL205">
            <v>4</v>
          </cell>
          <cell r="CM205">
            <v>-3</v>
          </cell>
        </row>
        <row r="206">
          <cell r="A206">
            <v>39600</v>
          </cell>
          <cell r="B206">
            <v>131022</v>
          </cell>
          <cell r="C206">
            <v>15123</v>
          </cell>
          <cell r="D206">
            <v>146145</v>
          </cell>
          <cell r="E206">
            <v>60628</v>
          </cell>
          <cell r="F206">
            <v>3528</v>
          </cell>
          <cell r="G206">
            <v>64156</v>
          </cell>
          <cell r="H206">
            <v>14330</v>
          </cell>
          <cell r="I206">
            <v>78486</v>
          </cell>
          <cell r="J206">
            <v>6345</v>
          </cell>
          <cell r="K206">
            <v>21411</v>
          </cell>
          <cell r="L206">
            <v>106242</v>
          </cell>
          <cell r="M206">
            <v>25629</v>
          </cell>
          <cell r="N206">
            <v>275648</v>
          </cell>
          <cell r="O206">
            <v>30555</v>
          </cell>
          <cell r="P206">
            <v>-324</v>
          </cell>
          <cell r="Q206">
            <v>305879</v>
          </cell>
          <cell r="R206">
            <v>1.9</v>
          </cell>
          <cell r="S206">
            <v>1.7</v>
          </cell>
          <cell r="T206">
            <v>1.9</v>
          </cell>
          <cell r="U206">
            <v>16.2</v>
          </cell>
          <cell r="V206">
            <v>4.7</v>
          </cell>
          <cell r="W206">
            <v>15.5</v>
          </cell>
          <cell r="X206">
            <v>5.4</v>
          </cell>
          <cell r="Y206">
            <v>13.5</v>
          </cell>
          <cell r="Z206">
            <v>2.7</v>
          </cell>
          <cell r="AA206">
            <v>2.5</v>
          </cell>
          <cell r="AB206">
            <v>10.4</v>
          </cell>
          <cell r="AC206">
            <v>2.4</v>
          </cell>
          <cell r="AD206">
            <v>3.3</v>
          </cell>
          <cell r="AE206">
            <v>-0.6</v>
          </cell>
          <cell r="AF206">
            <v>2.9</v>
          </cell>
          <cell r="AG206">
            <v>131627</v>
          </cell>
          <cell r="AH206">
            <v>15207</v>
          </cell>
          <cell r="AI206">
            <v>146833</v>
          </cell>
          <cell r="AJ206">
            <v>57341</v>
          </cell>
          <cell r="AK206">
            <v>3474</v>
          </cell>
          <cell r="AL206">
            <v>60814</v>
          </cell>
          <cell r="AM206">
            <v>14198</v>
          </cell>
          <cell r="AN206">
            <v>75012</v>
          </cell>
          <cell r="AO206">
            <v>6318</v>
          </cell>
          <cell r="AP206">
            <v>21523</v>
          </cell>
          <cell r="AQ206">
            <v>102854</v>
          </cell>
          <cell r="AR206">
            <v>25745</v>
          </cell>
          <cell r="AS206">
            <v>275432</v>
          </cell>
          <cell r="AT206">
            <v>31061</v>
          </cell>
          <cell r="AU206">
            <v>-1364</v>
          </cell>
          <cell r="AV206">
            <v>305128</v>
          </cell>
          <cell r="AW206">
            <v>2.7</v>
          </cell>
          <cell r="AX206">
            <v>2.6</v>
          </cell>
          <cell r="AY206">
            <v>2.7</v>
          </cell>
          <cell r="AZ206">
            <v>7.3</v>
          </cell>
          <cell r="BA206">
            <v>-4.3</v>
          </cell>
          <cell r="BB206">
            <v>6.6</v>
          </cell>
          <cell r="BC206">
            <v>5.6</v>
          </cell>
          <cell r="BD206">
            <v>6.4</v>
          </cell>
          <cell r="BE206">
            <v>2.4</v>
          </cell>
          <cell r="BF206">
            <v>3</v>
          </cell>
          <cell r="BG206">
            <v>5.4</v>
          </cell>
          <cell r="BH206">
            <v>1.3</v>
          </cell>
          <cell r="BI206">
            <v>3.5</v>
          </cell>
          <cell r="BJ206">
            <v>0.9</v>
          </cell>
          <cell r="BK206">
            <v>2.9</v>
          </cell>
          <cell r="BL206">
            <v>132568</v>
          </cell>
          <cell r="BM206">
            <v>15311</v>
          </cell>
          <cell r="BN206">
            <v>147879</v>
          </cell>
          <cell r="BO206">
            <v>55764</v>
          </cell>
          <cell r="BP206">
            <v>3040</v>
          </cell>
          <cell r="BQ206">
            <v>58804</v>
          </cell>
          <cell r="BR206">
            <v>14409</v>
          </cell>
          <cell r="BS206">
            <v>73212</v>
          </cell>
          <cell r="BT206">
            <v>6318</v>
          </cell>
          <cell r="BU206">
            <v>21708</v>
          </cell>
          <cell r="BV206">
            <v>101238</v>
          </cell>
          <cell r="BW206">
            <v>22547</v>
          </cell>
          <cell r="BX206">
            <v>271664</v>
          </cell>
          <cell r="BY206">
            <v>30109</v>
          </cell>
          <cell r="BZ206">
            <v>2591</v>
          </cell>
          <cell r="CA206">
            <v>304364</v>
          </cell>
          <cell r="CB206">
            <v>23</v>
          </cell>
          <cell r="CC206">
            <v>2</v>
          </cell>
          <cell r="CD206">
            <v>0</v>
          </cell>
          <cell r="CE206">
            <v>0</v>
          </cell>
          <cell r="CF206">
            <v>0</v>
          </cell>
          <cell r="CG206">
            <v>0</v>
          </cell>
          <cell r="CH206">
            <v>2</v>
          </cell>
          <cell r="CI206">
            <v>-1</v>
          </cell>
          <cell r="CJ206">
            <v>24</v>
          </cell>
          <cell r="CK206">
            <v>-3</v>
          </cell>
          <cell r="CL206">
            <v>-23</v>
          </cell>
          <cell r="CM206">
            <v>-1</v>
          </cell>
        </row>
        <row r="207">
          <cell r="A207">
            <v>39692</v>
          </cell>
          <cell r="B207">
            <v>132542</v>
          </cell>
          <cell r="C207">
            <v>15266</v>
          </cell>
          <cell r="D207">
            <v>147807</v>
          </cell>
          <cell r="E207">
            <v>61899</v>
          </cell>
          <cell r="F207">
            <v>3452</v>
          </cell>
          <cell r="G207">
            <v>65351</v>
          </cell>
          <cell r="H207">
            <v>15323</v>
          </cell>
          <cell r="I207">
            <v>80674</v>
          </cell>
          <cell r="J207">
            <v>6538</v>
          </cell>
          <cell r="K207">
            <v>21878</v>
          </cell>
          <cell r="L207">
            <v>109089</v>
          </cell>
          <cell r="M207">
            <v>25729</v>
          </cell>
          <cell r="N207">
            <v>282892</v>
          </cell>
          <cell r="O207">
            <v>29941</v>
          </cell>
          <cell r="P207">
            <v>198</v>
          </cell>
          <cell r="Q207">
            <v>313032</v>
          </cell>
          <cell r="R207">
            <v>1.2</v>
          </cell>
          <cell r="S207">
            <v>0.9</v>
          </cell>
          <cell r="T207">
            <v>1.1000000000000001</v>
          </cell>
          <cell r="U207">
            <v>2.1</v>
          </cell>
          <cell r="V207">
            <v>-2.1</v>
          </cell>
          <cell r="W207">
            <v>1.9</v>
          </cell>
          <cell r="X207">
            <v>6.9</v>
          </cell>
          <cell r="Y207">
            <v>2.8</v>
          </cell>
          <cell r="Z207">
            <v>3</v>
          </cell>
          <cell r="AA207">
            <v>2.2000000000000002</v>
          </cell>
          <cell r="AB207">
            <v>2.7</v>
          </cell>
          <cell r="AC207">
            <v>0.4</v>
          </cell>
          <cell r="AD207">
            <v>2.6</v>
          </cell>
          <cell r="AE207">
            <v>-2</v>
          </cell>
          <cell r="AF207">
            <v>2.2999999999999998</v>
          </cell>
          <cell r="AG207">
            <v>132494</v>
          </cell>
          <cell r="AH207">
            <v>15253</v>
          </cell>
          <cell r="AI207">
            <v>147747</v>
          </cell>
          <cell r="AJ207">
            <v>64547</v>
          </cell>
          <cell r="AK207">
            <v>3500</v>
          </cell>
          <cell r="AL207">
            <v>68048</v>
          </cell>
          <cell r="AM207">
            <v>15489</v>
          </cell>
          <cell r="AN207">
            <v>83537</v>
          </cell>
          <cell r="AO207">
            <v>6562</v>
          </cell>
          <cell r="AP207">
            <v>21745</v>
          </cell>
          <cell r="AQ207">
            <v>111844</v>
          </cell>
          <cell r="AR207">
            <v>25228</v>
          </cell>
          <cell r="AS207">
            <v>284820</v>
          </cell>
          <cell r="AT207">
            <v>29604</v>
          </cell>
          <cell r="AU207">
            <v>710</v>
          </cell>
          <cell r="AV207">
            <v>315134</v>
          </cell>
          <cell r="AW207">
            <v>0.7</v>
          </cell>
          <cell r="AX207">
            <v>0.3</v>
          </cell>
          <cell r="AY207">
            <v>0.6</v>
          </cell>
          <cell r="AZ207">
            <v>12.6</v>
          </cell>
          <cell r="BA207">
            <v>0.8</v>
          </cell>
          <cell r="BB207">
            <v>11.9</v>
          </cell>
          <cell r="BC207">
            <v>9.1</v>
          </cell>
          <cell r="BD207">
            <v>11.4</v>
          </cell>
          <cell r="BE207">
            <v>3.9</v>
          </cell>
          <cell r="BF207">
            <v>1</v>
          </cell>
          <cell r="BG207">
            <v>8.6999999999999993</v>
          </cell>
          <cell r="BH207">
            <v>-2</v>
          </cell>
          <cell r="BI207">
            <v>3.4</v>
          </cell>
          <cell r="BJ207">
            <v>-4.7</v>
          </cell>
          <cell r="BK207">
            <v>3.3</v>
          </cell>
          <cell r="BL207">
            <v>132893</v>
          </cell>
          <cell r="BM207">
            <v>15319</v>
          </cell>
          <cell r="BN207">
            <v>148212</v>
          </cell>
          <cell r="BO207">
            <v>66492</v>
          </cell>
          <cell r="BP207">
            <v>3669</v>
          </cell>
          <cell r="BQ207">
            <v>70161</v>
          </cell>
          <cell r="BR207">
            <v>15418</v>
          </cell>
          <cell r="BS207">
            <v>85579</v>
          </cell>
          <cell r="BT207">
            <v>6562</v>
          </cell>
          <cell r="BU207">
            <v>21605</v>
          </cell>
          <cell r="BV207">
            <v>113746</v>
          </cell>
          <cell r="BW207">
            <v>24590</v>
          </cell>
          <cell r="BX207">
            <v>286548</v>
          </cell>
          <cell r="BY207">
            <v>29822</v>
          </cell>
          <cell r="BZ207">
            <v>-1330</v>
          </cell>
          <cell r="CA207">
            <v>315040</v>
          </cell>
          <cell r="CB207">
            <v>-14</v>
          </cell>
          <cell r="CC207">
            <v>-17</v>
          </cell>
          <cell r="CD207">
            <v>0</v>
          </cell>
          <cell r="CE207">
            <v>0</v>
          </cell>
          <cell r="CF207">
            <v>0</v>
          </cell>
          <cell r="CG207">
            <v>0</v>
          </cell>
          <cell r="CH207">
            <v>-17</v>
          </cell>
          <cell r="CI207">
            <v>2</v>
          </cell>
          <cell r="CJ207">
            <v>-28</v>
          </cell>
          <cell r="CK207">
            <v>-3</v>
          </cell>
          <cell r="CL207">
            <v>16</v>
          </cell>
          <cell r="CM207">
            <v>-15</v>
          </cell>
        </row>
        <row r="208">
          <cell r="A208">
            <v>39783</v>
          </cell>
          <cell r="B208">
            <v>132771</v>
          </cell>
          <cell r="C208">
            <v>15267</v>
          </cell>
          <cell r="D208">
            <v>148037</v>
          </cell>
          <cell r="E208">
            <v>63284</v>
          </cell>
          <cell r="F208">
            <v>3355</v>
          </cell>
          <cell r="G208">
            <v>66639</v>
          </cell>
          <cell r="H208">
            <v>16289</v>
          </cell>
          <cell r="I208">
            <v>82928</v>
          </cell>
          <cell r="J208">
            <v>6703</v>
          </cell>
          <cell r="K208">
            <v>22365</v>
          </cell>
          <cell r="L208">
            <v>111996</v>
          </cell>
          <cell r="M208">
            <v>25599</v>
          </cell>
          <cell r="N208">
            <v>286096</v>
          </cell>
          <cell r="O208">
            <v>29504</v>
          </cell>
          <cell r="P208">
            <v>410</v>
          </cell>
          <cell r="Q208">
            <v>316010</v>
          </cell>
          <cell r="R208">
            <v>0.2</v>
          </cell>
          <cell r="S208">
            <v>0</v>
          </cell>
          <cell r="T208">
            <v>0.2</v>
          </cell>
          <cell r="U208">
            <v>2.2000000000000002</v>
          </cell>
          <cell r="V208">
            <v>-2.8</v>
          </cell>
          <cell r="W208">
            <v>2</v>
          </cell>
          <cell r="X208">
            <v>6.3</v>
          </cell>
          <cell r="Y208">
            <v>2.8</v>
          </cell>
          <cell r="Z208">
            <v>2.5</v>
          </cell>
          <cell r="AA208">
            <v>2.2000000000000002</v>
          </cell>
          <cell r="AB208">
            <v>2.7</v>
          </cell>
          <cell r="AC208">
            <v>-0.5</v>
          </cell>
          <cell r="AD208">
            <v>1.1000000000000001</v>
          </cell>
          <cell r="AE208">
            <v>-1.5</v>
          </cell>
          <cell r="AF208">
            <v>1</v>
          </cell>
          <cell r="AG208">
            <v>132938</v>
          </cell>
          <cell r="AH208">
            <v>15274</v>
          </cell>
          <cell r="AI208">
            <v>148212</v>
          </cell>
          <cell r="AJ208">
            <v>62422</v>
          </cell>
          <cell r="AK208">
            <v>3239</v>
          </cell>
          <cell r="AL208">
            <v>65661</v>
          </cell>
          <cell r="AM208">
            <v>16193</v>
          </cell>
          <cell r="AN208">
            <v>81854</v>
          </cell>
          <cell r="AO208">
            <v>6709</v>
          </cell>
          <cell r="AP208">
            <v>22376</v>
          </cell>
          <cell r="AQ208">
            <v>110938</v>
          </cell>
          <cell r="AR208">
            <v>26134</v>
          </cell>
          <cell r="AS208">
            <v>285284</v>
          </cell>
          <cell r="AT208">
            <v>29302</v>
          </cell>
          <cell r="AU208">
            <v>1229</v>
          </cell>
          <cell r="AV208">
            <v>315815</v>
          </cell>
          <cell r="AW208">
            <v>0.3</v>
          </cell>
          <cell r="AX208">
            <v>0.1</v>
          </cell>
          <cell r="AY208">
            <v>0.3</v>
          </cell>
          <cell r="AZ208">
            <v>-3.3</v>
          </cell>
          <cell r="BA208">
            <v>-7.5</v>
          </cell>
          <cell r="BB208">
            <v>-3.5</v>
          </cell>
          <cell r="BC208">
            <v>4.5</v>
          </cell>
          <cell r="BD208">
            <v>-2</v>
          </cell>
          <cell r="BE208">
            <v>2.2000000000000002</v>
          </cell>
          <cell r="BF208">
            <v>2.9</v>
          </cell>
          <cell r="BG208">
            <v>-0.8</v>
          </cell>
          <cell r="BH208">
            <v>3.6</v>
          </cell>
          <cell r="BI208">
            <v>0.2</v>
          </cell>
          <cell r="BJ208">
            <v>-1</v>
          </cell>
          <cell r="BK208">
            <v>0.2</v>
          </cell>
          <cell r="BL208">
            <v>135713</v>
          </cell>
          <cell r="BM208">
            <v>15571</v>
          </cell>
          <cell r="BN208">
            <v>151284</v>
          </cell>
          <cell r="BO208">
            <v>67988</v>
          </cell>
          <cell r="BP208">
            <v>3246</v>
          </cell>
          <cell r="BQ208">
            <v>71234</v>
          </cell>
          <cell r="BR208">
            <v>16236</v>
          </cell>
          <cell r="BS208">
            <v>87470</v>
          </cell>
          <cell r="BT208">
            <v>6709</v>
          </cell>
          <cell r="BU208">
            <v>22298</v>
          </cell>
          <cell r="BV208">
            <v>116477</v>
          </cell>
          <cell r="BW208">
            <v>30567</v>
          </cell>
          <cell r="BX208">
            <v>298329</v>
          </cell>
          <cell r="BY208">
            <v>31116</v>
          </cell>
          <cell r="BZ208">
            <v>487</v>
          </cell>
          <cell r="CA208">
            <v>329932</v>
          </cell>
          <cell r="CB208">
            <v>2</v>
          </cell>
          <cell r="CC208">
            <v>8</v>
          </cell>
          <cell r="CD208">
            <v>0</v>
          </cell>
          <cell r="CE208">
            <v>1</v>
          </cell>
          <cell r="CF208">
            <v>-1</v>
          </cell>
          <cell r="CG208">
            <v>0</v>
          </cell>
          <cell r="CH208">
            <v>8</v>
          </cell>
          <cell r="CI208">
            <v>-2</v>
          </cell>
          <cell r="CJ208">
            <v>7</v>
          </cell>
          <cell r="CK208">
            <v>9</v>
          </cell>
          <cell r="CL208">
            <v>-26</v>
          </cell>
          <cell r="CM208">
            <v>-9</v>
          </cell>
        </row>
        <row r="209">
          <cell r="A209">
            <v>39873</v>
          </cell>
          <cell r="B209">
            <v>132436</v>
          </cell>
          <cell r="C209">
            <v>15220</v>
          </cell>
          <cell r="D209">
            <v>147656</v>
          </cell>
          <cell r="E209">
            <v>63504</v>
          </cell>
          <cell r="F209">
            <v>3318</v>
          </cell>
          <cell r="G209">
            <v>66822</v>
          </cell>
          <cell r="H209">
            <v>16834</v>
          </cell>
          <cell r="I209">
            <v>83656</v>
          </cell>
          <cell r="J209">
            <v>6794</v>
          </cell>
          <cell r="K209">
            <v>22876</v>
          </cell>
          <cell r="L209">
            <v>113326</v>
          </cell>
          <cell r="M209">
            <v>25422</v>
          </cell>
          <cell r="N209">
            <v>285033</v>
          </cell>
          <cell r="O209">
            <v>29609</v>
          </cell>
          <cell r="P209">
            <v>162</v>
          </cell>
          <cell r="Q209">
            <v>314804</v>
          </cell>
          <cell r="R209">
            <v>-0.3</v>
          </cell>
          <cell r="S209">
            <v>-0.3</v>
          </cell>
          <cell r="T209">
            <v>-0.3</v>
          </cell>
          <cell r="U209">
            <v>0.3</v>
          </cell>
          <cell r="V209">
            <v>-1.1000000000000001</v>
          </cell>
          <cell r="W209">
            <v>0.3</v>
          </cell>
          <cell r="X209">
            <v>3.3</v>
          </cell>
          <cell r="Y209">
            <v>0.9</v>
          </cell>
          <cell r="Z209">
            <v>1.4</v>
          </cell>
          <cell r="AA209">
            <v>2.2999999999999998</v>
          </cell>
          <cell r="AB209">
            <v>1.2</v>
          </cell>
          <cell r="AC209">
            <v>-0.7</v>
          </cell>
          <cell r="AD209">
            <v>-0.4</v>
          </cell>
          <cell r="AE209">
            <v>0.4</v>
          </cell>
          <cell r="AF209">
            <v>-0.4</v>
          </cell>
          <cell r="AG209">
            <v>132478</v>
          </cell>
          <cell r="AH209">
            <v>15237</v>
          </cell>
          <cell r="AI209">
            <v>147715</v>
          </cell>
          <cell r="AJ209">
            <v>63667</v>
          </cell>
          <cell r="AK209">
            <v>3392</v>
          </cell>
          <cell r="AL209">
            <v>67059</v>
          </cell>
          <cell r="AM209">
            <v>16980</v>
          </cell>
          <cell r="AN209">
            <v>84039</v>
          </cell>
          <cell r="AO209">
            <v>6798</v>
          </cell>
          <cell r="AP209">
            <v>22911</v>
          </cell>
          <cell r="AQ209">
            <v>113749</v>
          </cell>
          <cell r="AR209">
            <v>25204</v>
          </cell>
          <cell r="AS209">
            <v>286668</v>
          </cell>
          <cell r="AT209">
            <v>29796</v>
          </cell>
          <cell r="AU209">
            <v>-748</v>
          </cell>
          <cell r="AV209">
            <v>315716</v>
          </cell>
          <cell r="AW209">
            <v>-0.3</v>
          </cell>
          <cell r="AX209">
            <v>-0.2</v>
          </cell>
          <cell r="AY209">
            <v>-0.3</v>
          </cell>
          <cell r="AZ209">
            <v>2</v>
          </cell>
          <cell r="BA209">
            <v>4.7</v>
          </cell>
          <cell r="BB209">
            <v>2.1</v>
          </cell>
          <cell r="BC209">
            <v>4.9000000000000004</v>
          </cell>
          <cell r="BD209">
            <v>2.7</v>
          </cell>
          <cell r="BE209">
            <v>1.3</v>
          </cell>
          <cell r="BF209">
            <v>2.4</v>
          </cell>
          <cell r="BG209">
            <v>2.5</v>
          </cell>
          <cell r="BH209">
            <v>-3.6</v>
          </cell>
          <cell r="BI209">
            <v>0.5</v>
          </cell>
          <cell r="BJ209">
            <v>1.7</v>
          </cell>
          <cell r="BK209">
            <v>0</v>
          </cell>
          <cell r="BL209">
            <v>128290</v>
          </cell>
          <cell r="BM209">
            <v>14755</v>
          </cell>
          <cell r="BN209">
            <v>143045</v>
          </cell>
          <cell r="BO209">
            <v>58013</v>
          </cell>
          <cell r="BP209">
            <v>3657</v>
          </cell>
          <cell r="BQ209">
            <v>61670</v>
          </cell>
          <cell r="BR209">
            <v>16761</v>
          </cell>
          <cell r="BS209">
            <v>78431</v>
          </cell>
          <cell r="BT209">
            <v>6798</v>
          </cell>
          <cell r="BU209">
            <v>22941</v>
          </cell>
          <cell r="BV209">
            <v>108171</v>
          </cell>
          <cell r="BW209">
            <v>23726</v>
          </cell>
          <cell r="BX209">
            <v>274942</v>
          </cell>
          <cell r="BY209">
            <v>28860</v>
          </cell>
          <cell r="BZ209">
            <v>-1687</v>
          </cell>
          <cell r="CA209">
            <v>302114</v>
          </cell>
          <cell r="CB209">
            <v>-19</v>
          </cell>
          <cell r="CC209">
            <v>8</v>
          </cell>
          <cell r="CD209">
            <v>0</v>
          </cell>
          <cell r="CE209">
            <v>0</v>
          </cell>
          <cell r="CF209">
            <v>1</v>
          </cell>
          <cell r="CG209">
            <v>0</v>
          </cell>
          <cell r="CH209">
            <v>8</v>
          </cell>
          <cell r="CI209">
            <v>1</v>
          </cell>
          <cell r="CJ209">
            <v>-9</v>
          </cell>
          <cell r="CK209">
            <v>-4</v>
          </cell>
          <cell r="CL209">
            <v>7</v>
          </cell>
          <cell r="CM209">
            <v>-6</v>
          </cell>
        </row>
        <row r="210">
          <cell r="A210">
            <v>39965</v>
          </cell>
          <cell r="B210">
            <v>132621</v>
          </cell>
          <cell r="C210">
            <v>15248</v>
          </cell>
          <cell r="D210">
            <v>147869</v>
          </cell>
          <cell r="E210">
            <v>58138</v>
          </cell>
          <cell r="F210">
            <v>3375</v>
          </cell>
          <cell r="G210">
            <v>61513</v>
          </cell>
          <cell r="H210">
            <v>16825</v>
          </cell>
          <cell r="I210">
            <v>78338</v>
          </cell>
          <cell r="J210">
            <v>6814</v>
          </cell>
          <cell r="K210">
            <v>23336</v>
          </cell>
          <cell r="L210">
            <v>108487</v>
          </cell>
          <cell r="M210">
            <v>25401</v>
          </cell>
          <cell r="N210">
            <v>283136</v>
          </cell>
          <cell r="O210">
            <v>30265</v>
          </cell>
          <cell r="P210">
            <v>-425</v>
          </cell>
          <cell r="Q210">
            <v>312976</v>
          </cell>
          <cell r="R210">
            <v>0.1</v>
          </cell>
          <cell r="S210">
            <v>0.2</v>
          </cell>
          <cell r="T210">
            <v>0.1</v>
          </cell>
          <cell r="U210">
            <v>-8.4</v>
          </cell>
          <cell r="V210">
            <v>1.7</v>
          </cell>
          <cell r="W210">
            <v>-7.9</v>
          </cell>
          <cell r="X210">
            <v>-0.1</v>
          </cell>
          <cell r="Y210">
            <v>-6.4</v>
          </cell>
          <cell r="Z210">
            <v>0.3</v>
          </cell>
          <cell r="AA210">
            <v>2</v>
          </cell>
          <cell r="AB210">
            <v>-4.3</v>
          </cell>
          <cell r="AC210">
            <v>-0.1</v>
          </cell>
          <cell r="AD210">
            <v>-0.7</v>
          </cell>
          <cell r="AE210">
            <v>2.2000000000000002</v>
          </cell>
          <cell r="AF210">
            <v>-0.6</v>
          </cell>
          <cell r="AG210">
            <v>132130</v>
          </cell>
          <cell r="AH210">
            <v>15180</v>
          </cell>
          <cell r="AI210">
            <v>147310</v>
          </cell>
          <cell r="AJ210">
            <v>58755</v>
          </cell>
          <cell r="AK210">
            <v>3406</v>
          </cell>
          <cell r="AL210">
            <v>62161</v>
          </cell>
          <cell r="AM210">
            <v>16952</v>
          </cell>
          <cell r="AN210">
            <v>79113</v>
          </cell>
          <cell r="AO210">
            <v>6832</v>
          </cell>
          <cell r="AP210">
            <v>23340</v>
          </cell>
          <cell r="AQ210">
            <v>109284</v>
          </cell>
          <cell r="AR210">
            <v>25385</v>
          </cell>
          <cell r="AS210">
            <v>281979</v>
          </cell>
          <cell r="AT210">
            <v>30153</v>
          </cell>
          <cell r="AU210">
            <v>-326</v>
          </cell>
          <cell r="AV210">
            <v>311806</v>
          </cell>
          <cell r="AW210">
            <v>-0.3</v>
          </cell>
          <cell r="AX210">
            <v>-0.4</v>
          </cell>
          <cell r="AY210">
            <v>-0.3</v>
          </cell>
          <cell r="AZ210">
            <v>-7.7</v>
          </cell>
          <cell r="BA210">
            <v>0.4</v>
          </cell>
          <cell r="BB210">
            <v>-7.3</v>
          </cell>
          <cell r="BC210">
            <v>-0.2</v>
          </cell>
          <cell r="BD210">
            <v>-5.9</v>
          </cell>
          <cell r="BE210">
            <v>0.5</v>
          </cell>
          <cell r="BF210">
            <v>1.9</v>
          </cell>
          <cell r="BG210">
            <v>-3.9</v>
          </cell>
          <cell r="BH210">
            <v>0.7</v>
          </cell>
          <cell r="BI210">
            <v>-1.6</v>
          </cell>
          <cell r="BJ210">
            <v>1.2</v>
          </cell>
          <cell r="BK210">
            <v>-1.2</v>
          </cell>
          <cell r="BL210">
            <v>133246</v>
          </cell>
          <cell r="BM210">
            <v>15313</v>
          </cell>
          <cell r="BN210">
            <v>148558</v>
          </cell>
          <cell r="BO210">
            <v>57495</v>
          </cell>
          <cell r="BP210">
            <v>2910</v>
          </cell>
          <cell r="BQ210">
            <v>60406</v>
          </cell>
          <cell r="BR210">
            <v>17199</v>
          </cell>
          <cell r="BS210">
            <v>77605</v>
          </cell>
          <cell r="BT210">
            <v>6832</v>
          </cell>
          <cell r="BU210">
            <v>23532</v>
          </cell>
          <cell r="BV210">
            <v>107968</v>
          </cell>
          <cell r="BW210">
            <v>23132</v>
          </cell>
          <cell r="BX210">
            <v>279659</v>
          </cell>
          <cell r="BY210">
            <v>29027</v>
          </cell>
          <cell r="BZ210">
            <v>2530</v>
          </cell>
          <cell r="CA210">
            <v>311216</v>
          </cell>
          <cell r="CB210">
            <v>41</v>
          </cell>
          <cell r="CC210">
            <v>-4</v>
          </cell>
          <cell r="CD210">
            <v>-1</v>
          </cell>
          <cell r="CE210">
            <v>-1</v>
          </cell>
          <cell r="CF210">
            <v>-1</v>
          </cell>
          <cell r="CG210">
            <v>0</v>
          </cell>
          <cell r="CH210">
            <v>-5</v>
          </cell>
          <cell r="CI210">
            <v>-1</v>
          </cell>
          <cell r="CJ210">
            <v>35</v>
          </cell>
          <cell r="CK210">
            <v>-3</v>
          </cell>
          <cell r="CL210">
            <v>-28</v>
          </cell>
          <cell r="CM210">
            <v>3</v>
          </cell>
        </row>
        <row r="211">
          <cell r="A211">
            <v>40057</v>
          </cell>
          <cell r="B211">
            <v>133739</v>
          </cell>
          <cell r="C211">
            <v>15379</v>
          </cell>
          <cell r="D211">
            <v>149117</v>
          </cell>
          <cell r="E211">
            <v>58251</v>
          </cell>
          <cell r="F211">
            <v>3527</v>
          </cell>
          <cell r="G211">
            <v>61777</v>
          </cell>
          <cell r="H211">
            <v>16561</v>
          </cell>
          <cell r="I211">
            <v>78338</v>
          </cell>
          <cell r="J211">
            <v>6809</v>
          </cell>
          <cell r="K211">
            <v>23672</v>
          </cell>
          <cell r="L211">
            <v>108820</v>
          </cell>
          <cell r="M211">
            <v>25952</v>
          </cell>
          <cell r="N211">
            <v>283500</v>
          </cell>
          <cell r="O211">
            <v>31017</v>
          </cell>
          <cell r="P211">
            <v>-588</v>
          </cell>
          <cell r="Q211">
            <v>313928</v>
          </cell>
          <cell r="R211">
            <v>0.8</v>
          </cell>
          <cell r="S211">
            <v>0.9</v>
          </cell>
          <cell r="T211">
            <v>0.8</v>
          </cell>
          <cell r="U211">
            <v>0.2</v>
          </cell>
          <cell r="V211">
            <v>4.5</v>
          </cell>
          <cell r="W211">
            <v>0.4</v>
          </cell>
          <cell r="X211">
            <v>-1.6</v>
          </cell>
          <cell r="Y211">
            <v>0</v>
          </cell>
          <cell r="Z211">
            <v>-0.1</v>
          </cell>
          <cell r="AA211">
            <v>1.4</v>
          </cell>
          <cell r="AB211">
            <v>0.3</v>
          </cell>
          <cell r="AC211">
            <v>2.2000000000000002</v>
          </cell>
          <cell r="AD211">
            <v>0.1</v>
          </cell>
          <cell r="AE211">
            <v>2.5</v>
          </cell>
          <cell r="AF211">
            <v>0.3</v>
          </cell>
          <cell r="AG211">
            <v>133875</v>
          </cell>
          <cell r="AH211">
            <v>15400</v>
          </cell>
          <cell r="AI211">
            <v>149275</v>
          </cell>
          <cell r="AJ211">
            <v>56935</v>
          </cell>
          <cell r="AK211">
            <v>3356</v>
          </cell>
          <cell r="AL211">
            <v>60291</v>
          </cell>
          <cell r="AM211">
            <v>16484</v>
          </cell>
          <cell r="AN211">
            <v>76775</v>
          </cell>
          <cell r="AO211">
            <v>6785</v>
          </cell>
          <cell r="AP211">
            <v>23681</v>
          </cell>
          <cell r="AQ211">
            <v>107241</v>
          </cell>
          <cell r="AR211">
            <v>25656</v>
          </cell>
          <cell r="AS211">
            <v>282171</v>
          </cell>
          <cell r="AT211">
            <v>30968</v>
          </cell>
          <cell r="AU211">
            <v>1</v>
          </cell>
          <cell r="AV211">
            <v>313141</v>
          </cell>
          <cell r="AW211">
            <v>1.3</v>
          </cell>
          <cell r="AX211">
            <v>1.4</v>
          </cell>
          <cell r="AY211">
            <v>1.3</v>
          </cell>
          <cell r="AZ211">
            <v>-3.1</v>
          </cell>
          <cell r="BA211">
            <v>-1.5</v>
          </cell>
          <cell r="BB211">
            <v>-3</v>
          </cell>
          <cell r="BC211">
            <v>-2.8</v>
          </cell>
          <cell r="BD211">
            <v>-3</v>
          </cell>
          <cell r="BE211">
            <v>-0.7</v>
          </cell>
          <cell r="BF211">
            <v>1.5</v>
          </cell>
          <cell r="BG211">
            <v>-1.9</v>
          </cell>
          <cell r="BH211">
            <v>1.1000000000000001</v>
          </cell>
          <cell r="BI211">
            <v>0.1</v>
          </cell>
          <cell r="BJ211">
            <v>2.7</v>
          </cell>
          <cell r="BK211">
            <v>0.4</v>
          </cell>
          <cell r="BL211">
            <v>134222</v>
          </cell>
          <cell r="BM211">
            <v>15463</v>
          </cell>
          <cell r="BN211">
            <v>149685</v>
          </cell>
          <cell r="BO211">
            <v>58676</v>
          </cell>
          <cell r="BP211">
            <v>3574</v>
          </cell>
          <cell r="BQ211">
            <v>62249</v>
          </cell>
          <cell r="BR211">
            <v>16418</v>
          </cell>
          <cell r="BS211">
            <v>78667</v>
          </cell>
          <cell r="BT211">
            <v>6785</v>
          </cell>
          <cell r="BU211">
            <v>23541</v>
          </cell>
          <cell r="BV211">
            <v>108993</v>
          </cell>
          <cell r="BW211">
            <v>25495</v>
          </cell>
          <cell r="BX211">
            <v>284173</v>
          </cell>
          <cell r="BY211">
            <v>31205</v>
          </cell>
          <cell r="BZ211">
            <v>-2279</v>
          </cell>
          <cell r="CA211">
            <v>313098</v>
          </cell>
          <cell r="CB211">
            <v>-38</v>
          </cell>
          <cell r="CC211">
            <v>-10</v>
          </cell>
          <cell r="CD211">
            <v>0</v>
          </cell>
          <cell r="CE211">
            <v>0</v>
          </cell>
          <cell r="CF211">
            <v>0</v>
          </cell>
          <cell r="CG211">
            <v>1</v>
          </cell>
          <cell r="CH211">
            <v>-9</v>
          </cell>
          <cell r="CI211">
            <v>5</v>
          </cell>
          <cell r="CJ211">
            <v>-42</v>
          </cell>
          <cell r="CK211">
            <v>-5</v>
          </cell>
          <cell r="CL211">
            <v>29</v>
          </cell>
          <cell r="CM211">
            <v>-17</v>
          </cell>
        </row>
        <row r="212">
          <cell r="A212">
            <v>40148</v>
          </cell>
          <cell r="B212">
            <v>135918</v>
          </cell>
          <cell r="C212">
            <v>15623</v>
          </cell>
          <cell r="D212">
            <v>151541</v>
          </cell>
          <cell r="E212">
            <v>58849</v>
          </cell>
          <cell r="F212">
            <v>3746</v>
          </cell>
          <cell r="G212">
            <v>62595</v>
          </cell>
          <cell r="H212">
            <v>16470</v>
          </cell>
          <cell r="I212">
            <v>79065</v>
          </cell>
          <cell r="J212">
            <v>6821</v>
          </cell>
          <cell r="K212">
            <v>23955</v>
          </cell>
          <cell r="L212">
            <v>109841</v>
          </cell>
          <cell r="M212">
            <v>26872</v>
          </cell>
          <cell r="N212">
            <v>287978</v>
          </cell>
          <cell r="O212">
            <v>31726</v>
          </cell>
          <cell r="P212">
            <v>-458</v>
          </cell>
          <cell r="Q212">
            <v>319247</v>
          </cell>
          <cell r="R212">
            <v>1.6</v>
          </cell>
          <cell r="S212">
            <v>1.6</v>
          </cell>
          <cell r="T212">
            <v>1.6</v>
          </cell>
          <cell r="U212">
            <v>1</v>
          </cell>
          <cell r="V212">
            <v>6.2</v>
          </cell>
          <cell r="W212">
            <v>1.3</v>
          </cell>
          <cell r="X212">
            <v>-0.6</v>
          </cell>
          <cell r="Y212">
            <v>0.9</v>
          </cell>
          <cell r="Z212">
            <v>0.2</v>
          </cell>
          <cell r="AA212">
            <v>1.2</v>
          </cell>
          <cell r="AB212">
            <v>0.9</v>
          </cell>
          <cell r="AC212">
            <v>3.5</v>
          </cell>
          <cell r="AD212">
            <v>1.6</v>
          </cell>
          <cell r="AE212">
            <v>2.2999999999999998</v>
          </cell>
          <cell r="AF212">
            <v>1.7</v>
          </cell>
          <cell r="AG212">
            <v>136013</v>
          </cell>
          <cell r="AH212">
            <v>15640</v>
          </cell>
          <cell r="AI212">
            <v>151653</v>
          </cell>
          <cell r="AJ212">
            <v>59491</v>
          </cell>
          <cell r="AK212">
            <v>3954</v>
          </cell>
          <cell r="AL212">
            <v>63445</v>
          </cell>
          <cell r="AM212">
            <v>16177</v>
          </cell>
          <cell r="AN212">
            <v>79622</v>
          </cell>
          <cell r="AO212">
            <v>6818</v>
          </cell>
          <cell r="AP212">
            <v>23962</v>
          </cell>
          <cell r="AQ212">
            <v>110403</v>
          </cell>
          <cell r="AR212">
            <v>26971</v>
          </cell>
          <cell r="AS212">
            <v>289026</v>
          </cell>
          <cell r="AT212">
            <v>32016</v>
          </cell>
          <cell r="AU212">
            <v>-1429</v>
          </cell>
          <cell r="AV212">
            <v>319613</v>
          </cell>
          <cell r="AW212">
            <v>1.6</v>
          </cell>
          <cell r="AX212">
            <v>1.6</v>
          </cell>
          <cell r="AY212">
            <v>1.6</v>
          </cell>
          <cell r="AZ212">
            <v>4.5</v>
          </cell>
          <cell r="BA212">
            <v>17.8</v>
          </cell>
          <cell r="BB212">
            <v>5.2</v>
          </cell>
          <cell r="BC212">
            <v>-1.9</v>
          </cell>
          <cell r="BD212">
            <v>3.7</v>
          </cell>
          <cell r="BE212">
            <v>0.5</v>
          </cell>
          <cell r="BF212">
            <v>1.2</v>
          </cell>
          <cell r="BG212">
            <v>2.9</v>
          </cell>
          <cell r="BH212">
            <v>5.0999999999999996</v>
          </cell>
          <cell r="BI212">
            <v>2.4</v>
          </cell>
          <cell r="BJ212">
            <v>3.4</v>
          </cell>
          <cell r="BK212">
            <v>2.1</v>
          </cell>
          <cell r="BL212">
            <v>138763</v>
          </cell>
          <cell r="BM212">
            <v>15926</v>
          </cell>
          <cell r="BN212">
            <v>154690</v>
          </cell>
          <cell r="BO212">
            <v>64133</v>
          </cell>
          <cell r="BP212">
            <v>3999</v>
          </cell>
          <cell r="BQ212">
            <v>68133</v>
          </cell>
          <cell r="BR212">
            <v>16212</v>
          </cell>
          <cell r="BS212">
            <v>84345</v>
          </cell>
          <cell r="BT212">
            <v>6818</v>
          </cell>
          <cell r="BU212">
            <v>23880</v>
          </cell>
          <cell r="BV212">
            <v>115043</v>
          </cell>
          <cell r="BW212">
            <v>30483</v>
          </cell>
          <cell r="BX212">
            <v>300216</v>
          </cell>
          <cell r="BY212">
            <v>33868</v>
          </cell>
          <cell r="BZ212">
            <v>-648</v>
          </cell>
          <cell r="CA212">
            <v>333437</v>
          </cell>
          <cell r="CB212">
            <v>15</v>
          </cell>
          <cell r="CC212">
            <v>10</v>
          </cell>
          <cell r="CD212">
            <v>0</v>
          </cell>
          <cell r="CE212">
            <v>1</v>
          </cell>
          <cell r="CF212">
            <v>0</v>
          </cell>
          <cell r="CG212">
            <v>0</v>
          </cell>
          <cell r="CH212">
            <v>11</v>
          </cell>
          <cell r="CI212">
            <v>-1</v>
          </cell>
          <cell r="CJ212">
            <v>24</v>
          </cell>
          <cell r="CK212">
            <v>15</v>
          </cell>
          <cell r="CL212">
            <v>-26</v>
          </cell>
          <cell r="CM212">
            <v>14</v>
          </cell>
        </row>
        <row r="213">
          <cell r="A213">
            <v>40238</v>
          </cell>
          <cell r="B213">
            <v>138858</v>
          </cell>
          <cell r="C213">
            <v>15933</v>
          </cell>
          <cell r="D213">
            <v>154791</v>
          </cell>
          <cell r="E213">
            <v>59687</v>
          </cell>
          <cell r="F213">
            <v>4073</v>
          </cell>
          <cell r="G213">
            <v>63760</v>
          </cell>
          <cell r="H213">
            <v>16687</v>
          </cell>
          <cell r="I213">
            <v>80447</v>
          </cell>
          <cell r="J213">
            <v>6873</v>
          </cell>
          <cell r="K213">
            <v>24251</v>
          </cell>
          <cell r="L213">
            <v>111570</v>
          </cell>
          <cell r="M213">
            <v>27473</v>
          </cell>
          <cell r="N213">
            <v>295790</v>
          </cell>
          <cell r="O213">
            <v>32364</v>
          </cell>
          <cell r="P213">
            <v>-312</v>
          </cell>
          <cell r="Q213">
            <v>327842</v>
          </cell>
          <cell r="R213">
            <v>2.2000000000000002</v>
          </cell>
          <cell r="S213">
            <v>2</v>
          </cell>
          <cell r="T213">
            <v>2.1</v>
          </cell>
          <cell r="U213">
            <v>1.4</v>
          </cell>
          <cell r="V213">
            <v>8.6999999999999993</v>
          </cell>
          <cell r="W213">
            <v>1.9</v>
          </cell>
          <cell r="X213">
            <v>1.3</v>
          </cell>
          <cell r="Y213">
            <v>1.7</v>
          </cell>
          <cell r="Z213">
            <v>0.8</v>
          </cell>
          <cell r="AA213">
            <v>1.2</v>
          </cell>
          <cell r="AB213">
            <v>1.6</v>
          </cell>
          <cell r="AC213">
            <v>2.2000000000000002</v>
          </cell>
          <cell r="AD213">
            <v>2.7</v>
          </cell>
          <cell r="AE213">
            <v>2</v>
          </cell>
          <cell r="AF213">
            <v>2.7</v>
          </cell>
          <cell r="AG213">
            <v>138569</v>
          </cell>
          <cell r="AH213">
            <v>15890</v>
          </cell>
          <cell r="AI213">
            <v>154459</v>
          </cell>
          <cell r="AJ213">
            <v>59850</v>
          </cell>
          <cell r="AK213">
            <v>3908</v>
          </cell>
          <cell r="AL213">
            <v>63758</v>
          </cell>
          <cell r="AM213">
            <v>16844</v>
          </cell>
          <cell r="AN213">
            <v>80602</v>
          </cell>
          <cell r="AO213">
            <v>6874</v>
          </cell>
          <cell r="AP213">
            <v>24216</v>
          </cell>
          <cell r="AQ213">
            <v>111692</v>
          </cell>
          <cell r="AR213">
            <v>28045</v>
          </cell>
          <cell r="AS213">
            <v>294196</v>
          </cell>
          <cell r="AT213">
            <v>32104</v>
          </cell>
          <cell r="AU213">
            <v>301</v>
          </cell>
          <cell r="AV213">
            <v>326601</v>
          </cell>
          <cell r="AW213">
            <v>1.9</v>
          </cell>
          <cell r="AX213">
            <v>1.6</v>
          </cell>
          <cell r="AY213">
            <v>1.9</v>
          </cell>
          <cell r="AZ213">
            <v>0.6</v>
          </cell>
          <cell r="BA213">
            <v>-1.2</v>
          </cell>
          <cell r="BB213">
            <v>0.5</v>
          </cell>
          <cell r="BC213">
            <v>4.0999999999999996</v>
          </cell>
          <cell r="BD213">
            <v>1.2</v>
          </cell>
          <cell r="BE213">
            <v>0.8</v>
          </cell>
          <cell r="BF213">
            <v>1.1000000000000001</v>
          </cell>
          <cell r="BG213">
            <v>1.2</v>
          </cell>
          <cell r="BH213">
            <v>4</v>
          </cell>
          <cell r="BI213">
            <v>1.8</v>
          </cell>
          <cell r="BJ213">
            <v>0.3</v>
          </cell>
          <cell r="BK213">
            <v>2.2000000000000002</v>
          </cell>
          <cell r="BL213">
            <v>134171</v>
          </cell>
          <cell r="BM213">
            <v>15379</v>
          </cell>
          <cell r="BN213">
            <v>149550</v>
          </cell>
          <cell r="BO213">
            <v>54379</v>
          </cell>
          <cell r="BP213">
            <v>4210</v>
          </cell>
          <cell r="BQ213">
            <v>58588</v>
          </cell>
          <cell r="BR213">
            <v>16636</v>
          </cell>
          <cell r="BS213">
            <v>75224</v>
          </cell>
          <cell r="BT213">
            <v>6874</v>
          </cell>
          <cell r="BU213">
            <v>24245</v>
          </cell>
          <cell r="BV213">
            <v>106342</v>
          </cell>
          <cell r="BW213">
            <v>26466</v>
          </cell>
          <cell r="BX213">
            <v>282359</v>
          </cell>
          <cell r="BY213">
            <v>31108</v>
          </cell>
          <cell r="BZ213">
            <v>4</v>
          </cell>
          <cell r="CA213">
            <v>313471</v>
          </cell>
          <cell r="CB213">
            <v>-23</v>
          </cell>
          <cell r="CC213">
            <v>9</v>
          </cell>
          <cell r="CD213">
            <v>1</v>
          </cell>
          <cell r="CE213">
            <v>0</v>
          </cell>
          <cell r="CF213">
            <v>0</v>
          </cell>
          <cell r="CG213">
            <v>-1</v>
          </cell>
          <cell r="CH213">
            <v>9</v>
          </cell>
          <cell r="CI213">
            <v>-6</v>
          </cell>
          <cell r="CJ213">
            <v>-19</v>
          </cell>
          <cell r="CK213">
            <v>-7</v>
          </cell>
          <cell r="CL213">
            <v>31</v>
          </cell>
          <cell r="CM213">
            <v>4</v>
          </cell>
        </row>
        <row r="214">
          <cell r="A214">
            <v>40330</v>
          </cell>
          <cell r="B214">
            <v>142208</v>
          </cell>
          <cell r="C214">
            <v>16268</v>
          </cell>
          <cell r="D214">
            <v>158475</v>
          </cell>
          <cell r="E214">
            <v>67254</v>
          </cell>
          <cell r="F214">
            <v>4419</v>
          </cell>
          <cell r="G214">
            <v>71673</v>
          </cell>
          <cell r="H214">
            <v>16954</v>
          </cell>
          <cell r="I214">
            <v>88627</v>
          </cell>
          <cell r="J214">
            <v>6954</v>
          </cell>
          <cell r="K214">
            <v>24593</v>
          </cell>
          <cell r="L214">
            <v>120174</v>
          </cell>
          <cell r="M214">
            <v>27757</v>
          </cell>
          <cell r="N214">
            <v>304446</v>
          </cell>
          <cell r="O214">
            <v>32855</v>
          </cell>
          <cell r="P214">
            <v>-607</v>
          </cell>
          <cell r="Q214">
            <v>336695</v>
          </cell>
          <cell r="R214">
            <v>2.4</v>
          </cell>
          <cell r="S214">
            <v>2.1</v>
          </cell>
          <cell r="T214">
            <v>2.4</v>
          </cell>
          <cell r="U214">
            <v>12.7</v>
          </cell>
          <cell r="V214">
            <v>8.5</v>
          </cell>
          <cell r="W214">
            <v>12.4</v>
          </cell>
          <cell r="X214">
            <v>1.6</v>
          </cell>
          <cell r="Y214">
            <v>10.199999999999999</v>
          </cell>
          <cell r="Z214">
            <v>1.2</v>
          </cell>
          <cell r="AA214">
            <v>1.4</v>
          </cell>
          <cell r="AB214">
            <v>7.7</v>
          </cell>
          <cell r="AC214">
            <v>1</v>
          </cell>
          <cell r="AD214">
            <v>2.9</v>
          </cell>
          <cell r="AE214">
            <v>1.5</v>
          </cell>
          <cell r="AF214">
            <v>2.7</v>
          </cell>
          <cell r="AG214">
            <v>142399</v>
          </cell>
          <cell r="AH214">
            <v>16315</v>
          </cell>
          <cell r="AI214">
            <v>158713</v>
          </cell>
          <cell r="AJ214">
            <v>67193</v>
          </cell>
          <cell r="AK214">
            <v>4392</v>
          </cell>
          <cell r="AL214">
            <v>71585</v>
          </cell>
          <cell r="AM214">
            <v>17126</v>
          </cell>
          <cell r="AN214">
            <v>88711</v>
          </cell>
          <cell r="AO214">
            <v>6952</v>
          </cell>
          <cell r="AP214">
            <v>24600</v>
          </cell>
          <cell r="AQ214">
            <v>120263</v>
          </cell>
          <cell r="AR214">
            <v>27298</v>
          </cell>
          <cell r="AS214">
            <v>306274</v>
          </cell>
          <cell r="AT214">
            <v>32934</v>
          </cell>
          <cell r="AU214">
            <v>-427</v>
          </cell>
          <cell r="AV214">
            <v>338781</v>
          </cell>
          <cell r="AW214">
            <v>2.8</v>
          </cell>
          <cell r="AX214">
            <v>2.7</v>
          </cell>
          <cell r="AY214">
            <v>2.8</v>
          </cell>
          <cell r="AZ214">
            <v>12.3</v>
          </cell>
          <cell r="BA214">
            <v>12.4</v>
          </cell>
          <cell r="BB214">
            <v>12.3</v>
          </cell>
          <cell r="BC214">
            <v>1.7</v>
          </cell>
          <cell r="BD214">
            <v>10.1</v>
          </cell>
          <cell r="BE214">
            <v>1.1000000000000001</v>
          </cell>
          <cell r="BF214">
            <v>1.6</v>
          </cell>
          <cell r="BG214">
            <v>7.7</v>
          </cell>
          <cell r="BH214">
            <v>-2.7</v>
          </cell>
          <cell r="BI214">
            <v>4.0999999999999996</v>
          </cell>
          <cell r="BJ214">
            <v>2.6</v>
          </cell>
          <cell r="BK214">
            <v>3.7</v>
          </cell>
          <cell r="BL214">
            <v>143756</v>
          </cell>
          <cell r="BM214">
            <v>16485</v>
          </cell>
          <cell r="BN214">
            <v>160242</v>
          </cell>
          <cell r="BO214">
            <v>65656</v>
          </cell>
          <cell r="BP214">
            <v>3771</v>
          </cell>
          <cell r="BQ214">
            <v>69427</v>
          </cell>
          <cell r="BR214">
            <v>17359</v>
          </cell>
          <cell r="BS214">
            <v>86786</v>
          </cell>
          <cell r="BT214">
            <v>6952</v>
          </cell>
          <cell r="BU214">
            <v>24790</v>
          </cell>
          <cell r="BV214">
            <v>118528</v>
          </cell>
          <cell r="BW214">
            <v>25521</v>
          </cell>
          <cell r="BX214">
            <v>304291</v>
          </cell>
          <cell r="BY214">
            <v>31860</v>
          </cell>
          <cell r="BZ214">
            <v>2922</v>
          </cell>
          <cell r="CA214">
            <v>339073</v>
          </cell>
          <cell r="CB214">
            <v>53</v>
          </cell>
          <cell r="CC214">
            <v>-23</v>
          </cell>
          <cell r="CD214">
            <v>-1</v>
          </cell>
          <cell r="CE214">
            <v>-1</v>
          </cell>
          <cell r="CF214">
            <v>0</v>
          </cell>
          <cell r="CG214">
            <v>0</v>
          </cell>
          <cell r="CH214">
            <v>-25</v>
          </cell>
          <cell r="CI214">
            <v>2</v>
          </cell>
          <cell r="CJ214">
            <v>30</v>
          </cell>
          <cell r="CK214">
            <v>-6</v>
          </cell>
          <cell r="CL214">
            <v>-11</v>
          </cell>
          <cell r="CM214">
            <v>12</v>
          </cell>
        </row>
        <row r="215">
          <cell r="A215">
            <v>40422</v>
          </cell>
          <cell r="B215">
            <v>145703</v>
          </cell>
          <cell r="C215">
            <v>16612</v>
          </cell>
          <cell r="D215">
            <v>162316</v>
          </cell>
          <cell r="E215">
            <v>67381</v>
          </cell>
          <cell r="F215">
            <v>4625</v>
          </cell>
          <cell r="G215">
            <v>72006</v>
          </cell>
          <cell r="H215">
            <v>17125</v>
          </cell>
          <cell r="I215">
            <v>89131</v>
          </cell>
          <cell r="J215">
            <v>7039</v>
          </cell>
          <cell r="K215">
            <v>25002</v>
          </cell>
          <cell r="L215">
            <v>121172</v>
          </cell>
          <cell r="M215">
            <v>28073</v>
          </cell>
          <cell r="N215">
            <v>311551</v>
          </cell>
          <cell r="O215">
            <v>33344</v>
          </cell>
          <cell r="P215">
            <v>-1011</v>
          </cell>
          <cell r="Q215">
            <v>343884</v>
          </cell>
          <cell r="R215">
            <v>2.5</v>
          </cell>
          <cell r="S215">
            <v>2.1</v>
          </cell>
          <cell r="T215">
            <v>2.4</v>
          </cell>
          <cell r="U215">
            <v>0.2</v>
          </cell>
          <cell r="V215">
            <v>4.7</v>
          </cell>
          <cell r="W215">
            <v>0.5</v>
          </cell>
          <cell r="X215">
            <v>1</v>
          </cell>
          <cell r="Y215">
            <v>0.6</v>
          </cell>
          <cell r="Z215">
            <v>1.2</v>
          </cell>
          <cell r="AA215">
            <v>1.7</v>
          </cell>
          <cell r="AB215">
            <v>0.8</v>
          </cell>
          <cell r="AC215">
            <v>1.1000000000000001</v>
          </cell>
          <cell r="AD215">
            <v>2.2999999999999998</v>
          </cell>
          <cell r="AE215">
            <v>1.5</v>
          </cell>
          <cell r="AF215">
            <v>2.1</v>
          </cell>
          <cell r="AG215">
            <v>145762</v>
          </cell>
          <cell r="AH215">
            <v>16593</v>
          </cell>
          <cell r="AI215">
            <v>162354</v>
          </cell>
          <cell r="AJ215">
            <v>66923</v>
          </cell>
          <cell r="AK215">
            <v>4724</v>
          </cell>
          <cell r="AL215">
            <v>71647</v>
          </cell>
          <cell r="AM215">
            <v>16986</v>
          </cell>
          <cell r="AN215">
            <v>88633</v>
          </cell>
          <cell r="AO215">
            <v>7046</v>
          </cell>
          <cell r="AP215">
            <v>25011</v>
          </cell>
          <cell r="AQ215">
            <v>120690</v>
          </cell>
          <cell r="AR215">
            <v>27953</v>
          </cell>
          <cell r="AS215">
            <v>310997</v>
          </cell>
          <cell r="AT215">
            <v>33428</v>
          </cell>
          <cell r="AU215">
            <v>-739</v>
          </cell>
          <cell r="AV215">
            <v>343685</v>
          </cell>
          <cell r="AW215">
            <v>2.4</v>
          </cell>
          <cell r="AX215">
            <v>1.7</v>
          </cell>
          <cell r="AY215">
            <v>2.2999999999999998</v>
          </cell>
          <cell r="AZ215">
            <v>-0.4</v>
          </cell>
          <cell r="BA215">
            <v>7.6</v>
          </cell>
          <cell r="BB215">
            <v>0.1</v>
          </cell>
          <cell r="BC215">
            <v>-0.8</v>
          </cell>
          <cell r="BD215">
            <v>-0.1</v>
          </cell>
          <cell r="BE215">
            <v>1.4</v>
          </cell>
          <cell r="BF215">
            <v>1.7</v>
          </cell>
          <cell r="BG215">
            <v>0.4</v>
          </cell>
          <cell r="BH215">
            <v>2.4</v>
          </cell>
          <cell r="BI215">
            <v>1.5</v>
          </cell>
          <cell r="BJ215">
            <v>1.5</v>
          </cell>
          <cell r="BK215">
            <v>1.4</v>
          </cell>
          <cell r="BL215">
            <v>146049</v>
          </cell>
          <cell r="BM215">
            <v>16654</v>
          </cell>
          <cell r="BN215">
            <v>162703</v>
          </cell>
          <cell r="BO215">
            <v>69392</v>
          </cell>
          <cell r="BP215">
            <v>5027</v>
          </cell>
          <cell r="BQ215">
            <v>74420</v>
          </cell>
          <cell r="BR215">
            <v>16936</v>
          </cell>
          <cell r="BS215">
            <v>91355</v>
          </cell>
          <cell r="BT215">
            <v>7046</v>
          </cell>
          <cell r="BU215">
            <v>24875</v>
          </cell>
          <cell r="BV215">
            <v>123276</v>
          </cell>
          <cell r="BW215">
            <v>27108</v>
          </cell>
          <cell r="BX215">
            <v>313087</v>
          </cell>
          <cell r="BY215">
            <v>33699</v>
          </cell>
          <cell r="BZ215">
            <v>-2762</v>
          </cell>
          <cell r="CA215">
            <v>344024</v>
          </cell>
          <cell r="CB215">
            <v>-59</v>
          </cell>
          <cell r="CC215">
            <v>-6</v>
          </cell>
          <cell r="CD215">
            <v>0</v>
          </cell>
          <cell r="CE215">
            <v>0</v>
          </cell>
          <cell r="CF215">
            <v>0</v>
          </cell>
          <cell r="CG215">
            <v>0</v>
          </cell>
          <cell r="CH215">
            <v>-6</v>
          </cell>
          <cell r="CI215">
            <v>5</v>
          </cell>
          <cell r="CJ215">
            <v>-60</v>
          </cell>
          <cell r="CK215">
            <v>-6</v>
          </cell>
          <cell r="CL215">
            <v>63</v>
          </cell>
          <cell r="CM215">
            <v>-3</v>
          </cell>
        </row>
        <row r="216">
          <cell r="A216">
            <v>40513</v>
          </cell>
          <cell r="B216">
            <v>148987</v>
          </cell>
          <cell r="C216">
            <v>16937</v>
          </cell>
          <cell r="D216">
            <v>165924</v>
          </cell>
          <cell r="E216">
            <v>67747</v>
          </cell>
          <cell r="F216">
            <v>4332</v>
          </cell>
          <cell r="G216">
            <v>72078</v>
          </cell>
          <cell r="H216">
            <v>17332</v>
          </cell>
          <cell r="I216">
            <v>89410</v>
          </cell>
          <cell r="J216">
            <v>7125</v>
          </cell>
          <cell r="K216">
            <v>25440</v>
          </cell>
          <cell r="L216">
            <v>121975</v>
          </cell>
          <cell r="M216">
            <v>28698</v>
          </cell>
          <cell r="N216">
            <v>316955</v>
          </cell>
          <cell r="O216">
            <v>33744</v>
          </cell>
          <cell r="P216">
            <v>-672</v>
          </cell>
          <cell r="Q216">
            <v>350026</v>
          </cell>
          <cell r="R216">
            <v>2.2999999999999998</v>
          </cell>
          <cell r="S216">
            <v>2</v>
          </cell>
          <cell r="T216">
            <v>2.2000000000000002</v>
          </cell>
          <cell r="U216">
            <v>0.5</v>
          </cell>
          <cell r="V216">
            <v>-6.3</v>
          </cell>
          <cell r="W216">
            <v>0.1</v>
          </cell>
          <cell r="X216">
            <v>1.2</v>
          </cell>
          <cell r="Y216">
            <v>0.3</v>
          </cell>
          <cell r="Z216">
            <v>1.2</v>
          </cell>
          <cell r="AA216">
            <v>1.8</v>
          </cell>
          <cell r="AB216">
            <v>0.7</v>
          </cell>
          <cell r="AC216">
            <v>2.2000000000000002</v>
          </cell>
          <cell r="AD216">
            <v>1.7</v>
          </cell>
          <cell r="AE216">
            <v>1.2</v>
          </cell>
          <cell r="AF216">
            <v>1.8</v>
          </cell>
          <cell r="AG216">
            <v>148956</v>
          </cell>
          <cell r="AH216">
            <v>16943</v>
          </cell>
          <cell r="AI216">
            <v>165899</v>
          </cell>
          <cell r="AJ216">
            <v>69518</v>
          </cell>
          <cell r="AK216">
            <v>4514</v>
          </cell>
          <cell r="AL216">
            <v>74032</v>
          </cell>
          <cell r="AM216">
            <v>17270</v>
          </cell>
          <cell r="AN216">
            <v>91301</v>
          </cell>
          <cell r="AO216">
            <v>7124</v>
          </cell>
          <cell r="AP216">
            <v>25416</v>
          </cell>
          <cell r="AQ216">
            <v>123841</v>
          </cell>
          <cell r="AR216">
            <v>28853</v>
          </cell>
          <cell r="AS216">
            <v>318593</v>
          </cell>
          <cell r="AT216">
            <v>33521</v>
          </cell>
          <cell r="AU216">
            <v>-2263</v>
          </cell>
          <cell r="AV216">
            <v>349850</v>
          </cell>
          <cell r="AW216">
            <v>2.2000000000000002</v>
          </cell>
          <cell r="AX216">
            <v>2.1</v>
          </cell>
          <cell r="AY216">
            <v>2.2000000000000002</v>
          </cell>
          <cell r="AZ216">
            <v>3.9</v>
          </cell>
          <cell r="BA216">
            <v>-4.5</v>
          </cell>
          <cell r="BB216">
            <v>3.3</v>
          </cell>
          <cell r="BC216">
            <v>1.7</v>
          </cell>
          <cell r="BD216">
            <v>3</v>
          </cell>
          <cell r="BE216">
            <v>1.1000000000000001</v>
          </cell>
          <cell r="BF216">
            <v>1.6</v>
          </cell>
          <cell r="BG216">
            <v>2.6</v>
          </cell>
          <cell r="BH216">
            <v>3.2</v>
          </cell>
          <cell r="BI216">
            <v>2.4</v>
          </cell>
          <cell r="BJ216">
            <v>0.3</v>
          </cell>
          <cell r="BK216">
            <v>1.8</v>
          </cell>
          <cell r="BL216">
            <v>151936</v>
          </cell>
          <cell r="BM216">
            <v>17243</v>
          </cell>
          <cell r="BN216">
            <v>169179</v>
          </cell>
          <cell r="BO216">
            <v>74670</v>
          </cell>
          <cell r="BP216">
            <v>4615</v>
          </cell>
          <cell r="BQ216">
            <v>79285</v>
          </cell>
          <cell r="BR216">
            <v>17293</v>
          </cell>
          <cell r="BS216">
            <v>96578</v>
          </cell>
          <cell r="BT216">
            <v>7124</v>
          </cell>
          <cell r="BU216">
            <v>25337</v>
          </cell>
          <cell r="BV216">
            <v>129039</v>
          </cell>
          <cell r="BW216">
            <v>32946</v>
          </cell>
          <cell r="BX216">
            <v>331165</v>
          </cell>
          <cell r="BY216">
            <v>35368</v>
          </cell>
          <cell r="BZ216">
            <v>-2422</v>
          </cell>
          <cell r="CA216">
            <v>364110</v>
          </cell>
          <cell r="CB216">
            <v>35</v>
          </cell>
          <cell r="CC216">
            <v>28</v>
          </cell>
          <cell r="CD216">
            <v>1</v>
          </cell>
          <cell r="CE216">
            <v>2</v>
          </cell>
          <cell r="CF216">
            <v>0</v>
          </cell>
          <cell r="CG216">
            <v>0</v>
          </cell>
          <cell r="CH216">
            <v>29</v>
          </cell>
          <cell r="CI216">
            <v>-4</v>
          </cell>
          <cell r="CJ216">
            <v>60</v>
          </cell>
          <cell r="CK216">
            <v>23</v>
          </cell>
          <cell r="CL216">
            <v>-30</v>
          </cell>
          <cell r="CM216">
            <v>51</v>
          </cell>
        </row>
        <row r="217">
          <cell r="A217">
            <v>40603</v>
          </cell>
          <cell r="B217">
            <v>152003</v>
          </cell>
          <cell r="C217">
            <v>17248</v>
          </cell>
          <cell r="D217">
            <v>169251</v>
          </cell>
          <cell r="E217">
            <v>69436</v>
          </cell>
          <cell r="F217">
            <v>3772</v>
          </cell>
          <cell r="G217">
            <v>73207</v>
          </cell>
          <cell r="H217">
            <v>17752</v>
          </cell>
          <cell r="I217">
            <v>90959</v>
          </cell>
          <cell r="J217">
            <v>7210</v>
          </cell>
          <cell r="K217">
            <v>25903</v>
          </cell>
          <cell r="L217">
            <v>124073</v>
          </cell>
          <cell r="M217">
            <v>29308</v>
          </cell>
          <cell r="N217">
            <v>322587</v>
          </cell>
          <cell r="O217">
            <v>33883</v>
          </cell>
          <cell r="P217">
            <v>539</v>
          </cell>
          <cell r="Q217">
            <v>357009</v>
          </cell>
          <cell r="R217">
            <v>2</v>
          </cell>
          <cell r="S217">
            <v>1.8</v>
          </cell>
          <cell r="T217">
            <v>2</v>
          </cell>
          <cell r="U217">
            <v>2.5</v>
          </cell>
          <cell r="V217">
            <v>-12.9</v>
          </cell>
          <cell r="W217">
            <v>1.6</v>
          </cell>
          <cell r="X217">
            <v>2.4</v>
          </cell>
          <cell r="Y217">
            <v>1.7</v>
          </cell>
          <cell r="Z217">
            <v>1.2</v>
          </cell>
          <cell r="AA217">
            <v>1.8</v>
          </cell>
          <cell r="AB217">
            <v>1.7</v>
          </cell>
          <cell r="AC217">
            <v>2.1</v>
          </cell>
          <cell r="AD217">
            <v>1.8</v>
          </cell>
          <cell r="AE217">
            <v>0.4</v>
          </cell>
          <cell r="AF217">
            <v>2</v>
          </cell>
          <cell r="AG217">
            <v>152006</v>
          </cell>
          <cell r="AH217">
            <v>17249</v>
          </cell>
          <cell r="AI217">
            <v>169255</v>
          </cell>
          <cell r="AJ217">
            <v>66447</v>
          </cell>
          <cell r="AK217">
            <v>3890</v>
          </cell>
          <cell r="AL217">
            <v>70337</v>
          </cell>
          <cell r="AM217">
            <v>17676</v>
          </cell>
          <cell r="AN217">
            <v>88013</v>
          </cell>
          <cell r="AO217">
            <v>7208</v>
          </cell>
          <cell r="AP217">
            <v>25944</v>
          </cell>
          <cell r="AQ217">
            <v>121165</v>
          </cell>
          <cell r="AR217">
            <v>29364</v>
          </cell>
          <cell r="AS217">
            <v>319784</v>
          </cell>
          <cell r="AT217">
            <v>34225</v>
          </cell>
          <cell r="AU217">
            <v>1448</v>
          </cell>
          <cell r="AV217">
            <v>355457</v>
          </cell>
          <cell r="AW217">
            <v>2</v>
          </cell>
          <cell r="AX217">
            <v>1.8</v>
          </cell>
          <cell r="AY217">
            <v>2</v>
          </cell>
          <cell r="AZ217">
            <v>-4.4000000000000004</v>
          </cell>
          <cell r="BA217">
            <v>-13.8</v>
          </cell>
          <cell r="BB217">
            <v>-5</v>
          </cell>
          <cell r="BC217">
            <v>2.4</v>
          </cell>
          <cell r="BD217">
            <v>-3.6</v>
          </cell>
          <cell r="BE217">
            <v>1.2</v>
          </cell>
          <cell r="BF217">
            <v>2.1</v>
          </cell>
          <cell r="BG217">
            <v>-2.2000000000000002</v>
          </cell>
          <cell r="BH217">
            <v>1.8</v>
          </cell>
          <cell r="BI217">
            <v>0.4</v>
          </cell>
          <cell r="BJ217">
            <v>2.1</v>
          </cell>
          <cell r="BK217">
            <v>1.6</v>
          </cell>
          <cell r="BL217">
            <v>147163</v>
          </cell>
          <cell r="BM217">
            <v>16685</v>
          </cell>
          <cell r="BN217">
            <v>163848</v>
          </cell>
          <cell r="BO217">
            <v>60354</v>
          </cell>
          <cell r="BP217">
            <v>4165</v>
          </cell>
          <cell r="BQ217">
            <v>64519</v>
          </cell>
          <cell r="BR217">
            <v>17477</v>
          </cell>
          <cell r="BS217">
            <v>81996</v>
          </cell>
          <cell r="BT217">
            <v>7208</v>
          </cell>
          <cell r="BU217">
            <v>25969</v>
          </cell>
          <cell r="BV217">
            <v>115173</v>
          </cell>
          <cell r="BW217">
            <v>27409</v>
          </cell>
          <cell r="BX217">
            <v>306431</v>
          </cell>
          <cell r="BY217">
            <v>33158</v>
          </cell>
          <cell r="BZ217">
            <v>758</v>
          </cell>
          <cell r="CA217">
            <v>340347</v>
          </cell>
          <cell r="CB217">
            <v>-30</v>
          </cell>
          <cell r="CC217">
            <v>15</v>
          </cell>
          <cell r="CD217">
            <v>0</v>
          </cell>
          <cell r="CE217">
            <v>0</v>
          </cell>
          <cell r="CF217">
            <v>0</v>
          </cell>
          <cell r="CG217">
            <v>-1</v>
          </cell>
          <cell r="CH217">
            <v>14</v>
          </cell>
          <cell r="CI217">
            <v>-2</v>
          </cell>
          <cell r="CJ217">
            <v>-18</v>
          </cell>
          <cell r="CK217">
            <v>-14</v>
          </cell>
          <cell r="CL217">
            <v>53</v>
          </cell>
          <cell r="CM217">
            <v>22</v>
          </cell>
        </row>
        <row r="218">
          <cell r="A218">
            <v>40695</v>
          </cell>
          <cell r="B218">
            <v>154642</v>
          </cell>
          <cell r="C218">
            <v>17532</v>
          </cell>
          <cell r="D218">
            <v>172175</v>
          </cell>
          <cell r="E218">
            <v>72433</v>
          </cell>
          <cell r="F218">
            <v>3567</v>
          </cell>
          <cell r="G218">
            <v>76000</v>
          </cell>
          <cell r="H218">
            <v>18182</v>
          </cell>
          <cell r="I218">
            <v>94182</v>
          </cell>
          <cell r="J218">
            <v>7299</v>
          </cell>
          <cell r="K218">
            <v>26388</v>
          </cell>
          <cell r="L218">
            <v>127868</v>
          </cell>
          <cell r="M218">
            <v>29690</v>
          </cell>
          <cell r="N218">
            <v>329701</v>
          </cell>
          <cell r="O218">
            <v>33880</v>
          </cell>
          <cell r="P218">
            <v>1011</v>
          </cell>
          <cell r="Q218">
            <v>364592</v>
          </cell>
          <cell r="R218">
            <v>1.7</v>
          </cell>
          <cell r="S218">
            <v>1.7</v>
          </cell>
          <cell r="T218">
            <v>1.7</v>
          </cell>
          <cell r="U218">
            <v>4.3</v>
          </cell>
          <cell r="V218">
            <v>-5.4</v>
          </cell>
          <cell r="W218">
            <v>3.8</v>
          </cell>
          <cell r="X218">
            <v>2.4</v>
          </cell>
          <cell r="Y218">
            <v>3.5</v>
          </cell>
          <cell r="Z218">
            <v>1.2</v>
          </cell>
          <cell r="AA218">
            <v>1.9</v>
          </cell>
          <cell r="AB218">
            <v>3.1</v>
          </cell>
          <cell r="AC218">
            <v>1.3</v>
          </cell>
          <cell r="AD218">
            <v>2.2000000000000002</v>
          </cell>
          <cell r="AE218">
            <v>0</v>
          </cell>
          <cell r="AF218">
            <v>2.1</v>
          </cell>
          <cell r="AG218">
            <v>154708</v>
          </cell>
          <cell r="AH218">
            <v>17527</v>
          </cell>
          <cell r="AI218">
            <v>172235</v>
          </cell>
          <cell r="AJ218">
            <v>73377</v>
          </cell>
          <cell r="AK218">
            <v>2814</v>
          </cell>
          <cell r="AL218">
            <v>76191</v>
          </cell>
          <cell r="AM218">
            <v>18197</v>
          </cell>
          <cell r="AN218">
            <v>94388</v>
          </cell>
          <cell r="AO218">
            <v>7299</v>
          </cell>
          <cell r="AP218">
            <v>26326</v>
          </cell>
          <cell r="AQ218">
            <v>128012</v>
          </cell>
          <cell r="AR218">
            <v>29628</v>
          </cell>
          <cell r="AS218">
            <v>329876</v>
          </cell>
          <cell r="AT218">
            <v>33743</v>
          </cell>
          <cell r="AU218">
            <v>1740</v>
          </cell>
          <cell r="AV218">
            <v>365359</v>
          </cell>
          <cell r="AW218">
            <v>1.8</v>
          </cell>
          <cell r="AX218">
            <v>1.6</v>
          </cell>
          <cell r="AY218">
            <v>1.8</v>
          </cell>
          <cell r="AZ218">
            <v>10.4</v>
          </cell>
          <cell r="BA218">
            <v>-27.7</v>
          </cell>
          <cell r="BB218">
            <v>8.3000000000000007</v>
          </cell>
          <cell r="BC218">
            <v>2.9</v>
          </cell>
          <cell r="BD218">
            <v>7.2</v>
          </cell>
          <cell r="BE218">
            <v>1.3</v>
          </cell>
          <cell r="BF218">
            <v>1.5</v>
          </cell>
          <cell r="BG218">
            <v>5.7</v>
          </cell>
          <cell r="BH218">
            <v>0.9</v>
          </cell>
          <cell r="BI218">
            <v>3.2</v>
          </cell>
          <cell r="BJ218">
            <v>-1.4</v>
          </cell>
          <cell r="BK218">
            <v>2.8</v>
          </cell>
          <cell r="BL218">
            <v>156334</v>
          </cell>
          <cell r="BM218">
            <v>17737</v>
          </cell>
          <cell r="BN218">
            <v>174071</v>
          </cell>
          <cell r="BO218">
            <v>71689</v>
          </cell>
          <cell r="BP218">
            <v>2383</v>
          </cell>
          <cell r="BQ218">
            <v>74073</v>
          </cell>
          <cell r="BR218">
            <v>18415</v>
          </cell>
          <cell r="BS218">
            <v>92488</v>
          </cell>
          <cell r="BT218">
            <v>7299</v>
          </cell>
          <cell r="BU218">
            <v>26509</v>
          </cell>
          <cell r="BV218">
            <v>126295</v>
          </cell>
          <cell r="BW218">
            <v>28295</v>
          </cell>
          <cell r="BX218">
            <v>328661</v>
          </cell>
          <cell r="BY218">
            <v>32651</v>
          </cell>
          <cell r="BZ218">
            <v>4426</v>
          </cell>
          <cell r="CA218">
            <v>365738</v>
          </cell>
          <cell r="CB218">
            <v>61</v>
          </cell>
          <cell r="CC218">
            <v>-65</v>
          </cell>
          <cell r="CD218">
            <v>0</v>
          </cell>
          <cell r="CE218">
            <v>-2</v>
          </cell>
          <cell r="CF218">
            <v>0</v>
          </cell>
          <cell r="CG218">
            <v>2</v>
          </cell>
          <cell r="CH218">
            <v>-65</v>
          </cell>
          <cell r="CI218">
            <v>-1</v>
          </cell>
          <cell r="CJ218">
            <v>-4</v>
          </cell>
          <cell r="CK218">
            <v>-8</v>
          </cell>
          <cell r="CL218">
            <v>17</v>
          </cell>
          <cell r="CM218">
            <v>5</v>
          </cell>
        </row>
        <row r="219">
          <cell r="A219">
            <v>40787</v>
          </cell>
          <cell r="B219">
            <v>157129</v>
          </cell>
          <cell r="C219">
            <v>17798</v>
          </cell>
          <cell r="D219">
            <v>174928</v>
          </cell>
          <cell r="E219">
            <v>74622</v>
          </cell>
          <cell r="F219">
            <v>3900</v>
          </cell>
          <cell r="G219">
            <v>78522</v>
          </cell>
          <cell r="H219">
            <v>18434</v>
          </cell>
          <cell r="I219">
            <v>96955</v>
          </cell>
          <cell r="J219">
            <v>7391</v>
          </cell>
          <cell r="K219">
            <v>26853</v>
          </cell>
          <cell r="L219">
            <v>131199</v>
          </cell>
          <cell r="M219">
            <v>29704</v>
          </cell>
          <cell r="N219">
            <v>335824</v>
          </cell>
          <cell r="O219">
            <v>33952</v>
          </cell>
          <cell r="P219">
            <v>90</v>
          </cell>
          <cell r="Q219">
            <v>369865</v>
          </cell>
          <cell r="R219">
            <v>1.6</v>
          </cell>
          <cell r="S219">
            <v>1.5</v>
          </cell>
          <cell r="T219">
            <v>1.6</v>
          </cell>
          <cell r="U219">
            <v>3</v>
          </cell>
          <cell r="V219">
            <v>9.3000000000000007</v>
          </cell>
          <cell r="W219">
            <v>3.3</v>
          </cell>
          <cell r="X219">
            <v>1.4</v>
          </cell>
          <cell r="Y219">
            <v>2.9</v>
          </cell>
          <cell r="Z219">
            <v>1.3</v>
          </cell>
          <cell r="AA219">
            <v>1.8</v>
          </cell>
          <cell r="AB219">
            <v>2.6</v>
          </cell>
          <cell r="AC219">
            <v>0</v>
          </cell>
          <cell r="AD219">
            <v>1.9</v>
          </cell>
          <cell r="AE219">
            <v>0.2</v>
          </cell>
          <cell r="AF219">
            <v>1.4</v>
          </cell>
          <cell r="AG219">
            <v>157290</v>
          </cell>
          <cell r="AH219">
            <v>17832</v>
          </cell>
          <cell r="AI219">
            <v>175122</v>
          </cell>
          <cell r="AJ219">
            <v>75909</v>
          </cell>
          <cell r="AK219">
            <v>4330</v>
          </cell>
          <cell r="AL219">
            <v>80240</v>
          </cell>
          <cell r="AM219">
            <v>18567</v>
          </cell>
          <cell r="AN219">
            <v>98807</v>
          </cell>
          <cell r="AO219">
            <v>7392</v>
          </cell>
          <cell r="AP219">
            <v>26908</v>
          </cell>
          <cell r="AQ219">
            <v>133107</v>
          </cell>
          <cell r="AR219">
            <v>29579</v>
          </cell>
          <cell r="AS219">
            <v>337809</v>
          </cell>
          <cell r="AT219">
            <v>33832</v>
          </cell>
          <cell r="AU219">
            <v>103</v>
          </cell>
          <cell r="AV219">
            <v>371744</v>
          </cell>
          <cell r="AW219">
            <v>1.7</v>
          </cell>
          <cell r="AX219">
            <v>1.7</v>
          </cell>
          <cell r="AY219">
            <v>1.7</v>
          </cell>
          <cell r="AZ219">
            <v>3.5</v>
          </cell>
          <cell r="BA219">
            <v>53.9</v>
          </cell>
          <cell r="BB219">
            <v>5.3</v>
          </cell>
          <cell r="BC219">
            <v>2</v>
          </cell>
          <cell r="BD219">
            <v>4.7</v>
          </cell>
          <cell r="BE219">
            <v>1.3</v>
          </cell>
          <cell r="BF219">
            <v>2.2000000000000002</v>
          </cell>
          <cell r="BG219">
            <v>4</v>
          </cell>
          <cell r="BH219">
            <v>-0.2</v>
          </cell>
          <cell r="BI219">
            <v>2.4</v>
          </cell>
          <cell r="BJ219">
            <v>0.3</v>
          </cell>
          <cell r="BK219">
            <v>1.7</v>
          </cell>
          <cell r="BL219">
            <v>157467</v>
          </cell>
          <cell r="BM219">
            <v>17880</v>
          </cell>
          <cell r="BN219">
            <v>175347</v>
          </cell>
          <cell r="BO219">
            <v>78930</v>
          </cell>
          <cell r="BP219">
            <v>4617</v>
          </cell>
          <cell r="BQ219">
            <v>83547</v>
          </cell>
          <cell r="BR219">
            <v>18532</v>
          </cell>
          <cell r="BS219">
            <v>102079</v>
          </cell>
          <cell r="BT219">
            <v>7392</v>
          </cell>
          <cell r="BU219">
            <v>26779</v>
          </cell>
          <cell r="BV219">
            <v>136250</v>
          </cell>
          <cell r="BW219">
            <v>28571</v>
          </cell>
          <cell r="BX219">
            <v>340168</v>
          </cell>
          <cell r="BY219">
            <v>34136</v>
          </cell>
          <cell r="BZ219">
            <v>-2550</v>
          </cell>
          <cell r="CA219">
            <v>371754</v>
          </cell>
          <cell r="CB219">
            <v>-81</v>
          </cell>
          <cell r="CC219">
            <v>-4</v>
          </cell>
          <cell r="CD219">
            <v>0</v>
          </cell>
          <cell r="CE219">
            <v>0</v>
          </cell>
          <cell r="CF219">
            <v>0</v>
          </cell>
          <cell r="CG219">
            <v>4</v>
          </cell>
          <cell r="CH219">
            <v>-1</v>
          </cell>
          <cell r="CI219">
            <v>3</v>
          </cell>
          <cell r="CJ219">
            <v>-79</v>
          </cell>
          <cell r="CK219">
            <v>-5</v>
          </cell>
          <cell r="CL219">
            <v>62</v>
          </cell>
          <cell r="CM219">
            <v>-22</v>
          </cell>
        </row>
        <row r="220">
          <cell r="A220">
            <v>40878</v>
          </cell>
          <cell r="B220">
            <v>159739</v>
          </cell>
          <cell r="C220">
            <v>18083</v>
          </cell>
          <cell r="D220">
            <v>177822</v>
          </cell>
          <cell r="E220">
            <v>74582</v>
          </cell>
          <cell r="F220">
            <v>4308</v>
          </cell>
          <cell r="G220">
            <v>78890</v>
          </cell>
          <cell r="H220">
            <v>18565</v>
          </cell>
          <cell r="I220">
            <v>97455</v>
          </cell>
          <cell r="J220">
            <v>7484</v>
          </cell>
          <cell r="K220">
            <v>27275</v>
          </cell>
          <cell r="L220">
            <v>132213</v>
          </cell>
          <cell r="M220">
            <v>29360</v>
          </cell>
          <cell r="N220">
            <v>339401</v>
          </cell>
          <cell r="O220">
            <v>34173</v>
          </cell>
          <cell r="P220">
            <v>-845</v>
          </cell>
          <cell r="Q220">
            <v>372729</v>
          </cell>
          <cell r="R220">
            <v>1.7</v>
          </cell>
          <cell r="S220">
            <v>1.6</v>
          </cell>
          <cell r="T220">
            <v>1.7</v>
          </cell>
          <cell r="U220">
            <v>-0.1</v>
          </cell>
          <cell r="V220">
            <v>10.5</v>
          </cell>
          <cell r="W220">
            <v>0.5</v>
          </cell>
          <cell r="X220">
            <v>0.7</v>
          </cell>
          <cell r="Y220">
            <v>0.5</v>
          </cell>
          <cell r="Z220">
            <v>1.3</v>
          </cell>
          <cell r="AA220">
            <v>1.6</v>
          </cell>
          <cell r="AB220">
            <v>0.8</v>
          </cell>
          <cell r="AC220">
            <v>-1.2</v>
          </cell>
          <cell r="AD220">
            <v>1.1000000000000001</v>
          </cell>
          <cell r="AE220">
            <v>0.7</v>
          </cell>
          <cell r="AF220">
            <v>0.8</v>
          </cell>
          <cell r="AG220">
            <v>158965</v>
          </cell>
          <cell r="AH220">
            <v>17991</v>
          </cell>
          <cell r="AI220">
            <v>176956</v>
          </cell>
          <cell r="AJ220">
            <v>74767</v>
          </cell>
          <cell r="AK220">
            <v>4416</v>
          </cell>
          <cell r="AL220">
            <v>79183</v>
          </cell>
          <cell r="AM220">
            <v>18457</v>
          </cell>
          <cell r="AN220">
            <v>97640</v>
          </cell>
          <cell r="AO220">
            <v>7483</v>
          </cell>
          <cell r="AP220">
            <v>27283</v>
          </cell>
          <cell r="AQ220">
            <v>132406</v>
          </cell>
          <cell r="AR220">
            <v>29961</v>
          </cell>
          <cell r="AS220">
            <v>339324</v>
          </cell>
          <cell r="AT220">
            <v>34213</v>
          </cell>
          <cell r="AU220">
            <v>-1836</v>
          </cell>
          <cell r="AV220">
            <v>371700</v>
          </cell>
          <cell r="AW220">
            <v>1.1000000000000001</v>
          </cell>
          <cell r="AX220">
            <v>0.9</v>
          </cell>
          <cell r="AY220">
            <v>1</v>
          </cell>
          <cell r="AZ220">
            <v>-1.5</v>
          </cell>
          <cell r="BA220">
            <v>2</v>
          </cell>
          <cell r="BB220">
            <v>-1.3</v>
          </cell>
          <cell r="BC220">
            <v>-0.6</v>
          </cell>
          <cell r="BD220">
            <v>-1.2</v>
          </cell>
          <cell r="BE220">
            <v>1.2</v>
          </cell>
          <cell r="BF220">
            <v>1.4</v>
          </cell>
          <cell r="BG220">
            <v>-0.5</v>
          </cell>
          <cell r="BH220">
            <v>1.3</v>
          </cell>
          <cell r="BI220">
            <v>0.4</v>
          </cell>
          <cell r="BJ220">
            <v>1.1000000000000001</v>
          </cell>
          <cell r="BK220">
            <v>0</v>
          </cell>
          <cell r="BL220">
            <v>162194</v>
          </cell>
          <cell r="BM220">
            <v>18319</v>
          </cell>
          <cell r="BN220">
            <v>180513</v>
          </cell>
          <cell r="BO220">
            <v>80017</v>
          </cell>
          <cell r="BP220">
            <v>4556</v>
          </cell>
          <cell r="BQ220">
            <v>84573</v>
          </cell>
          <cell r="BR220">
            <v>18474</v>
          </cell>
          <cell r="BS220">
            <v>103047</v>
          </cell>
          <cell r="BT220">
            <v>7483</v>
          </cell>
          <cell r="BU220">
            <v>27208</v>
          </cell>
          <cell r="BV220">
            <v>137738</v>
          </cell>
          <cell r="BW220">
            <v>34005</v>
          </cell>
          <cell r="BX220">
            <v>352257</v>
          </cell>
          <cell r="BY220">
            <v>36014</v>
          </cell>
          <cell r="BZ220">
            <v>-1078</v>
          </cell>
          <cell r="CA220">
            <v>387192</v>
          </cell>
          <cell r="CB220">
            <v>51</v>
          </cell>
          <cell r="CC220">
            <v>73</v>
          </cell>
          <cell r="CD220">
            <v>0</v>
          </cell>
          <cell r="CE220">
            <v>3</v>
          </cell>
          <cell r="CF220">
            <v>0</v>
          </cell>
          <cell r="CG220">
            <v>0</v>
          </cell>
          <cell r="CH220">
            <v>77</v>
          </cell>
          <cell r="CI220">
            <v>-4</v>
          </cell>
          <cell r="CJ220">
            <v>125</v>
          </cell>
          <cell r="CK220">
            <v>30</v>
          </cell>
          <cell r="CL220">
            <v>-90</v>
          </cell>
          <cell r="CM220">
            <v>64</v>
          </cell>
        </row>
        <row r="221">
          <cell r="A221">
            <v>40969</v>
          </cell>
          <cell r="B221">
            <v>161973</v>
          </cell>
          <cell r="C221">
            <v>18320</v>
          </cell>
          <cell r="D221">
            <v>180293</v>
          </cell>
          <cell r="E221">
            <v>72785</v>
          </cell>
          <cell r="F221">
            <v>4316</v>
          </cell>
          <cell r="G221">
            <v>77101</v>
          </cell>
          <cell r="H221">
            <v>18799</v>
          </cell>
          <cell r="I221">
            <v>95899</v>
          </cell>
          <cell r="J221">
            <v>7577</v>
          </cell>
          <cell r="K221">
            <v>27674</v>
          </cell>
          <cell r="L221">
            <v>131150</v>
          </cell>
          <cell r="M221">
            <v>28869</v>
          </cell>
          <cell r="N221">
            <v>340312</v>
          </cell>
          <cell r="O221">
            <v>34656</v>
          </cell>
          <cell r="P221">
            <v>-208</v>
          </cell>
          <cell r="Q221">
            <v>374760</v>
          </cell>
          <cell r="R221">
            <v>1.4</v>
          </cell>
          <cell r="S221">
            <v>1.3</v>
          </cell>
          <cell r="T221">
            <v>1.4</v>
          </cell>
          <cell r="U221">
            <v>-2.4</v>
          </cell>
          <cell r="V221">
            <v>0.2</v>
          </cell>
          <cell r="W221">
            <v>-2.2999999999999998</v>
          </cell>
          <cell r="X221">
            <v>1.3</v>
          </cell>
          <cell r="Y221">
            <v>-1.6</v>
          </cell>
          <cell r="Z221">
            <v>1.3</v>
          </cell>
          <cell r="AA221">
            <v>1.5</v>
          </cell>
          <cell r="AB221">
            <v>-0.8</v>
          </cell>
          <cell r="AC221">
            <v>-1.7</v>
          </cell>
          <cell r="AD221">
            <v>0.3</v>
          </cell>
          <cell r="AE221">
            <v>1.4</v>
          </cell>
          <cell r="AF221">
            <v>0.5</v>
          </cell>
          <cell r="AG221">
            <v>162681</v>
          </cell>
          <cell r="AH221">
            <v>18386</v>
          </cell>
          <cell r="AI221">
            <v>181067</v>
          </cell>
          <cell r="AJ221">
            <v>71444</v>
          </cell>
          <cell r="AK221">
            <v>4350</v>
          </cell>
          <cell r="AL221">
            <v>75794</v>
          </cell>
          <cell r="AM221">
            <v>18777</v>
          </cell>
          <cell r="AN221">
            <v>94571</v>
          </cell>
          <cell r="AO221">
            <v>7577</v>
          </cell>
          <cell r="AP221">
            <v>27638</v>
          </cell>
          <cell r="AQ221">
            <v>129786</v>
          </cell>
          <cell r="AR221">
            <v>28246</v>
          </cell>
          <cell r="AS221">
            <v>339099</v>
          </cell>
          <cell r="AT221">
            <v>34823</v>
          </cell>
          <cell r="AU221">
            <v>-588</v>
          </cell>
          <cell r="AV221">
            <v>373334</v>
          </cell>
          <cell r="AW221">
            <v>2.2999999999999998</v>
          </cell>
          <cell r="AX221">
            <v>2.2000000000000002</v>
          </cell>
          <cell r="AY221">
            <v>2.2999999999999998</v>
          </cell>
          <cell r="AZ221">
            <v>-4.4000000000000004</v>
          </cell>
          <cell r="BA221">
            <v>-1.5</v>
          </cell>
          <cell r="BB221">
            <v>-4.3</v>
          </cell>
          <cell r="BC221">
            <v>1.7</v>
          </cell>
          <cell r="BD221">
            <v>-3.1</v>
          </cell>
          <cell r="BE221">
            <v>1.3</v>
          </cell>
          <cell r="BF221">
            <v>1.3</v>
          </cell>
          <cell r="BG221">
            <v>-2</v>
          </cell>
          <cell r="BH221">
            <v>-5.7</v>
          </cell>
          <cell r="BI221">
            <v>-0.1</v>
          </cell>
          <cell r="BJ221">
            <v>1.8</v>
          </cell>
          <cell r="BK221">
            <v>0.4</v>
          </cell>
          <cell r="BL221">
            <v>157423</v>
          </cell>
          <cell r="BM221">
            <v>17774</v>
          </cell>
          <cell r="BN221">
            <v>175197</v>
          </cell>
          <cell r="BO221">
            <v>65420</v>
          </cell>
          <cell r="BP221">
            <v>4619</v>
          </cell>
          <cell r="BQ221">
            <v>70039</v>
          </cell>
          <cell r="BR221">
            <v>18583</v>
          </cell>
          <cell r="BS221">
            <v>88622</v>
          </cell>
          <cell r="BT221">
            <v>7577</v>
          </cell>
          <cell r="BU221">
            <v>27660</v>
          </cell>
          <cell r="BV221">
            <v>123859</v>
          </cell>
          <cell r="BW221">
            <v>26423</v>
          </cell>
          <cell r="BX221">
            <v>325479</v>
          </cell>
          <cell r="BY221">
            <v>33737</v>
          </cell>
          <cell r="BZ221">
            <v>-1676</v>
          </cell>
          <cell r="CA221">
            <v>357540</v>
          </cell>
          <cell r="CB221">
            <v>-30</v>
          </cell>
          <cell r="CC221">
            <v>24</v>
          </cell>
          <cell r="CD221">
            <v>0</v>
          </cell>
          <cell r="CE221">
            <v>-1</v>
          </cell>
          <cell r="CF221">
            <v>-1</v>
          </cell>
          <cell r="CG221">
            <v>-3</v>
          </cell>
          <cell r="CH221">
            <v>21</v>
          </cell>
          <cell r="CI221">
            <v>-2</v>
          </cell>
          <cell r="CJ221">
            <v>-11</v>
          </cell>
          <cell r="CK221">
            <v>-18</v>
          </cell>
          <cell r="CL221">
            <v>26</v>
          </cell>
          <cell r="CM221">
            <v>-3</v>
          </cell>
        </row>
        <row r="222">
          <cell r="A222">
            <v>41061</v>
          </cell>
          <cell r="B222">
            <v>163535</v>
          </cell>
          <cell r="C222">
            <v>18466</v>
          </cell>
          <cell r="D222">
            <v>182001</v>
          </cell>
          <cell r="E222">
            <v>71418</v>
          </cell>
          <cell r="F222">
            <v>4023</v>
          </cell>
          <cell r="G222">
            <v>75441</v>
          </cell>
          <cell r="H222">
            <v>19286</v>
          </cell>
          <cell r="I222">
            <v>94727</v>
          </cell>
          <cell r="J222">
            <v>7672</v>
          </cell>
          <cell r="K222">
            <v>28062</v>
          </cell>
          <cell r="L222">
            <v>130461</v>
          </cell>
          <cell r="M222">
            <v>28637</v>
          </cell>
          <cell r="N222">
            <v>341099</v>
          </cell>
          <cell r="O222">
            <v>35333</v>
          </cell>
          <cell r="P222">
            <v>726</v>
          </cell>
          <cell r="Q222">
            <v>377158</v>
          </cell>
          <cell r="R222">
            <v>1</v>
          </cell>
          <cell r="S222">
            <v>0.8</v>
          </cell>
          <cell r="T222">
            <v>0.9</v>
          </cell>
          <cell r="U222">
            <v>-1.9</v>
          </cell>
          <cell r="V222">
            <v>-6.8</v>
          </cell>
          <cell r="W222">
            <v>-2.2000000000000002</v>
          </cell>
          <cell r="X222">
            <v>2.6</v>
          </cell>
          <cell r="Y222">
            <v>-1.2</v>
          </cell>
          <cell r="Z222">
            <v>1.3</v>
          </cell>
          <cell r="AA222">
            <v>1.4</v>
          </cell>
          <cell r="AB222">
            <v>-0.5</v>
          </cell>
          <cell r="AC222">
            <v>-0.8</v>
          </cell>
          <cell r="AD222">
            <v>0.2</v>
          </cell>
          <cell r="AE222">
            <v>2</v>
          </cell>
          <cell r="AF222">
            <v>0.6</v>
          </cell>
          <cell r="AG222">
            <v>163933</v>
          </cell>
          <cell r="AH222">
            <v>18539</v>
          </cell>
          <cell r="AI222">
            <v>182472</v>
          </cell>
          <cell r="AJ222">
            <v>71920</v>
          </cell>
          <cell r="AK222">
            <v>3901</v>
          </cell>
          <cell r="AL222">
            <v>75821</v>
          </cell>
          <cell r="AM222">
            <v>19162</v>
          </cell>
          <cell r="AN222">
            <v>94983</v>
          </cell>
          <cell r="AO222">
            <v>7673</v>
          </cell>
          <cell r="AP222">
            <v>28071</v>
          </cell>
          <cell r="AQ222">
            <v>130727</v>
          </cell>
          <cell r="AR222">
            <v>28786</v>
          </cell>
          <cell r="AS222">
            <v>341984</v>
          </cell>
          <cell r="AT222">
            <v>34952</v>
          </cell>
          <cell r="AU222">
            <v>1843</v>
          </cell>
          <cell r="AV222">
            <v>378780</v>
          </cell>
          <cell r="AW222">
            <v>0.8</v>
          </cell>
          <cell r="AX222">
            <v>0.8</v>
          </cell>
          <cell r="AY222">
            <v>0.8</v>
          </cell>
          <cell r="AZ222">
            <v>0.7</v>
          </cell>
          <cell r="BA222">
            <v>-10.3</v>
          </cell>
          <cell r="BB222">
            <v>0</v>
          </cell>
          <cell r="BC222">
            <v>2</v>
          </cell>
          <cell r="BD222">
            <v>0.4</v>
          </cell>
          <cell r="BE222">
            <v>1.3</v>
          </cell>
          <cell r="BF222">
            <v>1.6</v>
          </cell>
          <cell r="BG222">
            <v>0.7</v>
          </cell>
          <cell r="BH222">
            <v>1.9</v>
          </cell>
          <cell r="BI222">
            <v>0.9</v>
          </cell>
          <cell r="BJ222">
            <v>0.4</v>
          </cell>
          <cell r="BK222">
            <v>1.5</v>
          </cell>
          <cell r="BL222">
            <v>165810</v>
          </cell>
          <cell r="BM222">
            <v>18785</v>
          </cell>
          <cell r="BN222">
            <v>184595</v>
          </cell>
          <cell r="BO222">
            <v>70076</v>
          </cell>
          <cell r="BP222">
            <v>3294</v>
          </cell>
          <cell r="BQ222">
            <v>73369</v>
          </cell>
          <cell r="BR222">
            <v>19364</v>
          </cell>
          <cell r="BS222">
            <v>92734</v>
          </cell>
          <cell r="BT222">
            <v>7673</v>
          </cell>
          <cell r="BU222">
            <v>28245</v>
          </cell>
          <cell r="BV222">
            <v>128652</v>
          </cell>
          <cell r="BW222">
            <v>27830</v>
          </cell>
          <cell r="BX222">
            <v>341077</v>
          </cell>
          <cell r="BY222">
            <v>33933</v>
          </cell>
          <cell r="BZ222">
            <v>5304</v>
          </cell>
          <cell r="CA222">
            <v>380314</v>
          </cell>
          <cell r="CB222">
            <v>50</v>
          </cell>
          <cell r="CC222">
            <v>-130</v>
          </cell>
          <cell r="CD222">
            <v>-1</v>
          </cell>
          <cell r="CE222">
            <v>-3</v>
          </cell>
          <cell r="CF222">
            <v>0</v>
          </cell>
          <cell r="CG222">
            <v>-1</v>
          </cell>
          <cell r="CH222">
            <v>-136</v>
          </cell>
          <cell r="CI222">
            <v>2</v>
          </cell>
          <cell r="CJ222">
            <v>-85</v>
          </cell>
          <cell r="CK222">
            <v>-15</v>
          </cell>
          <cell r="CL222">
            <v>46</v>
          </cell>
          <cell r="CM222">
            <v>-54</v>
          </cell>
        </row>
        <row r="223">
          <cell r="A223">
            <v>41153</v>
          </cell>
          <cell r="B223">
            <v>164569</v>
          </cell>
          <cell r="C223">
            <v>18540</v>
          </cell>
          <cell r="D223">
            <v>183108</v>
          </cell>
          <cell r="E223">
            <v>70641</v>
          </cell>
          <cell r="F223">
            <v>3940</v>
          </cell>
          <cell r="G223">
            <v>74581</v>
          </cell>
          <cell r="H223">
            <v>19786</v>
          </cell>
          <cell r="I223">
            <v>94367</v>
          </cell>
          <cell r="J223">
            <v>7768</v>
          </cell>
          <cell r="K223">
            <v>28472</v>
          </cell>
          <cell r="L223">
            <v>130607</v>
          </cell>
          <cell r="M223">
            <v>28893</v>
          </cell>
          <cell r="N223">
            <v>342608</v>
          </cell>
          <cell r="O223">
            <v>36011</v>
          </cell>
          <cell r="P223">
            <v>907</v>
          </cell>
          <cell r="Q223">
            <v>379527</v>
          </cell>
          <cell r="R223">
            <v>0.6</v>
          </cell>
          <cell r="S223">
            <v>0.4</v>
          </cell>
          <cell r="T223">
            <v>0.6</v>
          </cell>
          <cell r="U223">
            <v>-1.1000000000000001</v>
          </cell>
          <cell r="V223">
            <v>-2.1</v>
          </cell>
          <cell r="W223">
            <v>-1.1000000000000001</v>
          </cell>
          <cell r="X223">
            <v>2.6</v>
          </cell>
          <cell r="Y223">
            <v>-0.4</v>
          </cell>
          <cell r="Z223">
            <v>1.2</v>
          </cell>
          <cell r="AA223">
            <v>1.5</v>
          </cell>
          <cell r="AB223">
            <v>0.1</v>
          </cell>
          <cell r="AC223">
            <v>0.9</v>
          </cell>
          <cell r="AD223">
            <v>0.4</v>
          </cell>
          <cell r="AE223">
            <v>1.9</v>
          </cell>
          <cell r="AF223">
            <v>0.6</v>
          </cell>
          <cell r="AG223">
            <v>163672</v>
          </cell>
          <cell r="AH223">
            <v>18433</v>
          </cell>
          <cell r="AI223">
            <v>182105</v>
          </cell>
          <cell r="AJ223">
            <v>71098</v>
          </cell>
          <cell r="AK223">
            <v>3905</v>
          </cell>
          <cell r="AL223">
            <v>75003</v>
          </cell>
          <cell r="AM223">
            <v>19896</v>
          </cell>
          <cell r="AN223">
            <v>94899</v>
          </cell>
          <cell r="AO223">
            <v>7768</v>
          </cell>
          <cell r="AP223">
            <v>28488</v>
          </cell>
          <cell r="AQ223">
            <v>131155</v>
          </cell>
          <cell r="AR223">
            <v>28806</v>
          </cell>
          <cell r="AS223">
            <v>342066</v>
          </cell>
          <cell r="AT223">
            <v>36291</v>
          </cell>
          <cell r="AU223">
            <v>1196</v>
          </cell>
          <cell r="AV223">
            <v>379552</v>
          </cell>
          <cell r="AW223">
            <v>-0.2</v>
          </cell>
          <cell r="AX223">
            <v>-0.6</v>
          </cell>
          <cell r="AY223">
            <v>-0.2</v>
          </cell>
          <cell r="AZ223">
            <v>-1.1000000000000001</v>
          </cell>
          <cell r="BA223">
            <v>0.1</v>
          </cell>
          <cell r="BB223">
            <v>-1.1000000000000001</v>
          </cell>
          <cell r="BC223">
            <v>3.8</v>
          </cell>
          <cell r="BD223">
            <v>-0.1</v>
          </cell>
          <cell r="BE223">
            <v>1.2</v>
          </cell>
          <cell r="BF223">
            <v>1.5</v>
          </cell>
          <cell r="BG223">
            <v>0.3</v>
          </cell>
          <cell r="BH223">
            <v>0.1</v>
          </cell>
          <cell r="BI223">
            <v>0</v>
          </cell>
          <cell r="BJ223">
            <v>3.8</v>
          </cell>
          <cell r="BK223">
            <v>0.2</v>
          </cell>
          <cell r="BL223">
            <v>163755</v>
          </cell>
          <cell r="BM223">
            <v>18474</v>
          </cell>
          <cell r="BN223">
            <v>182229</v>
          </cell>
          <cell r="BO223">
            <v>74032</v>
          </cell>
          <cell r="BP223">
            <v>4146</v>
          </cell>
          <cell r="BQ223">
            <v>78178</v>
          </cell>
          <cell r="BR223">
            <v>19873</v>
          </cell>
          <cell r="BS223">
            <v>98051</v>
          </cell>
          <cell r="BT223">
            <v>7768</v>
          </cell>
          <cell r="BU223">
            <v>28361</v>
          </cell>
          <cell r="BV223">
            <v>134181</v>
          </cell>
          <cell r="BW223">
            <v>27232</v>
          </cell>
          <cell r="BX223">
            <v>343642</v>
          </cell>
          <cell r="BY223">
            <v>36623</v>
          </cell>
          <cell r="BZ223">
            <v>-1016</v>
          </cell>
          <cell r="CA223">
            <v>379249</v>
          </cell>
          <cell r="CB223">
            <v>-74</v>
          </cell>
          <cell r="CC223">
            <v>-30</v>
          </cell>
          <cell r="CD223">
            <v>0</v>
          </cell>
          <cell r="CE223">
            <v>1</v>
          </cell>
          <cell r="CF223">
            <v>0</v>
          </cell>
          <cell r="CG223">
            <v>1</v>
          </cell>
          <cell r="CH223">
            <v>-29</v>
          </cell>
          <cell r="CI223">
            <v>7</v>
          </cell>
          <cell r="CJ223">
            <v>-96</v>
          </cell>
          <cell r="CK223">
            <v>1</v>
          </cell>
          <cell r="CL223">
            <v>68</v>
          </cell>
          <cell r="CM223">
            <v>-28</v>
          </cell>
        </row>
        <row r="224">
          <cell r="A224">
            <v>41244</v>
          </cell>
          <cell r="B224">
            <v>165599</v>
          </cell>
          <cell r="C224">
            <v>18616</v>
          </cell>
          <cell r="D224">
            <v>184201</v>
          </cell>
          <cell r="E224">
            <v>70528</v>
          </cell>
          <cell r="F224">
            <v>4090</v>
          </cell>
          <cell r="G224">
            <v>74618</v>
          </cell>
          <cell r="H224">
            <v>19973</v>
          </cell>
          <cell r="I224">
            <v>94591</v>
          </cell>
          <cell r="J224">
            <v>7865</v>
          </cell>
          <cell r="K224">
            <v>28884</v>
          </cell>
          <cell r="L224">
            <v>131340</v>
          </cell>
          <cell r="M224">
            <v>29358</v>
          </cell>
          <cell r="N224">
            <v>344898</v>
          </cell>
          <cell r="O224">
            <v>36608</v>
          </cell>
          <cell r="P224">
            <v>212</v>
          </cell>
          <cell r="Q224">
            <v>381718</v>
          </cell>
          <cell r="R224">
            <v>0.6</v>
          </cell>
          <cell r="S224">
            <v>0.4</v>
          </cell>
          <cell r="T224">
            <v>0.6</v>
          </cell>
          <cell r="U224">
            <v>-0.2</v>
          </cell>
          <cell r="V224">
            <v>3.8</v>
          </cell>
          <cell r="W224">
            <v>0.1</v>
          </cell>
          <cell r="X224">
            <v>0.9</v>
          </cell>
          <cell r="Y224">
            <v>0.2</v>
          </cell>
          <cell r="Z224">
            <v>1.3</v>
          </cell>
          <cell r="AA224">
            <v>1.4</v>
          </cell>
          <cell r="AB224">
            <v>0.6</v>
          </cell>
          <cell r="AC224">
            <v>1.6</v>
          </cell>
          <cell r="AD224">
            <v>0.7</v>
          </cell>
          <cell r="AE224">
            <v>1.7</v>
          </cell>
          <cell r="AF224">
            <v>0.6</v>
          </cell>
          <cell r="AG224">
            <v>165997</v>
          </cell>
          <cell r="AH224">
            <v>18650</v>
          </cell>
          <cell r="AI224">
            <v>184646</v>
          </cell>
          <cell r="AJ224">
            <v>69794</v>
          </cell>
          <cell r="AK224">
            <v>4098</v>
          </cell>
          <cell r="AL224">
            <v>73892</v>
          </cell>
          <cell r="AM224">
            <v>20221</v>
          </cell>
          <cell r="AN224">
            <v>94113</v>
          </cell>
          <cell r="AO224">
            <v>7865</v>
          </cell>
          <cell r="AP224">
            <v>28849</v>
          </cell>
          <cell r="AQ224">
            <v>130827</v>
          </cell>
          <cell r="AR224">
            <v>29424</v>
          </cell>
          <cell r="AS224">
            <v>344898</v>
          </cell>
          <cell r="AT224">
            <v>36817</v>
          </cell>
          <cell r="AU224">
            <v>-991</v>
          </cell>
          <cell r="AV224">
            <v>380724</v>
          </cell>
          <cell r="AW224">
            <v>1.4</v>
          </cell>
          <cell r="AX224">
            <v>1.2</v>
          </cell>
          <cell r="AY224">
            <v>1.4</v>
          </cell>
          <cell r="AZ224">
            <v>-1.8</v>
          </cell>
          <cell r="BA224">
            <v>4.9000000000000004</v>
          </cell>
          <cell r="BB224">
            <v>-1.5</v>
          </cell>
          <cell r="BC224">
            <v>1.6</v>
          </cell>
          <cell r="BD224">
            <v>-0.8</v>
          </cell>
          <cell r="BE224">
            <v>1.2</v>
          </cell>
          <cell r="BF224">
            <v>1.3</v>
          </cell>
          <cell r="BG224">
            <v>-0.2</v>
          </cell>
          <cell r="BH224">
            <v>2.1</v>
          </cell>
          <cell r="BI224">
            <v>0.8</v>
          </cell>
          <cell r="BJ224">
            <v>1.5</v>
          </cell>
          <cell r="BK224">
            <v>0.3</v>
          </cell>
          <cell r="BL224">
            <v>169401</v>
          </cell>
          <cell r="BM224">
            <v>18976</v>
          </cell>
          <cell r="BN224">
            <v>188376</v>
          </cell>
          <cell r="BO224">
            <v>74503</v>
          </cell>
          <cell r="BP224">
            <v>4246</v>
          </cell>
          <cell r="BQ224">
            <v>78749</v>
          </cell>
          <cell r="BR224">
            <v>20239</v>
          </cell>
          <cell r="BS224">
            <v>98988</v>
          </cell>
          <cell r="BT224">
            <v>7865</v>
          </cell>
          <cell r="BU224">
            <v>28789</v>
          </cell>
          <cell r="BV224">
            <v>135641</v>
          </cell>
          <cell r="BW224">
            <v>33772</v>
          </cell>
          <cell r="BX224">
            <v>357789</v>
          </cell>
          <cell r="BY224">
            <v>38707</v>
          </cell>
          <cell r="BZ224">
            <v>-661</v>
          </cell>
          <cell r="CA224">
            <v>395835</v>
          </cell>
          <cell r="CB224">
            <v>54</v>
          </cell>
          <cell r="CC224">
            <v>162</v>
          </cell>
          <cell r="CD224">
            <v>1</v>
          </cell>
          <cell r="CE224">
            <v>4</v>
          </cell>
          <cell r="CF224">
            <v>0</v>
          </cell>
          <cell r="CG224">
            <v>-3</v>
          </cell>
          <cell r="CH224">
            <v>165</v>
          </cell>
          <cell r="CI224">
            <v>-5</v>
          </cell>
          <cell r="CJ224">
            <v>214</v>
          </cell>
          <cell r="CK224">
            <v>39</v>
          </cell>
          <cell r="CL224">
            <v>-128</v>
          </cell>
          <cell r="CM224">
            <v>124</v>
          </cell>
        </row>
        <row r="225">
          <cell r="A225">
            <v>41334</v>
          </cell>
          <cell r="B225">
            <v>166887</v>
          </cell>
          <cell r="C225">
            <v>18751</v>
          </cell>
          <cell r="D225">
            <v>185637</v>
          </cell>
          <cell r="E225">
            <v>70854</v>
          </cell>
          <cell r="F225">
            <v>4374</v>
          </cell>
          <cell r="G225">
            <v>75229</v>
          </cell>
          <cell r="H225">
            <v>19959</v>
          </cell>
          <cell r="I225">
            <v>95187</v>
          </cell>
          <cell r="J225">
            <v>7967</v>
          </cell>
          <cell r="K225">
            <v>29279</v>
          </cell>
          <cell r="L225">
            <v>132434</v>
          </cell>
          <cell r="M225">
            <v>29511</v>
          </cell>
          <cell r="N225">
            <v>347582</v>
          </cell>
          <cell r="O225">
            <v>37218</v>
          </cell>
          <cell r="P225">
            <v>-221</v>
          </cell>
          <cell r="Q225">
            <v>384580</v>
          </cell>
          <cell r="R225">
            <v>0.8</v>
          </cell>
          <cell r="S225">
            <v>0.7</v>
          </cell>
          <cell r="T225">
            <v>0.8</v>
          </cell>
          <cell r="U225">
            <v>0.5</v>
          </cell>
          <cell r="V225">
            <v>6.9</v>
          </cell>
          <cell r="W225">
            <v>0.8</v>
          </cell>
          <cell r="X225">
            <v>-0.1</v>
          </cell>
          <cell r="Y225">
            <v>0.6</v>
          </cell>
          <cell r="Z225">
            <v>1.3</v>
          </cell>
          <cell r="AA225">
            <v>1.4</v>
          </cell>
          <cell r="AB225">
            <v>0.8</v>
          </cell>
          <cell r="AC225">
            <v>0.5</v>
          </cell>
          <cell r="AD225">
            <v>0.8</v>
          </cell>
          <cell r="AE225">
            <v>1.7</v>
          </cell>
          <cell r="AF225">
            <v>0.7</v>
          </cell>
          <cell r="AG225">
            <v>166888</v>
          </cell>
          <cell r="AH225">
            <v>18750</v>
          </cell>
          <cell r="AI225">
            <v>185638</v>
          </cell>
          <cell r="AJ225">
            <v>70709</v>
          </cell>
          <cell r="AK225">
            <v>4372</v>
          </cell>
          <cell r="AL225">
            <v>75081</v>
          </cell>
          <cell r="AM225">
            <v>19742</v>
          </cell>
          <cell r="AN225">
            <v>94823</v>
          </cell>
          <cell r="AO225">
            <v>7966</v>
          </cell>
          <cell r="AP225">
            <v>29300</v>
          </cell>
          <cell r="AQ225">
            <v>132089</v>
          </cell>
          <cell r="AR225">
            <v>29732</v>
          </cell>
          <cell r="AS225">
            <v>347459</v>
          </cell>
          <cell r="AT225">
            <v>36763</v>
          </cell>
          <cell r="AU225">
            <v>705</v>
          </cell>
          <cell r="AV225">
            <v>384927</v>
          </cell>
          <cell r="AW225">
            <v>0.5</v>
          </cell>
          <cell r="AX225">
            <v>0.5</v>
          </cell>
          <cell r="AY225">
            <v>0.5</v>
          </cell>
          <cell r="AZ225">
            <v>1.3</v>
          </cell>
          <cell r="BA225">
            <v>6.7</v>
          </cell>
          <cell r="BB225">
            <v>1.6</v>
          </cell>
          <cell r="BC225">
            <v>-2.4</v>
          </cell>
          <cell r="BD225">
            <v>0.8</v>
          </cell>
          <cell r="BE225">
            <v>1.3</v>
          </cell>
          <cell r="BF225">
            <v>1.6</v>
          </cell>
          <cell r="BG225">
            <v>1</v>
          </cell>
          <cell r="BH225">
            <v>1</v>
          </cell>
          <cell r="BI225">
            <v>0.7</v>
          </cell>
          <cell r="BJ225">
            <v>-0.1</v>
          </cell>
          <cell r="BK225">
            <v>1.1000000000000001</v>
          </cell>
          <cell r="BL225">
            <v>161403</v>
          </cell>
          <cell r="BM225">
            <v>18113</v>
          </cell>
          <cell r="BN225">
            <v>179516</v>
          </cell>
          <cell r="BO225">
            <v>64811</v>
          </cell>
          <cell r="BP225">
            <v>4621</v>
          </cell>
          <cell r="BQ225">
            <v>69432</v>
          </cell>
          <cell r="BR225">
            <v>19552</v>
          </cell>
          <cell r="BS225">
            <v>88984</v>
          </cell>
          <cell r="BT225">
            <v>7966</v>
          </cell>
          <cell r="BU225">
            <v>29316</v>
          </cell>
          <cell r="BV225">
            <v>126266</v>
          </cell>
          <cell r="BW225">
            <v>28037</v>
          </cell>
          <cell r="BX225">
            <v>333820</v>
          </cell>
          <cell r="BY225">
            <v>35621</v>
          </cell>
          <cell r="BZ225">
            <v>-582</v>
          </cell>
          <cell r="CA225">
            <v>368859</v>
          </cell>
          <cell r="CB225">
            <v>-21</v>
          </cell>
          <cell r="CC225">
            <v>60</v>
          </cell>
          <cell r="CD225">
            <v>1</v>
          </cell>
          <cell r="CE225">
            <v>-1</v>
          </cell>
          <cell r="CF225">
            <v>0</v>
          </cell>
          <cell r="CG225">
            <v>1</v>
          </cell>
          <cell r="CH225">
            <v>60</v>
          </cell>
          <cell r="CI225">
            <v>-5</v>
          </cell>
          <cell r="CJ225">
            <v>34</v>
          </cell>
          <cell r="CK225">
            <v>-25</v>
          </cell>
          <cell r="CL225">
            <v>17</v>
          </cell>
          <cell r="CM225">
            <v>25</v>
          </cell>
        </row>
        <row r="226">
          <cell r="A226">
            <v>41426</v>
          </cell>
          <cell r="B226">
            <v>168177</v>
          </cell>
          <cell r="C226">
            <v>18931</v>
          </cell>
          <cell r="D226">
            <v>187177</v>
          </cell>
          <cell r="E226">
            <v>71859</v>
          </cell>
          <cell r="F226">
            <v>4603</v>
          </cell>
          <cell r="G226">
            <v>76462</v>
          </cell>
          <cell r="H226">
            <v>19997</v>
          </cell>
          <cell r="I226">
            <v>96459</v>
          </cell>
          <cell r="J226">
            <v>8076</v>
          </cell>
          <cell r="K226">
            <v>29640</v>
          </cell>
          <cell r="L226">
            <v>134175</v>
          </cell>
          <cell r="M226">
            <v>29616</v>
          </cell>
          <cell r="N226">
            <v>350968</v>
          </cell>
          <cell r="O226">
            <v>37917</v>
          </cell>
          <cell r="P226">
            <v>-211</v>
          </cell>
          <cell r="Q226">
            <v>388673</v>
          </cell>
          <cell r="R226">
            <v>0.8</v>
          </cell>
          <cell r="S226">
            <v>1</v>
          </cell>
          <cell r="T226">
            <v>0.8</v>
          </cell>
          <cell r="U226">
            <v>1.4</v>
          </cell>
          <cell r="V226">
            <v>5.2</v>
          </cell>
          <cell r="W226">
            <v>1.6</v>
          </cell>
          <cell r="X226">
            <v>0.2</v>
          </cell>
          <cell r="Y226">
            <v>1.3</v>
          </cell>
          <cell r="Z226">
            <v>1.4</v>
          </cell>
          <cell r="AA226">
            <v>1.2</v>
          </cell>
          <cell r="AB226">
            <v>1.3</v>
          </cell>
          <cell r="AC226">
            <v>0.4</v>
          </cell>
          <cell r="AD226">
            <v>1</v>
          </cell>
          <cell r="AE226">
            <v>1.9</v>
          </cell>
          <cell r="AF226">
            <v>1.1000000000000001</v>
          </cell>
          <cell r="AG226">
            <v>168267</v>
          </cell>
          <cell r="AH226">
            <v>18941</v>
          </cell>
          <cell r="AI226">
            <v>187207</v>
          </cell>
          <cell r="AJ226">
            <v>72757</v>
          </cell>
          <cell r="AK226">
            <v>4662</v>
          </cell>
          <cell r="AL226">
            <v>77418</v>
          </cell>
          <cell r="AM226">
            <v>19883</v>
          </cell>
          <cell r="AN226">
            <v>97301</v>
          </cell>
          <cell r="AO226">
            <v>8073</v>
          </cell>
          <cell r="AP226">
            <v>29646</v>
          </cell>
          <cell r="AQ226">
            <v>135020</v>
          </cell>
          <cell r="AR226">
            <v>29520</v>
          </cell>
          <cell r="AS226">
            <v>351747</v>
          </cell>
          <cell r="AT226">
            <v>38066</v>
          </cell>
          <cell r="AU226">
            <v>-831</v>
          </cell>
          <cell r="AV226">
            <v>388983</v>
          </cell>
          <cell r="AW226">
            <v>0.8</v>
          </cell>
          <cell r="AX226">
            <v>1</v>
          </cell>
          <cell r="AY226">
            <v>0.8</v>
          </cell>
          <cell r="AZ226">
            <v>2.9</v>
          </cell>
          <cell r="BA226">
            <v>6.6</v>
          </cell>
          <cell r="BB226">
            <v>3.1</v>
          </cell>
          <cell r="BC226">
            <v>0.7</v>
          </cell>
          <cell r="BD226">
            <v>2.6</v>
          </cell>
          <cell r="BE226">
            <v>1.3</v>
          </cell>
          <cell r="BF226">
            <v>1.2</v>
          </cell>
          <cell r="BG226">
            <v>2.2000000000000002</v>
          </cell>
          <cell r="BH226">
            <v>-0.7</v>
          </cell>
          <cell r="BI226">
            <v>1.2</v>
          </cell>
          <cell r="BJ226">
            <v>3.5</v>
          </cell>
          <cell r="BK226">
            <v>1.1000000000000001</v>
          </cell>
          <cell r="BL226">
            <v>170321</v>
          </cell>
          <cell r="BM226">
            <v>19220</v>
          </cell>
          <cell r="BN226">
            <v>189540</v>
          </cell>
          <cell r="BO226">
            <v>70620</v>
          </cell>
          <cell r="BP226">
            <v>3960</v>
          </cell>
          <cell r="BQ226">
            <v>74579</v>
          </cell>
          <cell r="BR226">
            <v>20069</v>
          </cell>
          <cell r="BS226">
            <v>94648</v>
          </cell>
          <cell r="BT226">
            <v>8073</v>
          </cell>
          <cell r="BU226">
            <v>29811</v>
          </cell>
          <cell r="BV226">
            <v>132532</v>
          </cell>
          <cell r="BW226">
            <v>28564</v>
          </cell>
          <cell r="BX226">
            <v>350636</v>
          </cell>
          <cell r="BY226">
            <v>37044</v>
          </cell>
          <cell r="BZ226">
            <v>2259</v>
          </cell>
          <cell r="CA226">
            <v>389939</v>
          </cell>
          <cell r="CB226">
            <v>11</v>
          </cell>
          <cell r="CC226">
            <v>-269</v>
          </cell>
          <cell r="CD226">
            <v>-3</v>
          </cell>
          <cell r="CE226">
            <v>-5</v>
          </cell>
          <cell r="CF226">
            <v>0</v>
          </cell>
          <cell r="CG226">
            <v>0</v>
          </cell>
          <cell r="CH226">
            <v>-276</v>
          </cell>
          <cell r="CI226">
            <v>-4</v>
          </cell>
          <cell r="CJ226">
            <v>-268</v>
          </cell>
          <cell r="CK226">
            <v>-23</v>
          </cell>
          <cell r="CL226">
            <v>185</v>
          </cell>
          <cell r="CM226">
            <v>-105</v>
          </cell>
        </row>
        <row r="227">
          <cell r="A227">
            <v>41518</v>
          </cell>
          <cell r="B227">
            <v>169494</v>
          </cell>
          <cell r="C227">
            <v>19375</v>
          </cell>
          <cell r="D227">
            <v>188800</v>
          </cell>
          <cell r="E227">
            <v>72981</v>
          </cell>
          <cell r="F227">
            <v>4774</v>
          </cell>
          <cell r="G227">
            <v>77755</v>
          </cell>
          <cell r="H227">
            <v>20307</v>
          </cell>
          <cell r="I227">
            <v>98061</v>
          </cell>
          <cell r="J227">
            <v>8187</v>
          </cell>
          <cell r="K227">
            <v>29946</v>
          </cell>
          <cell r="L227">
            <v>136194</v>
          </cell>
          <cell r="M227">
            <v>29895</v>
          </cell>
          <cell r="N227">
            <v>354889</v>
          </cell>
          <cell r="O227">
            <v>38721</v>
          </cell>
          <cell r="P227">
            <v>21</v>
          </cell>
          <cell r="Q227">
            <v>393631</v>
          </cell>
          <cell r="R227">
            <v>0.8</v>
          </cell>
          <cell r="S227">
            <v>2.2999999999999998</v>
          </cell>
          <cell r="T227">
            <v>0.9</v>
          </cell>
          <cell r="U227">
            <v>1.6</v>
          </cell>
          <cell r="V227">
            <v>3.7</v>
          </cell>
          <cell r="W227">
            <v>1.7</v>
          </cell>
          <cell r="X227">
            <v>1.5</v>
          </cell>
          <cell r="Y227">
            <v>1.7</v>
          </cell>
          <cell r="Z227">
            <v>1.4</v>
          </cell>
          <cell r="AA227">
            <v>1</v>
          </cell>
          <cell r="AB227">
            <v>1.5</v>
          </cell>
          <cell r="AC227">
            <v>0.9</v>
          </cell>
          <cell r="AD227">
            <v>1.1000000000000001</v>
          </cell>
          <cell r="AE227">
            <v>2.1</v>
          </cell>
          <cell r="AF227">
            <v>1.3</v>
          </cell>
          <cell r="AG227">
            <v>169127</v>
          </cell>
          <cell r="AH227">
            <v>19325</v>
          </cell>
          <cell r="AI227">
            <v>188452</v>
          </cell>
          <cell r="AJ227">
            <v>71837</v>
          </cell>
          <cell r="AK227">
            <v>4745</v>
          </cell>
          <cell r="AL227">
            <v>76582</v>
          </cell>
          <cell r="AM227">
            <v>20475</v>
          </cell>
          <cell r="AN227">
            <v>97057</v>
          </cell>
          <cell r="AO227">
            <v>8190</v>
          </cell>
          <cell r="AP227">
            <v>29944</v>
          </cell>
          <cell r="AQ227">
            <v>135190</v>
          </cell>
          <cell r="AR227">
            <v>29627</v>
          </cell>
          <cell r="AS227">
            <v>353269</v>
          </cell>
          <cell r="AT227">
            <v>38855</v>
          </cell>
          <cell r="AU227">
            <v>538</v>
          </cell>
          <cell r="AV227">
            <v>392662</v>
          </cell>
          <cell r="AW227">
            <v>0.5</v>
          </cell>
          <cell r="AX227">
            <v>2</v>
          </cell>
          <cell r="AY227">
            <v>0.7</v>
          </cell>
          <cell r="AZ227">
            <v>-1.3</v>
          </cell>
          <cell r="BA227">
            <v>1.8</v>
          </cell>
          <cell r="BB227">
            <v>-1.1000000000000001</v>
          </cell>
          <cell r="BC227">
            <v>3</v>
          </cell>
          <cell r="BD227">
            <v>-0.3</v>
          </cell>
          <cell r="BE227">
            <v>1.4</v>
          </cell>
          <cell r="BF227">
            <v>1</v>
          </cell>
          <cell r="BG227">
            <v>0.1</v>
          </cell>
          <cell r="BH227">
            <v>0.4</v>
          </cell>
          <cell r="BI227">
            <v>0.4</v>
          </cell>
          <cell r="BJ227">
            <v>2.1</v>
          </cell>
          <cell r="BK227">
            <v>0.9</v>
          </cell>
          <cell r="BL227">
            <v>169145</v>
          </cell>
          <cell r="BM227">
            <v>19357</v>
          </cell>
          <cell r="BN227">
            <v>188502</v>
          </cell>
          <cell r="BO227">
            <v>75138</v>
          </cell>
          <cell r="BP227">
            <v>5008</v>
          </cell>
          <cell r="BQ227">
            <v>80146</v>
          </cell>
          <cell r="BR227">
            <v>20456</v>
          </cell>
          <cell r="BS227">
            <v>100602</v>
          </cell>
          <cell r="BT227">
            <v>8190</v>
          </cell>
          <cell r="BU227">
            <v>29817</v>
          </cell>
          <cell r="BV227">
            <v>138609</v>
          </cell>
          <cell r="BW227">
            <v>27800</v>
          </cell>
          <cell r="BX227">
            <v>354911</v>
          </cell>
          <cell r="BY227">
            <v>39179</v>
          </cell>
          <cell r="BZ227">
            <v>-2321</v>
          </cell>
          <cell r="CA227">
            <v>391769</v>
          </cell>
          <cell r="CB227">
            <v>-23</v>
          </cell>
          <cell r="CC227">
            <v>-99</v>
          </cell>
          <cell r="CD227">
            <v>-1</v>
          </cell>
          <cell r="CE227">
            <v>4</v>
          </cell>
          <cell r="CF227">
            <v>0</v>
          </cell>
          <cell r="CG227">
            <v>6</v>
          </cell>
          <cell r="CH227">
            <v>-91</v>
          </cell>
          <cell r="CI227">
            <v>16</v>
          </cell>
          <cell r="CJ227">
            <v>-98</v>
          </cell>
          <cell r="CK227">
            <v>2</v>
          </cell>
          <cell r="CL227">
            <v>53</v>
          </cell>
          <cell r="CM227">
            <v>-43</v>
          </cell>
        </row>
        <row r="228">
          <cell r="A228">
            <v>41609</v>
          </cell>
          <cell r="B228">
            <v>171062</v>
          </cell>
          <cell r="C228">
            <v>19619</v>
          </cell>
          <cell r="D228">
            <v>190669</v>
          </cell>
          <cell r="E228">
            <v>73639</v>
          </cell>
          <cell r="F228">
            <v>4805</v>
          </cell>
          <cell r="G228">
            <v>78445</v>
          </cell>
          <cell r="H228">
            <v>20740</v>
          </cell>
          <cell r="I228">
            <v>99185</v>
          </cell>
          <cell r="J228">
            <v>8295</v>
          </cell>
          <cell r="K228">
            <v>30188</v>
          </cell>
          <cell r="L228">
            <v>137669</v>
          </cell>
          <cell r="M228">
            <v>30555</v>
          </cell>
          <cell r="N228">
            <v>358892</v>
          </cell>
          <cell r="O228">
            <v>39384</v>
          </cell>
          <cell r="P228">
            <v>177</v>
          </cell>
          <cell r="Q228">
            <v>398453</v>
          </cell>
          <cell r="R228">
            <v>0.9</v>
          </cell>
          <cell r="S228">
            <v>1.3</v>
          </cell>
          <cell r="T228">
            <v>1</v>
          </cell>
          <cell r="U228">
            <v>0.9</v>
          </cell>
          <cell r="V228">
            <v>0.7</v>
          </cell>
          <cell r="W228">
            <v>0.9</v>
          </cell>
          <cell r="X228">
            <v>2.1</v>
          </cell>
          <cell r="Y228">
            <v>1.1000000000000001</v>
          </cell>
          <cell r="Z228">
            <v>1.3</v>
          </cell>
          <cell r="AA228">
            <v>0.8</v>
          </cell>
          <cell r="AB228">
            <v>1.1000000000000001</v>
          </cell>
          <cell r="AC228">
            <v>2.2000000000000002</v>
          </cell>
          <cell r="AD228">
            <v>1.1000000000000001</v>
          </cell>
          <cell r="AE228">
            <v>1.7</v>
          </cell>
          <cell r="AF228">
            <v>1.2</v>
          </cell>
          <cell r="AG228">
            <v>171325</v>
          </cell>
          <cell r="AH228">
            <v>19660</v>
          </cell>
          <cell r="AI228">
            <v>190984</v>
          </cell>
          <cell r="AJ228">
            <v>74210</v>
          </cell>
          <cell r="AK228">
            <v>4783</v>
          </cell>
          <cell r="AL228">
            <v>78993</v>
          </cell>
          <cell r="AM228">
            <v>20619</v>
          </cell>
          <cell r="AN228">
            <v>99611</v>
          </cell>
          <cell r="AO228">
            <v>8296</v>
          </cell>
          <cell r="AP228">
            <v>30192</v>
          </cell>
          <cell r="AQ228">
            <v>138099</v>
          </cell>
          <cell r="AR228">
            <v>30806</v>
          </cell>
          <cell r="AS228">
            <v>359890</v>
          </cell>
          <cell r="AT228">
            <v>39231</v>
          </cell>
          <cell r="AU228">
            <v>-507</v>
          </cell>
          <cell r="AV228">
            <v>398613</v>
          </cell>
          <cell r="AW228">
            <v>1.3</v>
          </cell>
          <cell r="AX228">
            <v>1.7</v>
          </cell>
          <cell r="AY228">
            <v>1.3</v>
          </cell>
          <cell r="AZ228">
            <v>3.3</v>
          </cell>
          <cell r="BA228">
            <v>0.8</v>
          </cell>
          <cell r="BB228">
            <v>3.1</v>
          </cell>
          <cell r="BC228">
            <v>0.7</v>
          </cell>
          <cell r="BD228">
            <v>2.6</v>
          </cell>
          <cell r="BE228">
            <v>1.3</v>
          </cell>
          <cell r="BF228">
            <v>0.8</v>
          </cell>
          <cell r="BG228">
            <v>2.2000000000000002</v>
          </cell>
          <cell r="BH228">
            <v>4</v>
          </cell>
          <cell r="BI228">
            <v>1.9</v>
          </cell>
          <cell r="BJ228">
            <v>1</v>
          </cell>
          <cell r="BK228">
            <v>1.5</v>
          </cell>
          <cell r="BL228">
            <v>174874</v>
          </cell>
          <cell r="BM228">
            <v>20013</v>
          </cell>
          <cell r="BN228">
            <v>194887</v>
          </cell>
          <cell r="BO228">
            <v>79211</v>
          </cell>
          <cell r="BP228">
            <v>4967</v>
          </cell>
          <cell r="BQ228">
            <v>84179</v>
          </cell>
          <cell r="BR228">
            <v>20650</v>
          </cell>
          <cell r="BS228">
            <v>104828</v>
          </cell>
          <cell r="BT228">
            <v>8296</v>
          </cell>
          <cell r="BU228">
            <v>30148</v>
          </cell>
          <cell r="BV228">
            <v>143272</v>
          </cell>
          <cell r="BW228">
            <v>35617</v>
          </cell>
          <cell r="BX228">
            <v>373776</v>
          </cell>
          <cell r="BY228">
            <v>41140</v>
          </cell>
          <cell r="BZ228">
            <v>-68</v>
          </cell>
          <cell r="CA228">
            <v>414847</v>
          </cell>
          <cell r="CB228">
            <v>25</v>
          </cell>
          <cell r="CC228">
            <v>355</v>
          </cell>
          <cell r="CD228">
            <v>3</v>
          </cell>
          <cell r="CE228">
            <v>4</v>
          </cell>
          <cell r="CF228">
            <v>0</v>
          </cell>
          <cell r="CG228">
            <v>-7</v>
          </cell>
          <cell r="CH228">
            <v>354</v>
          </cell>
          <cell r="CI228">
            <v>-6</v>
          </cell>
          <cell r="CJ228">
            <v>374</v>
          </cell>
          <cell r="CK228">
            <v>57</v>
          </cell>
          <cell r="CL228">
            <v>-222</v>
          </cell>
          <cell r="CM228">
            <v>209</v>
          </cell>
        </row>
        <row r="229">
          <cell r="A229">
            <v>41699</v>
          </cell>
          <cell r="B229">
            <v>172610</v>
          </cell>
          <cell r="C229">
            <v>19836</v>
          </cell>
          <cell r="D229">
            <v>192460</v>
          </cell>
          <cell r="E229">
            <v>72983</v>
          </cell>
          <cell r="F229">
            <v>4762</v>
          </cell>
          <cell r="G229">
            <v>77745</v>
          </cell>
          <cell r="H229">
            <v>21103</v>
          </cell>
          <cell r="I229">
            <v>98848</v>
          </cell>
          <cell r="J229">
            <v>8397</v>
          </cell>
          <cell r="K229">
            <v>30399</v>
          </cell>
          <cell r="L229">
            <v>137644</v>
          </cell>
          <cell r="M229">
            <v>31467</v>
          </cell>
          <cell r="N229">
            <v>361571</v>
          </cell>
          <cell r="O229">
            <v>39634</v>
          </cell>
          <cell r="P229">
            <v>450</v>
          </cell>
          <cell r="Q229">
            <v>401654</v>
          </cell>
          <cell r="R229">
            <v>0.9</v>
          </cell>
          <cell r="S229">
            <v>1.1000000000000001</v>
          </cell>
          <cell r="T229">
            <v>0.9</v>
          </cell>
          <cell r="U229">
            <v>-0.9</v>
          </cell>
          <cell r="V229">
            <v>-0.9</v>
          </cell>
          <cell r="W229">
            <v>-0.9</v>
          </cell>
          <cell r="X229">
            <v>1.7</v>
          </cell>
          <cell r="Y229">
            <v>-0.3</v>
          </cell>
          <cell r="Z229">
            <v>1.2</v>
          </cell>
          <cell r="AA229">
            <v>0.7</v>
          </cell>
          <cell r="AB229">
            <v>0</v>
          </cell>
          <cell r="AC229">
            <v>3</v>
          </cell>
          <cell r="AD229">
            <v>0.7</v>
          </cell>
          <cell r="AE229">
            <v>0.6</v>
          </cell>
          <cell r="AF229">
            <v>0.8</v>
          </cell>
          <cell r="AG229">
            <v>172589</v>
          </cell>
          <cell r="AH229">
            <v>19832</v>
          </cell>
          <cell r="AI229">
            <v>192421</v>
          </cell>
          <cell r="AJ229">
            <v>73350</v>
          </cell>
          <cell r="AK229">
            <v>4940</v>
          </cell>
          <cell r="AL229">
            <v>78290</v>
          </cell>
          <cell r="AM229">
            <v>21257</v>
          </cell>
          <cell r="AN229">
            <v>99547</v>
          </cell>
          <cell r="AO229">
            <v>8397</v>
          </cell>
          <cell r="AP229">
            <v>30410</v>
          </cell>
          <cell r="AQ229">
            <v>138355</v>
          </cell>
          <cell r="AR229">
            <v>31389</v>
          </cell>
          <cell r="AS229">
            <v>362165</v>
          </cell>
          <cell r="AT229">
            <v>39730</v>
          </cell>
          <cell r="AU229">
            <v>1285</v>
          </cell>
          <cell r="AV229">
            <v>403180</v>
          </cell>
          <cell r="AW229">
            <v>0.7</v>
          </cell>
          <cell r="AX229">
            <v>0.9</v>
          </cell>
          <cell r="AY229">
            <v>0.8</v>
          </cell>
          <cell r="AZ229">
            <v>-1.2</v>
          </cell>
          <cell r="BA229">
            <v>3.3</v>
          </cell>
          <cell r="BB229">
            <v>-0.9</v>
          </cell>
          <cell r="BC229">
            <v>3.1</v>
          </cell>
          <cell r="BD229">
            <v>-0.1</v>
          </cell>
          <cell r="BE229">
            <v>1.2</v>
          </cell>
          <cell r="BF229">
            <v>0.7</v>
          </cell>
          <cell r="BG229">
            <v>0.2</v>
          </cell>
          <cell r="BH229">
            <v>1.9</v>
          </cell>
          <cell r="BI229">
            <v>0.6</v>
          </cell>
          <cell r="BJ229">
            <v>1.3</v>
          </cell>
          <cell r="BK229">
            <v>1.1000000000000001</v>
          </cell>
          <cell r="BL229">
            <v>166827</v>
          </cell>
          <cell r="BM229">
            <v>19154</v>
          </cell>
          <cell r="BN229">
            <v>185981</v>
          </cell>
          <cell r="BO229">
            <v>67459</v>
          </cell>
          <cell r="BP229">
            <v>5191</v>
          </cell>
          <cell r="BQ229">
            <v>72650</v>
          </cell>
          <cell r="BR229">
            <v>21055</v>
          </cell>
          <cell r="BS229">
            <v>93705</v>
          </cell>
          <cell r="BT229">
            <v>8397</v>
          </cell>
          <cell r="BU229">
            <v>30421</v>
          </cell>
          <cell r="BV229">
            <v>132523</v>
          </cell>
          <cell r="BW229">
            <v>29629</v>
          </cell>
          <cell r="BX229">
            <v>348133</v>
          </cell>
          <cell r="BY229">
            <v>38473</v>
          </cell>
          <cell r="BZ229">
            <v>-418</v>
          </cell>
          <cell r="CA229">
            <v>386188</v>
          </cell>
          <cell r="CB229">
            <v>-9</v>
          </cell>
          <cell r="CC229">
            <v>107</v>
          </cell>
          <cell r="CD229">
            <v>2</v>
          </cell>
          <cell r="CE229">
            <v>-2</v>
          </cell>
          <cell r="CF229">
            <v>0</v>
          </cell>
          <cell r="CG229">
            <v>1</v>
          </cell>
          <cell r="CH229">
            <v>110</v>
          </cell>
          <cell r="CI229">
            <v>-9</v>
          </cell>
          <cell r="CJ229">
            <v>91</v>
          </cell>
          <cell r="CK229">
            <v>-33</v>
          </cell>
          <cell r="CL229">
            <v>-49</v>
          </cell>
          <cell r="CM229">
            <v>9</v>
          </cell>
        </row>
        <row r="230">
          <cell r="A230">
            <v>41791</v>
          </cell>
          <cell r="B230">
            <v>173969</v>
          </cell>
          <cell r="C230">
            <v>19992</v>
          </cell>
          <cell r="D230">
            <v>194022</v>
          </cell>
          <cell r="E230">
            <v>70769</v>
          </cell>
          <cell r="F230">
            <v>4775</v>
          </cell>
          <cell r="G230">
            <v>75544</v>
          </cell>
          <cell r="H230">
            <v>21513</v>
          </cell>
          <cell r="I230">
            <v>97057</v>
          </cell>
          <cell r="J230">
            <v>8493</v>
          </cell>
          <cell r="K230">
            <v>30607</v>
          </cell>
          <cell r="L230">
            <v>136157</v>
          </cell>
          <cell r="M230">
            <v>32492</v>
          </cell>
          <cell r="N230">
            <v>362670</v>
          </cell>
          <cell r="O230">
            <v>39622</v>
          </cell>
          <cell r="P230">
            <v>319</v>
          </cell>
          <cell r="Q230">
            <v>402612</v>
          </cell>
          <cell r="R230">
            <v>0.8</v>
          </cell>
          <cell r="S230">
            <v>0.8</v>
          </cell>
          <cell r="T230">
            <v>0.8</v>
          </cell>
          <cell r="U230">
            <v>-3</v>
          </cell>
          <cell r="V230">
            <v>0.3</v>
          </cell>
          <cell r="W230">
            <v>-2.8</v>
          </cell>
          <cell r="X230">
            <v>1.9</v>
          </cell>
          <cell r="Y230">
            <v>-1.8</v>
          </cell>
          <cell r="Z230">
            <v>1.1000000000000001</v>
          </cell>
          <cell r="AA230">
            <v>0.7</v>
          </cell>
          <cell r="AB230">
            <v>-1.1000000000000001</v>
          </cell>
          <cell r="AC230">
            <v>3.3</v>
          </cell>
          <cell r="AD230">
            <v>0.3</v>
          </cell>
          <cell r="AE230">
            <v>0</v>
          </cell>
          <cell r="AF230">
            <v>0.2</v>
          </cell>
          <cell r="AG230">
            <v>173917</v>
          </cell>
          <cell r="AH230">
            <v>20009</v>
          </cell>
          <cell r="AI230">
            <v>193926</v>
          </cell>
          <cell r="AJ230">
            <v>71257</v>
          </cell>
          <cell r="AK230">
            <v>4490</v>
          </cell>
          <cell r="AL230">
            <v>75747</v>
          </cell>
          <cell r="AM230">
            <v>21404</v>
          </cell>
          <cell r="AN230">
            <v>97151</v>
          </cell>
          <cell r="AO230">
            <v>8493</v>
          </cell>
          <cell r="AP230">
            <v>30581</v>
          </cell>
          <cell r="AQ230">
            <v>136225</v>
          </cell>
          <cell r="AR230">
            <v>32498</v>
          </cell>
          <cell r="AS230">
            <v>362648</v>
          </cell>
          <cell r="AT230">
            <v>39884</v>
          </cell>
          <cell r="AU230">
            <v>-286</v>
          </cell>
          <cell r="AV230">
            <v>402247</v>
          </cell>
          <cell r="AW230">
            <v>0.8</v>
          </cell>
          <cell r="AX230">
            <v>0.9</v>
          </cell>
          <cell r="AY230">
            <v>0.8</v>
          </cell>
          <cell r="AZ230">
            <v>-2.9</v>
          </cell>
          <cell r="BA230">
            <v>-9.1</v>
          </cell>
          <cell r="BB230">
            <v>-3.2</v>
          </cell>
          <cell r="BC230">
            <v>0.7</v>
          </cell>
          <cell r="BD230">
            <v>-2.4</v>
          </cell>
          <cell r="BE230">
            <v>1.1000000000000001</v>
          </cell>
          <cell r="BF230">
            <v>0.6</v>
          </cell>
          <cell r="BG230">
            <v>-1.5</v>
          </cell>
          <cell r="BH230">
            <v>3.5</v>
          </cell>
          <cell r="BI230">
            <v>0.1</v>
          </cell>
          <cell r="BJ230">
            <v>0.4</v>
          </cell>
          <cell r="BK230">
            <v>-0.2</v>
          </cell>
          <cell r="BL230">
            <v>176110</v>
          </cell>
          <cell r="BM230">
            <v>20302</v>
          </cell>
          <cell r="BN230">
            <v>196412</v>
          </cell>
          <cell r="BO230">
            <v>68950</v>
          </cell>
          <cell r="BP230">
            <v>3871</v>
          </cell>
          <cell r="BQ230">
            <v>72822</v>
          </cell>
          <cell r="BR230">
            <v>21585</v>
          </cell>
          <cell r="BS230">
            <v>94406</v>
          </cell>
          <cell r="BT230">
            <v>8493</v>
          </cell>
          <cell r="BU230">
            <v>30732</v>
          </cell>
          <cell r="BV230">
            <v>133632</v>
          </cell>
          <cell r="BW230">
            <v>31165</v>
          </cell>
          <cell r="BX230">
            <v>361209</v>
          </cell>
          <cell r="BY230">
            <v>38956</v>
          </cell>
          <cell r="BZ230">
            <v>2807</v>
          </cell>
          <cell r="CA230">
            <v>402971</v>
          </cell>
          <cell r="CB230">
            <v>-46</v>
          </cell>
          <cell r="CC230">
            <v>-424</v>
          </cell>
          <cell r="CD230">
            <v>-4</v>
          </cell>
          <cell r="CE230">
            <v>-7</v>
          </cell>
          <cell r="CF230">
            <v>0</v>
          </cell>
          <cell r="CG230">
            <v>-1</v>
          </cell>
          <cell r="CH230">
            <v>-437</v>
          </cell>
          <cell r="CI230">
            <v>-27</v>
          </cell>
          <cell r="CJ230">
            <v>-509</v>
          </cell>
          <cell r="CK230">
            <v>-39</v>
          </cell>
          <cell r="CL230">
            <v>344</v>
          </cell>
          <cell r="CM230">
            <v>-203</v>
          </cell>
        </row>
        <row r="231">
          <cell r="A231">
            <v>41883</v>
          </cell>
          <cell r="B231">
            <v>174962</v>
          </cell>
          <cell r="C231">
            <v>20293</v>
          </cell>
          <cell r="D231">
            <v>195194</v>
          </cell>
          <cell r="E231">
            <v>67938</v>
          </cell>
          <cell r="F231">
            <v>4882</v>
          </cell>
          <cell r="G231">
            <v>72821</v>
          </cell>
          <cell r="H231">
            <v>22028</v>
          </cell>
          <cell r="I231">
            <v>94849</v>
          </cell>
          <cell r="J231">
            <v>8587</v>
          </cell>
          <cell r="K231">
            <v>30835</v>
          </cell>
          <cell r="L231">
            <v>134271</v>
          </cell>
          <cell r="M231">
            <v>33711</v>
          </cell>
          <cell r="N231">
            <v>363176</v>
          </cell>
          <cell r="O231">
            <v>39634</v>
          </cell>
          <cell r="P231">
            <v>303</v>
          </cell>
          <cell r="Q231">
            <v>403112</v>
          </cell>
          <cell r="R231">
            <v>0.6</v>
          </cell>
          <cell r="S231">
            <v>1.5</v>
          </cell>
          <cell r="T231">
            <v>0.6</v>
          </cell>
          <cell r="U231">
            <v>-4</v>
          </cell>
          <cell r="V231">
            <v>2.2000000000000002</v>
          </cell>
          <cell r="W231">
            <v>-3.6</v>
          </cell>
          <cell r="X231">
            <v>2.4</v>
          </cell>
          <cell r="Y231">
            <v>-2.2999999999999998</v>
          </cell>
          <cell r="Z231">
            <v>1.1000000000000001</v>
          </cell>
          <cell r="AA231">
            <v>0.7</v>
          </cell>
          <cell r="AB231">
            <v>-1.4</v>
          </cell>
          <cell r="AC231">
            <v>3.8</v>
          </cell>
          <cell r="AD231">
            <v>0.1</v>
          </cell>
          <cell r="AE231">
            <v>0</v>
          </cell>
          <cell r="AF231">
            <v>0.1</v>
          </cell>
          <cell r="AG231">
            <v>175100</v>
          </cell>
          <cell r="AH231">
            <v>20289</v>
          </cell>
          <cell r="AI231">
            <v>195389</v>
          </cell>
          <cell r="AJ231">
            <v>66855</v>
          </cell>
          <cell r="AK231">
            <v>4995</v>
          </cell>
          <cell r="AL231">
            <v>71850</v>
          </cell>
          <cell r="AM231">
            <v>21949</v>
          </cell>
          <cell r="AN231">
            <v>93798</v>
          </cell>
          <cell r="AO231">
            <v>8586</v>
          </cell>
          <cell r="AP231">
            <v>30837</v>
          </cell>
          <cell r="AQ231">
            <v>133221</v>
          </cell>
          <cell r="AR231">
            <v>33584</v>
          </cell>
          <cell r="AS231">
            <v>362193</v>
          </cell>
          <cell r="AT231">
            <v>39200</v>
          </cell>
          <cell r="AU231">
            <v>712</v>
          </cell>
          <cell r="AV231">
            <v>402105</v>
          </cell>
          <cell r="AW231">
            <v>0.7</v>
          </cell>
          <cell r="AX231">
            <v>1.4</v>
          </cell>
          <cell r="AY231">
            <v>0.8</v>
          </cell>
          <cell r="AZ231">
            <v>-6.2</v>
          </cell>
          <cell r="BA231">
            <v>11.2</v>
          </cell>
          <cell r="BB231">
            <v>-5.0999999999999996</v>
          </cell>
          <cell r="BC231">
            <v>2.5</v>
          </cell>
          <cell r="BD231">
            <v>-3.5</v>
          </cell>
          <cell r="BE231">
            <v>1.1000000000000001</v>
          </cell>
          <cell r="BF231">
            <v>0.8</v>
          </cell>
          <cell r="BG231">
            <v>-2.2000000000000002</v>
          </cell>
          <cell r="BH231">
            <v>3.3</v>
          </cell>
          <cell r="BI231">
            <v>-0.1</v>
          </cell>
          <cell r="BJ231">
            <v>-1.7</v>
          </cell>
          <cell r="BK231">
            <v>0</v>
          </cell>
          <cell r="BL231">
            <v>175136</v>
          </cell>
          <cell r="BM231">
            <v>20321</v>
          </cell>
          <cell r="BN231">
            <v>195457</v>
          </cell>
          <cell r="BO231">
            <v>69825</v>
          </cell>
          <cell r="BP231">
            <v>5235</v>
          </cell>
          <cell r="BQ231">
            <v>75060</v>
          </cell>
          <cell r="BR231">
            <v>21928</v>
          </cell>
          <cell r="BS231">
            <v>96988</v>
          </cell>
          <cell r="BT231">
            <v>8586</v>
          </cell>
          <cell r="BU231">
            <v>30708</v>
          </cell>
          <cell r="BV231">
            <v>136282</v>
          </cell>
          <cell r="BW231">
            <v>32086</v>
          </cell>
          <cell r="BX231">
            <v>363825</v>
          </cell>
          <cell r="BY231">
            <v>39470</v>
          </cell>
          <cell r="BZ231">
            <v>-1621</v>
          </cell>
          <cell r="CA231">
            <v>401674</v>
          </cell>
          <cell r="CB231">
            <v>94</v>
          </cell>
          <cell r="CC231">
            <v>-125</v>
          </cell>
          <cell r="CD231">
            <v>-8</v>
          </cell>
          <cell r="CE231">
            <v>4</v>
          </cell>
          <cell r="CF231">
            <v>0</v>
          </cell>
          <cell r="CG231">
            <v>7</v>
          </cell>
          <cell r="CH231">
            <v>-122</v>
          </cell>
          <cell r="CI231">
            <v>76</v>
          </cell>
          <cell r="CJ231">
            <v>47</v>
          </cell>
          <cell r="CK231">
            <v>-3</v>
          </cell>
          <cell r="CL231">
            <v>12</v>
          </cell>
          <cell r="CM231">
            <v>56</v>
          </cell>
        </row>
        <row r="232">
          <cell r="A232">
            <v>41974</v>
          </cell>
          <cell r="B232">
            <v>175823</v>
          </cell>
          <cell r="C232">
            <v>20388</v>
          </cell>
          <cell r="D232">
            <v>196210</v>
          </cell>
          <cell r="E232">
            <v>65876</v>
          </cell>
          <cell r="F232">
            <v>5025</v>
          </cell>
          <cell r="G232">
            <v>70900</v>
          </cell>
          <cell r="H232">
            <v>22567</v>
          </cell>
          <cell r="I232">
            <v>93468</v>
          </cell>
          <cell r="J232">
            <v>8679</v>
          </cell>
          <cell r="K232">
            <v>31080</v>
          </cell>
          <cell r="L232">
            <v>133227</v>
          </cell>
          <cell r="M232">
            <v>34973</v>
          </cell>
          <cell r="N232">
            <v>364410</v>
          </cell>
          <cell r="O232">
            <v>39790</v>
          </cell>
          <cell r="P232">
            <v>192</v>
          </cell>
          <cell r="Q232">
            <v>404391</v>
          </cell>
          <cell r="R232">
            <v>0.5</v>
          </cell>
          <cell r="S232">
            <v>0.5</v>
          </cell>
          <cell r="T232">
            <v>0.5</v>
          </cell>
          <cell r="U232">
            <v>-3</v>
          </cell>
          <cell r="V232">
            <v>2.9</v>
          </cell>
          <cell r="W232">
            <v>-2.6</v>
          </cell>
          <cell r="X232">
            <v>2.4</v>
          </cell>
          <cell r="Y232">
            <v>-1.5</v>
          </cell>
          <cell r="Z232">
            <v>1.1000000000000001</v>
          </cell>
          <cell r="AA232">
            <v>0.8</v>
          </cell>
          <cell r="AB232">
            <v>-0.8</v>
          </cell>
          <cell r="AC232">
            <v>3.7</v>
          </cell>
          <cell r="AD232">
            <v>0.3</v>
          </cell>
          <cell r="AE232">
            <v>0.4</v>
          </cell>
          <cell r="AF232">
            <v>0.3</v>
          </cell>
          <cell r="AG232">
            <v>175912</v>
          </cell>
          <cell r="AH232">
            <v>20396</v>
          </cell>
          <cell r="AI232">
            <v>196308</v>
          </cell>
          <cell r="AJ232">
            <v>66025</v>
          </cell>
          <cell r="AK232">
            <v>5066</v>
          </cell>
          <cell r="AL232">
            <v>71091</v>
          </cell>
          <cell r="AM232">
            <v>22708</v>
          </cell>
          <cell r="AN232">
            <v>93800</v>
          </cell>
          <cell r="AO232">
            <v>8681</v>
          </cell>
          <cell r="AP232">
            <v>31088</v>
          </cell>
          <cell r="AQ232">
            <v>133569</v>
          </cell>
          <cell r="AR232">
            <v>34999</v>
          </cell>
          <cell r="AS232">
            <v>364875</v>
          </cell>
          <cell r="AT232">
            <v>39895</v>
          </cell>
          <cell r="AU232">
            <v>-511</v>
          </cell>
          <cell r="AV232">
            <v>404260</v>
          </cell>
          <cell r="AW232">
            <v>0.5</v>
          </cell>
          <cell r="AX232">
            <v>0.5</v>
          </cell>
          <cell r="AY232">
            <v>0.5</v>
          </cell>
          <cell r="AZ232">
            <v>-1.2</v>
          </cell>
          <cell r="BA232">
            <v>1.4</v>
          </cell>
          <cell r="BB232">
            <v>-1.1000000000000001</v>
          </cell>
          <cell r="BC232">
            <v>3.5</v>
          </cell>
          <cell r="BD232">
            <v>0</v>
          </cell>
          <cell r="BE232">
            <v>1.1000000000000001</v>
          </cell>
          <cell r="BF232">
            <v>0.8</v>
          </cell>
          <cell r="BG232">
            <v>0.3</v>
          </cell>
          <cell r="BH232">
            <v>4.2</v>
          </cell>
          <cell r="BI232">
            <v>0.7</v>
          </cell>
          <cell r="BJ232">
            <v>1.8</v>
          </cell>
          <cell r="BK232">
            <v>0.5</v>
          </cell>
          <cell r="BL232">
            <v>179555</v>
          </cell>
          <cell r="BM232">
            <v>20763</v>
          </cell>
          <cell r="BN232">
            <v>200318</v>
          </cell>
          <cell r="BO232">
            <v>70440</v>
          </cell>
          <cell r="BP232">
            <v>5259</v>
          </cell>
          <cell r="BQ232">
            <v>75699</v>
          </cell>
          <cell r="BR232">
            <v>22766</v>
          </cell>
          <cell r="BS232">
            <v>98465</v>
          </cell>
          <cell r="BT232">
            <v>8681</v>
          </cell>
          <cell r="BU232">
            <v>31066</v>
          </cell>
          <cell r="BV232">
            <v>138212</v>
          </cell>
          <cell r="BW232">
            <v>39750</v>
          </cell>
          <cell r="BX232">
            <v>378280</v>
          </cell>
          <cell r="BY232">
            <v>41675</v>
          </cell>
          <cell r="BZ232">
            <v>644</v>
          </cell>
          <cell r="CA232">
            <v>420599</v>
          </cell>
          <cell r="CB232">
            <v>-51</v>
          </cell>
          <cell r="CC232">
            <v>438</v>
          </cell>
          <cell r="CD232">
            <v>10</v>
          </cell>
          <cell r="CE232">
            <v>0</v>
          </cell>
          <cell r="CF232">
            <v>0</v>
          </cell>
          <cell r="CG232">
            <v>-21</v>
          </cell>
          <cell r="CH232">
            <v>428</v>
          </cell>
          <cell r="CI232">
            <v>-17</v>
          </cell>
          <cell r="CJ232">
            <v>358</v>
          </cell>
          <cell r="CK232">
            <v>62</v>
          </cell>
          <cell r="CL232">
            <v>-216</v>
          </cell>
          <cell r="CM232">
            <v>206</v>
          </cell>
        </row>
        <row r="233">
          <cell r="A233">
            <v>42064</v>
          </cell>
          <cell r="B233">
            <v>176836</v>
          </cell>
          <cell r="C233">
            <v>20543</v>
          </cell>
          <cell r="D233">
            <v>197391</v>
          </cell>
          <cell r="E233">
            <v>64766</v>
          </cell>
          <cell r="F233">
            <v>5033</v>
          </cell>
          <cell r="G233">
            <v>69799</v>
          </cell>
          <cell r="H233">
            <v>23007</v>
          </cell>
          <cell r="I233">
            <v>92806</v>
          </cell>
          <cell r="J233">
            <v>8773</v>
          </cell>
          <cell r="K233">
            <v>31319</v>
          </cell>
          <cell r="L233">
            <v>132898</v>
          </cell>
          <cell r="M233">
            <v>36003</v>
          </cell>
          <cell r="N233">
            <v>366292</v>
          </cell>
          <cell r="O233">
            <v>40303</v>
          </cell>
          <cell r="P233">
            <v>-87</v>
          </cell>
          <cell r="Q233">
            <v>406508</v>
          </cell>
          <cell r="R233">
            <v>0.6</v>
          </cell>
          <cell r="S233">
            <v>0.8</v>
          </cell>
          <cell r="T233">
            <v>0.6</v>
          </cell>
          <cell r="U233">
            <v>-1.7</v>
          </cell>
          <cell r="V233">
            <v>0.2</v>
          </cell>
          <cell r="W233">
            <v>-1.6</v>
          </cell>
          <cell r="X233">
            <v>1.9</v>
          </cell>
          <cell r="Y233">
            <v>-0.7</v>
          </cell>
          <cell r="Z233">
            <v>1.1000000000000001</v>
          </cell>
          <cell r="AA233">
            <v>0.8</v>
          </cell>
          <cell r="AB233">
            <v>-0.2</v>
          </cell>
          <cell r="AC233">
            <v>2.9</v>
          </cell>
          <cell r="AD233">
            <v>0.5</v>
          </cell>
          <cell r="AE233">
            <v>1.3</v>
          </cell>
          <cell r="AF233">
            <v>0.5</v>
          </cell>
          <cell r="AG233">
            <v>176495</v>
          </cell>
          <cell r="AH233">
            <v>20508</v>
          </cell>
          <cell r="AI233">
            <v>197003</v>
          </cell>
          <cell r="AJ233">
            <v>65170</v>
          </cell>
          <cell r="AK233">
            <v>5020</v>
          </cell>
          <cell r="AL233">
            <v>70190</v>
          </cell>
          <cell r="AM233">
            <v>22981</v>
          </cell>
          <cell r="AN233">
            <v>93171</v>
          </cell>
          <cell r="AO233">
            <v>8774</v>
          </cell>
          <cell r="AP233">
            <v>31319</v>
          </cell>
          <cell r="AQ233">
            <v>133263</v>
          </cell>
          <cell r="AR233">
            <v>36162</v>
          </cell>
          <cell r="AS233">
            <v>366429</v>
          </cell>
          <cell r="AT233">
            <v>40543</v>
          </cell>
          <cell r="AU233">
            <v>988</v>
          </cell>
          <cell r="AV233">
            <v>407959</v>
          </cell>
          <cell r="AW233">
            <v>0.3</v>
          </cell>
          <cell r="AX233">
            <v>0.6</v>
          </cell>
          <cell r="AY233">
            <v>0.4</v>
          </cell>
          <cell r="AZ233">
            <v>-1.3</v>
          </cell>
          <cell r="BA233">
            <v>-0.9</v>
          </cell>
          <cell r="BB233">
            <v>-1.3</v>
          </cell>
          <cell r="BC233">
            <v>1.2</v>
          </cell>
          <cell r="BD233">
            <v>-0.7</v>
          </cell>
          <cell r="BE233">
            <v>1.1000000000000001</v>
          </cell>
          <cell r="BF233">
            <v>0.7</v>
          </cell>
          <cell r="BG233">
            <v>-0.2</v>
          </cell>
          <cell r="BH233">
            <v>3.3</v>
          </cell>
          <cell r="BI233">
            <v>0.4</v>
          </cell>
          <cell r="BJ233">
            <v>1.6</v>
          </cell>
          <cell r="BK233">
            <v>0.9</v>
          </cell>
          <cell r="BL233">
            <v>170550</v>
          </cell>
          <cell r="BM233">
            <v>19805</v>
          </cell>
          <cell r="BN233">
            <v>190355</v>
          </cell>
          <cell r="BO233">
            <v>60238</v>
          </cell>
          <cell r="BP233">
            <v>5251</v>
          </cell>
          <cell r="BQ233">
            <v>65489</v>
          </cell>
          <cell r="BR233">
            <v>22759</v>
          </cell>
          <cell r="BS233">
            <v>88248</v>
          </cell>
          <cell r="BT233">
            <v>8774</v>
          </cell>
          <cell r="BU233">
            <v>31321</v>
          </cell>
          <cell r="BV233">
            <v>128343</v>
          </cell>
          <cell r="BW233">
            <v>34275</v>
          </cell>
          <cell r="BX233">
            <v>352972</v>
          </cell>
          <cell r="BY233">
            <v>39222</v>
          </cell>
          <cell r="BZ233">
            <v>-865</v>
          </cell>
          <cell r="CA233">
            <v>391329</v>
          </cell>
          <cell r="CB233">
            <v>2</v>
          </cell>
          <cell r="CC233">
            <v>149</v>
          </cell>
          <cell r="CD233">
            <v>3</v>
          </cell>
          <cell r="CE233">
            <v>-2</v>
          </cell>
          <cell r="CF233">
            <v>0</v>
          </cell>
          <cell r="CG233">
            <v>5</v>
          </cell>
          <cell r="CH233">
            <v>156</v>
          </cell>
          <cell r="CI233">
            <v>-19</v>
          </cell>
          <cell r="CJ233">
            <v>139</v>
          </cell>
          <cell r="CK233">
            <v>-40</v>
          </cell>
          <cell r="CL233">
            <v>-63</v>
          </cell>
          <cell r="CM233">
            <v>36</v>
          </cell>
        </row>
        <row r="234">
          <cell r="A234">
            <v>42156</v>
          </cell>
          <cell r="B234">
            <v>178187</v>
          </cell>
          <cell r="C234">
            <v>20786</v>
          </cell>
          <cell r="D234">
            <v>198973</v>
          </cell>
          <cell r="E234">
            <v>64302</v>
          </cell>
          <cell r="F234">
            <v>4849</v>
          </cell>
          <cell r="G234">
            <v>69151</v>
          </cell>
          <cell r="H234">
            <v>23303</v>
          </cell>
          <cell r="I234">
            <v>92454</v>
          </cell>
          <cell r="J234">
            <v>8871</v>
          </cell>
          <cell r="K234">
            <v>31545</v>
          </cell>
          <cell r="L234">
            <v>132870</v>
          </cell>
          <cell r="M234">
            <v>36364</v>
          </cell>
          <cell r="N234">
            <v>368207</v>
          </cell>
          <cell r="O234">
            <v>41091</v>
          </cell>
          <cell r="P234">
            <v>-869</v>
          </cell>
          <cell r="Q234">
            <v>408429</v>
          </cell>
          <cell r="R234">
            <v>0.8</v>
          </cell>
          <cell r="S234">
            <v>1.2</v>
          </cell>
          <cell r="T234">
            <v>0.8</v>
          </cell>
          <cell r="U234">
            <v>-0.7</v>
          </cell>
          <cell r="V234">
            <v>-3.7</v>
          </cell>
          <cell r="W234">
            <v>-0.9</v>
          </cell>
          <cell r="X234">
            <v>1.3</v>
          </cell>
          <cell r="Y234">
            <v>-0.4</v>
          </cell>
          <cell r="Z234">
            <v>1.1000000000000001</v>
          </cell>
          <cell r="AA234">
            <v>0.7</v>
          </cell>
          <cell r="AB234">
            <v>0</v>
          </cell>
          <cell r="AC234">
            <v>1</v>
          </cell>
          <cell r="AD234">
            <v>0.5</v>
          </cell>
          <cell r="AE234">
            <v>2</v>
          </cell>
          <cell r="AF234">
            <v>0.5</v>
          </cell>
          <cell r="AG234">
            <v>178252</v>
          </cell>
          <cell r="AH234">
            <v>20780</v>
          </cell>
          <cell r="AI234">
            <v>199033</v>
          </cell>
          <cell r="AJ234">
            <v>63733</v>
          </cell>
          <cell r="AK234">
            <v>4923</v>
          </cell>
          <cell r="AL234">
            <v>68655</v>
          </cell>
          <cell r="AM234">
            <v>23338</v>
          </cell>
          <cell r="AN234">
            <v>91994</v>
          </cell>
          <cell r="AO234">
            <v>8863</v>
          </cell>
          <cell r="AP234">
            <v>31544</v>
          </cell>
          <cell r="AQ234">
            <v>132401</v>
          </cell>
          <cell r="AR234">
            <v>36222</v>
          </cell>
          <cell r="AS234">
            <v>367656</v>
          </cell>
          <cell r="AT234">
            <v>40556</v>
          </cell>
          <cell r="AU234">
            <v>-1355</v>
          </cell>
          <cell r="AV234">
            <v>406857</v>
          </cell>
          <cell r="AW234">
            <v>1</v>
          </cell>
          <cell r="AX234">
            <v>1.3</v>
          </cell>
          <cell r="AY234">
            <v>1</v>
          </cell>
          <cell r="AZ234">
            <v>-2.2000000000000002</v>
          </cell>
          <cell r="BA234">
            <v>-1.9</v>
          </cell>
          <cell r="BB234">
            <v>-2.2000000000000002</v>
          </cell>
          <cell r="BC234">
            <v>1.6</v>
          </cell>
          <cell r="BD234">
            <v>-1.3</v>
          </cell>
          <cell r="BE234">
            <v>1</v>
          </cell>
          <cell r="BF234">
            <v>0.7</v>
          </cell>
          <cell r="BG234">
            <v>-0.6</v>
          </cell>
          <cell r="BH234">
            <v>0.2</v>
          </cell>
          <cell r="BI234">
            <v>0.3</v>
          </cell>
          <cell r="BJ234">
            <v>0</v>
          </cell>
          <cell r="BK234">
            <v>-0.3</v>
          </cell>
          <cell r="BL234">
            <v>180484</v>
          </cell>
          <cell r="BM234">
            <v>21082</v>
          </cell>
          <cell r="BN234">
            <v>201567</v>
          </cell>
          <cell r="BO234">
            <v>61363</v>
          </cell>
          <cell r="BP234">
            <v>4300</v>
          </cell>
          <cell r="BQ234">
            <v>65664</v>
          </cell>
          <cell r="BR234">
            <v>23515</v>
          </cell>
          <cell r="BS234">
            <v>89179</v>
          </cell>
          <cell r="BT234">
            <v>8863</v>
          </cell>
          <cell r="BU234">
            <v>31687</v>
          </cell>
          <cell r="BV234">
            <v>129729</v>
          </cell>
          <cell r="BW234">
            <v>34805</v>
          </cell>
          <cell r="BX234">
            <v>366100</v>
          </cell>
          <cell r="BY234">
            <v>39860</v>
          </cell>
          <cell r="BZ234">
            <v>1842</v>
          </cell>
          <cell r="CA234">
            <v>407803</v>
          </cell>
          <cell r="CB234">
            <v>-100</v>
          </cell>
          <cell r="CC234">
            <v>-552</v>
          </cell>
          <cell r="CD234">
            <v>-7</v>
          </cell>
          <cell r="CE234">
            <v>-5</v>
          </cell>
          <cell r="CF234">
            <v>1</v>
          </cell>
          <cell r="CG234">
            <v>8</v>
          </cell>
          <cell r="CH234">
            <v>-556</v>
          </cell>
          <cell r="CI234">
            <v>-80</v>
          </cell>
          <cell r="CJ234">
            <v>-735</v>
          </cell>
          <cell r="CK234">
            <v>-33</v>
          </cell>
          <cell r="CL234">
            <v>498</v>
          </cell>
          <cell r="CM234">
            <v>-270</v>
          </cell>
        </row>
        <row r="235">
          <cell r="A235">
            <v>42248</v>
          </cell>
          <cell r="B235">
            <v>179842</v>
          </cell>
          <cell r="C235">
            <v>21097</v>
          </cell>
          <cell r="D235">
            <v>200939</v>
          </cell>
          <cell r="E235">
            <v>63765</v>
          </cell>
          <cell r="F235">
            <v>4699</v>
          </cell>
          <cell r="G235">
            <v>68464</v>
          </cell>
          <cell r="H235">
            <v>23585</v>
          </cell>
          <cell r="I235">
            <v>92049</v>
          </cell>
          <cell r="J235">
            <v>8970</v>
          </cell>
          <cell r="K235">
            <v>31756</v>
          </cell>
          <cell r="L235">
            <v>132775</v>
          </cell>
          <cell r="M235">
            <v>35835</v>
          </cell>
          <cell r="N235">
            <v>369549</v>
          </cell>
          <cell r="O235">
            <v>41790</v>
          </cell>
          <cell r="P235">
            <v>-1204</v>
          </cell>
          <cell r="Q235">
            <v>410134</v>
          </cell>
          <cell r="R235">
            <v>0.9</v>
          </cell>
          <cell r="S235">
            <v>1.5</v>
          </cell>
          <cell r="T235">
            <v>1</v>
          </cell>
          <cell r="U235">
            <v>-0.8</v>
          </cell>
          <cell r="V235">
            <v>-3.1</v>
          </cell>
          <cell r="W235">
            <v>-1</v>
          </cell>
          <cell r="X235">
            <v>1.2</v>
          </cell>
          <cell r="Y235">
            <v>-0.4</v>
          </cell>
          <cell r="Z235">
            <v>1.1000000000000001</v>
          </cell>
          <cell r="AA235">
            <v>0.7</v>
          </cell>
          <cell r="AB235">
            <v>-0.1</v>
          </cell>
          <cell r="AC235">
            <v>-1.5</v>
          </cell>
          <cell r="AD235">
            <v>0.4</v>
          </cell>
          <cell r="AE235">
            <v>1.7</v>
          </cell>
          <cell r="AF235">
            <v>0.4</v>
          </cell>
          <cell r="AG235">
            <v>179955</v>
          </cell>
          <cell r="AH235">
            <v>21120</v>
          </cell>
          <cell r="AI235">
            <v>201075</v>
          </cell>
          <cell r="AJ235">
            <v>64052</v>
          </cell>
          <cell r="AK235">
            <v>4597</v>
          </cell>
          <cell r="AL235">
            <v>68649</v>
          </cell>
          <cell r="AM235">
            <v>23452</v>
          </cell>
          <cell r="AN235">
            <v>92101</v>
          </cell>
          <cell r="AO235">
            <v>8973</v>
          </cell>
          <cell r="AP235">
            <v>31752</v>
          </cell>
          <cell r="AQ235">
            <v>132827</v>
          </cell>
          <cell r="AR235">
            <v>36514</v>
          </cell>
          <cell r="AS235">
            <v>370416</v>
          </cell>
          <cell r="AT235">
            <v>42270</v>
          </cell>
          <cell r="AU235">
            <v>-1281</v>
          </cell>
          <cell r="AV235">
            <v>411406</v>
          </cell>
          <cell r="AW235">
            <v>1</v>
          </cell>
          <cell r="AX235">
            <v>1.6</v>
          </cell>
          <cell r="AY235">
            <v>1</v>
          </cell>
          <cell r="AZ235">
            <v>0.5</v>
          </cell>
          <cell r="BA235">
            <v>-6.6</v>
          </cell>
          <cell r="BB235">
            <v>0</v>
          </cell>
          <cell r="BC235">
            <v>0.5</v>
          </cell>
          <cell r="BD235">
            <v>0.1</v>
          </cell>
          <cell r="BE235">
            <v>1.2</v>
          </cell>
          <cell r="BF235">
            <v>0.7</v>
          </cell>
          <cell r="BG235">
            <v>0.3</v>
          </cell>
          <cell r="BH235">
            <v>0.8</v>
          </cell>
          <cell r="BI235">
            <v>0.8</v>
          </cell>
          <cell r="BJ235">
            <v>4.2</v>
          </cell>
          <cell r="BK235">
            <v>1.1000000000000001</v>
          </cell>
          <cell r="BL235">
            <v>180067</v>
          </cell>
          <cell r="BM235">
            <v>21156</v>
          </cell>
          <cell r="BN235">
            <v>201223</v>
          </cell>
          <cell r="BO235">
            <v>66896</v>
          </cell>
          <cell r="BP235">
            <v>4797</v>
          </cell>
          <cell r="BQ235">
            <v>71694</v>
          </cell>
          <cell r="BR235">
            <v>23433</v>
          </cell>
          <cell r="BS235">
            <v>95126</v>
          </cell>
          <cell r="BT235">
            <v>8973</v>
          </cell>
          <cell r="BU235">
            <v>31620</v>
          </cell>
          <cell r="BV235">
            <v>135720</v>
          </cell>
          <cell r="BW235">
            <v>35280</v>
          </cell>
          <cell r="BX235">
            <v>372223</v>
          </cell>
          <cell r="BY235">
            <v>42472</v>
          </cell>
          <cell r="BZ235">
            <v>-3738</v>
          </cell>
          <cell r="CA235">
            <v>410958</v>
          </cell>
          <cell r="CB235">
            <v>227</v>
          </cell>
          <cell r="CC235">
            <v>-143</v>
          </cell>
          <cell r="CD235">
            <v>-12</v>
          </cell>
          <cell r="CE235">
            <v>22</v>
          </cell>
          <cell r="CF235">
            <v>0</v>
          </cell>
          <cell r="CG235">
            <v>48</v>
          </cell>
          <cell r="CH235">
            <v>-84</v>
          </cell>
          <cell r="CI235">
            <v>85</v>
          </cell>
          <cell r="CJ235">
            <v>227</v>
          </cell>
          <cell r="CK235">
            <v>44</v>
          </cell>
          <cell r="CL235">
            <v>-118</v>
          </cell>
          <cell r="CM235">
            <v>154</v>
          </cell>
        </row>
        <row r="236">
          <cell r="A236">
            <v>42339</v>
          </cell>
          <cell r="B236">
            <v>181325</v>
          </cell>
          <cell r="C236">
            <v>21415</v>
          </cell>
          <cell r="D236">
            <v>202740</v>
          </cell>
          <cell r="E236">
            <v>62952</v>
          </cell>
          <cell r="F236">
            <v>4679</v>
          </cell>
          <cell r="G236">
            <v>67631</v>
          </cell>
          <cell r="H236">
            <v>23870</v>
          </cell>
          <cell r="I236">
            <v>91501</v>
          </cell>
          <cell r="J236">
            <v>9061</v>
          </cell>
          <cell r="K236">
            <v>31936</v>
          </cell>
          <cell r="L236">
            <v>132499</v>
          </cell>
          <cell r="M236">
            <v>35414</v>
          </cell>
          <cell r="N236">
            <v>370653</v>
          </cell>
          <cell r="O236">
            <v>42535</v>
          </cell>
          <cell r="P236">
            <v>-624</v>
          </cell>
          <cell r="Q236">
            <v>412564</v>
          </cell>
          <cell r="R236">
            <v>0.8</v>
          </cell>
          <cell r="S236">
            <v>1.5</v>
          </cell>
          <cell r="T236">
            <v>0.9</v>
          </cell>
          <cell r="U236">
            <v>-1.3</v>
          </cell>
          <cell r="V236">
            <v>-0.4</v>
          </cell>
          <cell r="W236">
            <v>-1.2</v>
          </cell>
          <cell r="X236">
            <v>1.2</v>
          </cell>
          <cell r="Y236">
            <v>-0.6</v>
          </cell>
          <cell r="Z236">
            <v>1</v>
          </cell>
          <cell r="AA236">
            <v>0.6</v>
          </cell>
          <cell r="AB236">
            <v>-0.2</v>
          </cell>
          <cell r="AC236">
            <v>-1.2</v>
          </cell>
          <cell r="AD236">
            <v>0.3</v>
          </cell>
          <cell r="AE236">
            <v>1.8</v>
          </cell>
          <cell r="AF236">
            <v>0.6</v>
          </cell>
          <cell r="AG236">
            <v>181205</v>
          </cell>
          <cell r="AH236">
            <v>21393</v>
          </cell>
          <cell r="AI236">
            <v>202598</v>
          </cell>
          <cell r="AJ236">
            <v>63617</v>
          </cell>
          <cell r="AK236">
            <v>4629</v>
          </cell>
          <cell r="AL236">
            <v>68246</v>
          </cell>
          <cell r="AM236">
            <v>23980</v>
          </cell>
          <cell r="AN236">
            <v>92226</v>
          </cell>
          <cell r="AO236">
            <v>9063</v>
          </cell>
          <cell r="AP236">
            <v>31978</v>
          </cell>
          <cell r="AQ236">
            <v>133266</v>
          </cell>
          <cell r="AR236">
            <v>34795</v>
          </cell>
          <cell r="AS236">
            <v>370659</v>
          </cell>
          <cell r="AT236">
            <v>42489</v>
          </cell>
          <cell r="AU236">
            <v>-1186</v>
          </cell>
          <cell r="AV236">
            <v>411963</v>
          </cell>
          <cell r="AW236">
            <v>0.7</v>
          </cell>
          <cell r="AX236">
            <v>1.3</v>
          </cell>
          <cell r="AY236">
            <v>0.8</v>
          </cell>
          <cell r="AZ236">
            <v>-0.7</v>
          </cell>
          <cell r="BA236">
            <v>0.7</v>
          </cell>
          <cell r="BB236">
            <v>-0.6</v>
          </cell>
          <cell r="BC236">
            <v>2.2000000000000002</v>
          </cell>
          <cell r="BD236">
            <v>0.1</v>
          </cell>
          <cell r="BE236">
            <v>1</v>
          </cell>
          <cell r="BF236">
            <v>0.7</v>
          </cell>
          <cell r="BG236">
            <v>0.3</v>
          </cell>
          <cell r="BH236">
            <v>-4.7</v>
          </cell>
          <cell r="BI236">
            <v>0.1</v>
          </cell>
          <cell r="BJ236">
            <v>0.5</v>
          </cell>
          <cell r="BK236">
            <v>0.1</v>
          </cell>
          <cell r="BL236">
            <v>184944</v>
          </cell>
          <cell r="BM236">
            <v>21782</v>
          </cell>
          <cell r="BN236">
            <v>206726</v>
          </cell>
          <cell r="BO236">
            <v>67895</v>
          </cell>
          <cell r="BP236">
            <v>4796</v>
          </cell>
          <cell r="BQ236">
            <v>72691</v>
          </cell>
          <cell r="BR236">
            <v>24061</v>
          </cell>
          <cell r="BS236">
            <v>96752</v>
          </cell>
          <cell r="BT236">
            <v>9063</v>
          </cell>
          <cell r="BU236">
            <v>31975</v>
          </cell>
          <cell r="BV236">
            <v>137790</v>
          </cell>
          <cell r="BW236">
            <v>39423</v>
          </cell>
          <cell r="BX236">
            <v>383939</v>
          </cell>
          <cell r="BY236">
            <v>44333</v>
          </cell>
          <cell r="BZ236">
            <v>-244</v>
          </cell>
          <cell r="CA236">
            <v>428028</v>
          </cell>
          <cell r="CB236">
            <v>-146</v>
          </cell>
          <cell r="CC236">
            <v>501</v>
          </cell>
          <cell r="CD236">
            <v>21</v>
          </cell>
          <cell r="CE236">
            <v>14</v>
          </cell>
          <cell r="CF236">
            <v>0</v>
          </cell>
          <cell r="CG236">
            <v>-4</v>
          </cell>
          <cell r="CH236">
            <v>531</v>
          </cell>
          <cell r="CI236">
            <v>-80</v>
          </cell>
          <cell r="CJ236">
            <v>306</v>
          </cell>
          <cell r="CK236">
            <v>130</v>
          </cell>
          <cell r="CL236">
            <v>-314</v>
          </cell>
          <cell r="CM236">
            <v>121</v>
          </cell>
        </row>
        <row r="237">
          <cell r="A237">
            <v>42430</v>
          </cell>
          <cell r="B237">
            <v>182597</v>
          </cell>
          <cell r="C237">
            <v>21719</v>
          </cell>
          <cell r="D237">
            <v>204316</v>
          </cell>
          <cell r="E237">
            <v>62483</v>
          </cell>
          <cell r="F237">
            <v>4752</v>
          </cell>
          <cell r="G237">
            <v>67235</v>
          </cell>
          <cell r="H237">
            <v>24089</v>
          </cell>
          <cell r="I237">
            <v>91324</v>
          </cell>
          <cell r="J237">
            <v>9127</v>
          </cell>
          <cell r="K237">
            <v>32160</v>
          </cell>
          <cell r="L237">
            <v>132610</v>
          </cell>
          <cell r="M237">
            <v>35547</v>
          </cell>
          <cell r="N237">
            <v>371853</v>
          </cell>
          <cell r="O237">
            <v>43033</v>
          </cell>
          <cell r="P237">
            <v>704</v>
          </cell>
          <cell r="Q237">
            <v>415590</v>
          </cell>
          <cell r="R237">
            <v>0.7</v>
          </cell>
          <cell r="S237">
            <v>1.4</v>
          </cell>
          <cell r="T237">
            <v>0.8</v>
          </cell>
          <cell r="U237">
            <v>-0.7</v>
          </cell>
          <cell r="V237">
            <v>1.6</v>
          </cell>
          <cell r="W237">
            <v>-0.6</v>
          </cell>
          <cell r="X237">
            <v>0.9</v>
          </cell>
          <cell r="Y237">
            <v>-0.2</v>
          </cell>
          <cell r="Z237">
            <v>0.7</v>
          </cell>
          <cell r="AA237">
            <v>0.7</v>
          </cell>
          <cell r="AB237">
            <v>0.1</v>
          </cell>
          <cell r="AC237">
            <v>0.4</v>
          </cell>
          <cell r="AD237">
            <v>0.3</v>
          </cell>
          <cell r="AE237">
            <v>1.2</v>
          </cell>
          <cell r="AF237">
            <v>0.7</v>
          </cell>
          <cell r="AG237">
            <v>182846</v>
          </cell>
          <cell r="AH237">
            <v>21743</v>
          </cell>
          <cell r="AI237">
            <v>204590</v>
          </cell>
          <cell r="AJ237">
            <v>61879</v>
          </cell>
          <cell r="AK237">
            <v>4816</v>
          </cell>
          <cell r="AL237">
            <v>66695</v>
          </cell>
          <cell r="AM237">
            <v>24122</v>
          </cell>
          <cell r="AN237">
            <v>90817</v>
          </cell>
          <cell r="AO237">
            <v>9130</v>
          </cell>
          <cell r="AP237">
            <v>32132</v>
          </cell>
          <cell r="AQ237">
            <v>132079</v>
          </cell>
          <cell r="AR237">
            <v>34952</v>
          </cell>
          <cell r="AS237">
            <v>371621</v>
          </cell>
          <cell r="AT237">
            <v>42587</v>
          </cell>
          <cell r="AU237">
            <v>1404</v>
          </cell>
          <cell r="AV237">
            <v>415612</v>
          </cell>
          <cell r="AW237">
            <v>0.9</v>
          </cell>
          <cell r="AX237">
            <v>1.6</v>
          </cell>
          <cell r="AY237">
            <v>1</v>
          </cell>
          <cell r="AZ237">
            <v>-2.7</v>
          </cell>
          <cell r="BA237">
            <v>4</v>
          </cell>
          <cell r="BB237">
            <v>-2.2999999999999998</v>
          </cell>
          <cell r="BC237">
            <v>0.6</v>
          </cell>
          <cell r="BD237">
            <v>-1.5</v>
          </cell>
          <cell r="BE237">
            <v>0.7</v>
          </cell>
          <cell r="BF237">
            <v>0.5</v>
          </cell>
          <cell r="BG237">
            <v>-0.9</v>
          </cell>
          <cell r="BH237">
            <v>0.5</v>
          </cell>
          <cell r="BI237">
            <v>0.3</v>
          </cell>
          <cell r="BJ237">
            <v>0.2</v>
          </cell>
          <cell r="BK237">
            <v>0.9</v>
          </cell>
          <cell r="BL237">
            <v>176652</v>
          </cell>
          <cell r="BM237">
            <v>20997</v>
          </cell>
          <cell r="BN237">
            <v>197649</v>
          </cell>
          <cell r="BO237">
            <v>57459</v>
          </cell>
          <cell r="BP237">
            <v>5014</v>
          </cell>
          <cell r="BQ237">
            <v>62473</v>
          </cell>
          <cell r="BR237">
            <v>23884</v>
          </cell>
          <cell r="BS237">
            <v>86357</v>
          </cell>
          <cell r="BT237">
            <v>9130</v>
          </cell>
          <cell r="BU237">
            <v>32128</v>
          </cell>
          <cell r="BV237">
            <v>127614</v>
          </cell>
          <cell r="BW237">
            <v>33019</v>
          </cell>
          <cell r="BX237">
            <v>358282</v>
          </cell>
          <cell r="BY237">
            <v>41200</v>
          </cell>
          <cell r="BZ237">
            <v>-1068</v>
          </cell>
          <cell r="CA237">
            <v>398415</v>
          </cell>
          <cell r="CB237">
            <v>5</v>
          </cell>
          <cell r="CC237">
            <v>179</v>
          </cell>
          <cell r="CD237">
            <v>5</v>
          </cell>
          <cell r="CE237">
            <v>-3</v>
          </cell>
          <cell r="CF237">
            <v>0</v>
          </cell>
          <cell r="CG237">
            <v>3</v>
          </cell>
          <cell r="CH237">
            <v>183</v>
          </cell>
          <cell r="CI237">
            <v>-27</v>
          </cell>
          <cell r="CJ237">
            <v>161</v>
          </cell>
          <cell r="CK237">
            <v>-70</v>
          </cell>
          <cell r="CL237">
            <v>-98</v>
          </cell>
          <cell r="CM237">
            <v>-8</v>
          </cell>
        </row>
        <row r="238">
          <cell r="A238">
            <v>42522</v>
          </cell>
          <cell r="B238">
            <v>183478</v>
          </cell>
          <cell r="C238">
            <v>21948</v>
          </cell>
          <cell r="D238">
            <v>205426</v>
          </cell>
          <cell r="E238">
            <v>62775</v>
          </cell>
          <cell r="F238">
            <v>4786</v>
          </cell>
          <cell r="G238">
            <v>67560</v>
          </cell>
          <cell r="H238">
            <v>24257</v>
          </cell>
          <cell r="I238">
            <v>91817</v>
          </cell>
          <cell r="J238">
            <v>9166</v>
          </cell>
          <cell r="K238">
            <v>32474</v>
          </cell>
          <cell r="L238">
            <v>133457</v>
          </cell>
          <cell r="M238">
            <v>36403</v>
          </cell>
          <cell r="N238">
            <v>375247</v>
          </cell>
          <cell r="O238">
            <v>43093</v>
          </cell>
          <cell r="P238">
            <v>1801</v>
          </cell>
          <cell r="Q238">
            <v>420142</v>
          </cell>
          <cell r="R238">
            <v>0.5</v>
          </cell>
          <cell r="S238">
            <v>1.1000000000000001</v>
          </cell>
          <cell r="T238">
            <v>0.5</v>
          </cell>
          <cell r="U238">
            <v>0.5</v>
          </cell>
          <cell r="V238">
            <v>0.7</v>
          </cell>
          <cell r="W238">
            <v>0.5</v>
          </cell>
          <cell r="X238">
            <v>0.7</v>
          </cell>
          <cell r="Y238">
            <v>0.5</v>
          </cell>
          <cell r="Z238">
            <v>0.4</v>
          </cell>
          <cell r="AA238">
            <v>1</v>
          </cell>
          <cell r="AB238">
            <v>0.6</v>
          </cell>
          <cell r="AC238">
            <v>2.4</v>
          </cell>
          <cell r="AD238">
            <v>0.9</v>
          </cell>
          <cell r="AE238">
            <v>0.1</v>
          </cell>
          <cell r="AF238">
            <v>1.1000000000000001</v>
          </cell>
          <cell r="AG238">
            <v>183086</v>
          </cell>
          <cell r="AH238">
            <v>21923</v>
          </cell>
          <cell r="AI238">
            <v>205008</v>
          </cell>
          <cell r="AJ238">
            <v>62131</v>
          </cell>
          <cell r="AK238">
            <v>4827</v>
          </cell>
          <cell r="AL238">
            <v>66958</v>
          </cell>
          <cell r="AM238">
            <v>24205</v>
          </cell>
          <cell r="AN238">
            <v>91163</v>
          </cell>
          <cell r="AO238">
            <v>9174</v>
          </cell>
          <cell r="AP238">
            <v>32387</v>
          </cell>
          <cell r="AQ238">
            <v>132724</v>
          </cell>
          <cell r="AR238">
            <v>37626</v>
          </cell>
          <cell r="AS238">
            <v>375358</v>
          </cell>
          <cell r="AT238">
            <v>43936</v>
          </cell>
          <cell r="AU238">
            <v>1702</v>
          </cell>
          <cell r="AV238">
            <v>420997</v>
          </cell>
          <cell r="AW238">
            <v>0.1</v>
          </cell>
          <cell r="AX238">
            <v>0.8</v>
          </cell>
          <cell r="AY238">
            <v>0.2</v>
          </cell>
          <cell r="AZ238">
            <v>0.4</v>
          </cell>
          <cell r="BA238">
            <v>0.2</v>
          </cell>
          <cell r="BB238">
            <v>0.4</v>
          </cell>
          <cell r="BC238">
            <v>0.3</v>
          </cell>
          <cell r="BD238">
            <v>0.4</v>
          </cell>
          <cell r="BE238">
            <v>0.5</v>
          </cell>
          <cell r="BF238">
            <v>0.8</v>
          </cell>
          <cell r="BG238">
            <v>0.5</v>
          </cell>
          <cell r="BH238">
            <v>7.7</v>
          </cell>
          <cell r="BI238">
            <v>1</v>
          </cell>
          <cell r="BJ238">
            <v>3.2</v>
          </cell>
          <cell r="BK238">
            <v>1.3</v>
          </cell>
          <cell r="BL238">
            <v>185354</v>
          </cell>
          <cell r="BM238">
            <v>22238</v>
          </cell>
          <cell r="BN238">
            <v>207592</v>
          </cell>
          <cell r="BO238">
            <v>59621</v>
          </cell>
          <cell r="BP238">
            <v>4258</v>
          </cell>
          <cell r="BQ238">
            <v>63878</v>
          </cell>
          <cell r="BR238">
            <v>24377</v>
          </cell>
          <cell r="BS238">
            <v>88255</v>
          </cell>
          <cell r="BT238">
            <v>9174</v>
          </cell>
          <cell r="BU238">
            <v>32524</v>
          </cell>
          <cell r="BV238">
            <v>129953</v>
          </cell>
          <cell r="BW238">
            <v>36225</v>
          </cell>
          <cell r="BX238">
            <v>373770</v>
          </cell>
          <cell r="BY238">
            <v>43384</v>
          </cell>
          <cell r="BZ238">
            <v>5049</v>
          </cell>
          <cell r="CA238">
            <v>422203</v>
          </cell>
          <cell r="CB238">
            <v>-132</v>
          </cell>
          <cell r="CC238">
            <v>-653</v>
          </cell>
          <cell r="CD238">
            <v>-16</v>
          </cell>
          <cell r="CE238">
            <v>-35</v>
          </cell>
          <cell r="CF238">
            <v>-1</v>
          </cell>
          <cell r="CG238">
            <v>-48</v>
          </cell>
          <cell r="CH238">
            <v>-751</v>
          </cell>
          <cell r="CI238">
            <v>0</v>
          </cell>
          <cell r="CJ238">
            <v>-882</v>
          </cell>
          <cell r="CK238">
            <v>-115</v>
          </cell>
          <cell r="CL238">
            <v>676</v>
          </cell>
          <cell r="CM238">
            <v>-321</v>
          </cell>
        </row>
        <row r="239">
          <cell r="A239">
            <v>42614</v>
          </cell>
          <cell r="B239">
            <v>183934</v>
          </cell>
          <cell r="C239">
            <v>22100</v>
          </cell>
          <cell r="D239">
            <v>206034</v>
          </cell>
          <cell r="E239">
            <v>64581</v>
          </cell>
          <cell r="F239">
            <v>4682</v>
          </cell>
          <cell r="G239">
            <v>69263</v>
          </cell>
          <cell r="H239">
            <v>24501</v>
          </cell>
          <cell r="I239">
            <v>93764</v>
          </cell>
          <cell r="J239">
            <v>9193</v>
          </cell>
          <cell r="K239">
            <v>32853</v>
          </cell>
          <cell r="L239">
            <v>135811</v>
          </cell>
          <cell r="M239">
            <v>37740</v>
          </cell>
          <cell r="N239">
            <v>382712</v>
          </cell>
          <cell r="O239">
            <v>43011</v>
          </cell>
          <cell r="P239">
            <v>2410</v>
          </cell>
          <cell r="Q239">
            <v>428133</v>
          </cell>
          <cell r="R239">
            <v>0.2</v>
          </cell>
          <cell r="S239">
            <v>0.7</v>
          </cell>
          <cell r="T239">
            <v>0.3</v>
          </cell>
          <cell r="U239">
            <v>2.9</v>
          </cell>
          <cell r="V239">
            <v>-2.2000000000000002</v>
          </cell>
          <cell r="W239">
            <v>2.5</v>
          </cell>
          <cell r="X239">
            <v>1</v>
          </cell>
          <cell r="Y239">
            <v>2.1</v>
          </cell>
          <cell r="Z239">
            <v>0.3</v>
          </cell>
          <cell r="AA239">
            <v>1.2</v>
          </cell>
          <cell r="AB239">
            <v>1.8</v>
          </cell>
          <cell r="AC239">
            <v>3.7</v>
          </cell>
          <cell r="AD239">
            <v>2</v>
          </cell>
          <cell r="AE239">
            <v>-0.2</v>
          </cell>
          <cell r="AF239">
            <v>1.9</v>
          </cell>
          <cell r="AG239">
            <v>184763</v>
          </cell>
          <cell r="AH239">
            <v>22203</v>
          </cell>
          <cell r="AI239">
            <v>206966</v>
          </cell>
          <cell r="AJ239">
            <v>65489</v>
          </cell>
          <cell r="AK239">
            <v>4653</v>
          </cell>
          <cell r="AL239">
            <v>70142</v>
          </cell>
          <cell r="AM239">
            <v>24507</v>
          </cell>
          <cell r="AN239">
            <v>94649</v>
          </cell>
          <cell r="AO239">
            <v>9183</v>
          </cell>
          <cell r="AP239">
            <v>32961</v>
          </cell>
          <cell r="AQ239">
            <v>136793</v>
          </cell>
          <cell r="AR239">
            <v>36523</v>
          </cell>
          <cell r="AS239">
            <v>380281</v>
          </cell>
          <cell r="AT239">
            <v>42571</v>
          </cell>
          <cell r="AU239">
            <v>2269</v>
          </cell>
          <cell r="AV239">
            <v>425121</v>
          </cell>
          <cell r="AW239">
            <v>0.9</v>
          </cell>
          <cell r="AX239">
            <v>1.3</v>
          </cell>
          <cell r="AY239">
            <v>1</v>
          </cell>
          <cell r="AZ239">
            <v>5.4</v>
          </cell>
          <cell r="BA239">
            <v>-3.6</v>
          </cell>
          <cell r="BB239">
            <v>4.8</v>
          </cell>
          <cell r="BC239">
            <v>1.2</v>
          </cell>
          <cell r="BD239">
            <v>3.8</v>
          </cell>
          <cell r="BE239">
            <v>0.1</v>
          </cell>
          <cell r="BF239">
            <v>1.8</v>
          </cell>
          <cell r="BG239">
            <v>3.1</v>
          </cell>
          <cell r="BH239">
            <v>-2.9</v>
          </cell>
          <cell r="BI239">
            <v>1.3</v>
          </cell>
          <cell r="BJ239">
            <v>-3.1</v>
          </cell>
          <cell r="BK239">
            <v>1</v>
          </cell>
          <cell r="BL239">
            <v>184973</v>
          </cell>
          <cell r="BM239">
            <v>22248</v>
          </cell>
          <cell r="BN239">
            <v>207221</v>
          </cell>
          <cell r="BO239">
            <v>68365</v>
          </cell>
          <cell r="BP239">
            <v>4842</v>
          </cell>
          <cell r="BQ239">
            <v>73208</v>
          </cell>
          <cell r="BR239">
            <v>24484</v>
          </cell>
          <cell r="BS239">
            <v>97691</v>
          </cell>
          <cell r="BT239">
            <v>9183</v>
          </cell>
          <cell r="BU239">
            <v>32822</v>
          </cell>
          <cell r="BV239">
            <v>139697</v>
          </cell>
          <cell r="BW239">
            <v>34791</v>
          </cell>
          <cell r="BX239">
            <v>381709</v>
          </cell>
          <cell r="BY239">
            <v>42713</v>
          </cell>
          <cell r="BZ239">
            <v>-410</v>
          </cell>
          <cell r="CA239">
            <v>424012</v>
          </cell>
          <cell r="CB239">
            <v>335</v>
          </cell>
          <cell r="CC239">
            <v>-135</v>
          </cell>
          <cell r="CD239">
            <v>-57</v>
          </cell>
          <cell r="CE239">
            <v>13</v>
          </cell>
          <cell r="CF239">
            <v>0</v>
          </cell>
          <cell r="CG239">
            <v>82</v>
          </cell>
          <cell r="CH239">
            <v>-98</v>
          </cell>
          <cell r="CI239">
            <v>-12</v>
          </cell>
          <cell r="CJ239">
            <v>225</v>
          </cell>
          <cell r="CK239">
            <v>-85</v>
          </cell>
          <cell r="CL239">
            <v>455</v>
          </cell>
          <cell r="CM239">
            <v>594</v>
          </cell>
        </row>
        <row r="240">
          <cell r="A240">
            <v>42705</v>
          </cell>
          <cell r="B240">
            <v>184373</v>
          </cell>
          <cell r="C240">
            <v>22230</v>
          </cell>
          <cell r="D240">
            <v>206603</v>
          </cell>
          <cell r="E240">
            <v>77382</v>
          </cell>
          <cell r="F240">
            <v>4528</v>
          </cell>
          <cell r="G240">
            <v>81910</v>
          </cell>
          <cell r="H240">
            <v>24984</v>
          </cell>
          <cell r="I240">
            <v>106894</v>
          </cell>
          <cell r="J240">
            <v>9228</v>
          </cell>
          <cell r="K240">
            <v>33222</v>
          </cell>
          <cell r="L240">
            <v>149344</v>
          </cell>
          <cell r="M240">
            <v>38784</v>
          </cell>
          <cell r="N240">
            <v>391631</v>
          </cell>
          <cell r="O240">
            <v>43226</v>
          </cell>
          <cell r="P240">
            <v>2591</v>
          </cell>
          <cell r="Q240">
            <v>437448</v>
          </cell>
          <cell r="R240">
            <v>0.2</v>
          </cell>
          <cell r="S240">
            <v>0.6</v>
          </cell>
          <cell r="T240">
            <v>0.3</v>
          </cell>
          <cell r="U240">
            <v>19.8</v>
          </cell>
          <cell r="V240">
            <v>-3.3</v>
          </cell>
          <cell r="W240">
            <v>18.3</v>
          </cell>
          <cell r="X240">
            <v>2</v>
          </cell>
          <cell r="Y240">
            <v>14</v>
          </cell>
          <cell r="Z240">
            <v>0.4</v>
          </cell>
          <cell r="AA240">
            <v>1.1000000000000001</v>
          </cell>
          <cell r="AB240">
            <v>10</v>
          </cell>
          <cell r="AC240">
            <v>2.8</v>
          </cell>
          <cell r="AD240">
            <v>2.2999999999999998</v>
          </cell>
          <cell r="AE240">
            <v>0.5</v>
          </cell>
          <cell r="AF240">
            <v>2.2000000000000002</v>
          </cell>
          <cell r="AG240">
            <v>183699</v>
          </cell>
          <cell r="AH240">
            <v>22108</v>
          </cell>
          <cell r="AI240">
            <v>205807</v>
          </cell>
          <cell r="AJ240">
            <v>76020</v>
          </cell>
          <cell r="AK240">
            <v>4536</v>
          </cell>
          <cell r="AL240">
            <v>80556</v>
          </cell>
          <cell r="AM240">
            <v>24895</v>
          </cell>
          <cell r="AN240">
            <v>105451</v>
          </cell>
          <cell r="AO240">
            <v>9227</v>
          </cell>
          <cell r="AP240">
            <v>33196</v>
          </cell>
          <cell r="AQ240">
            <v>147874</v>
          </cell>
          <cell r="AR240">
            <v>39282</v>
          </cell>
          <cell r="AS240">
            <v>392964</v>
          </cell>
          <cell r="AT240">
            <v>42951</v>
          </cell>
          <cell r="AU240">
            <v>2804</v>
          </cell>
          <cell r="AV240">
            <v>438718</v>
          </cell>
          <cell r="AW240">
            <v>-0.6</v>
          </cell>
          <cell r="AX240">
            <v>-0.4</v>
          </cell>
          <cell r="AY240">
            <v>-0.6</v>
          </cell>
          <cell r="AZ240">
            <v>16.100000000000001</v>
          </cell>
          <cell r="BA240">
            <v>-2.5</v>
          </cell>
          <cell r="BB240">
            <v>14.8</v>
          </cell>
          <cell r="BC240">
            <v>1.6</v>
          </cell>
          <cell r="BD240">
            <v>11.4</v>
          </cell>
          <cell r="BE240">
            <v>0.5</v>
          </cell>
          <cell r="BF240">
            <v>0.7</v>
          </cell>
          <cell r="BG240">
            <v>8.1</v>
          </cell>
          <cell r="BH240">
            <v>7.6</v>
          </cell>
          <cell r="BI240">
            <v>3.3</v>
          </cell>
          <cell r="BJ240">
            <v>0.9</v>
          </cell>
          <cell r="BK240">
            <v>3.2</v>
          </cell>
          <cell r="BL240">
            <v>187443</v>
          </cell>
          <cell r="BM240">
            <v>22501</v>
          </cell>
          <cell r="BN240">
            <v>209944</v>
          </cell>
          <cell r="BO240">
            <v>81538</v>
          </cell>
          <cell r="BP240">
            <v>4689</v>
          </cell>
          <cell r="BQ240">
            <v>86228</v>
          </cell>
          <cell r="BR240">
            <v>24991</v>
          </cell>
          <cell r="BS240">
            <v>111218</v>
          </cell>
          <cell r="BT240">
            <v>9227</v>
          </cell>
          <cell r="BU240">
            <v>33209</v>
          </cell>
          <cell r="BV240">
            <v>153654</v>
          </cell>
          <cell r="BW240">
            <v>43714</v>
          </cell>
          <cell r="BX240">
            <v>407312</v>
          </cell>
          <cell r="BY240">
            <v>44788</v>
          </cell>
          <cell r="BZ240">
            <v>4665</v>
          </cell>
          <cell r="CA240">
            <v>456765</v>
          </cell>
          <cell r="CB240">
            <v>-211</v>
          </cell>
          <cell r="CC240">
            <v>657</v>
          </cell>
          <cell r="CD240">
            <v>7</v>
          </cell>
          <cell r="CE240">
            <v>-9</v>
          </cell>
          <cell r="CF240">
            <v>0</v>
          </cell>
          <cell r="CG240">
            <v>-30</v>
          </cell>
          <cell r="CH240">
            <v>625</v>
          </cell>
          <cell r="CI240">
            <v>-76</v>
          </cell>
          <cell r="CJ240">
            <v>339</v>
          </cell>
          <cell r="CK240">
            <v>-27</v>
          </cell>
          <cell r="CL240">
            <v>24</v>
          </cell>
          <cell r="CM240">
            <v>336</v>
          </cell>
        </row>
        <row r="241">
          <cell r="A241">
            <v>42795</v>
          </cell>
          <cell r="B241">
            <v>185519</v>
          </cell>
          <cell r="C241">
            <v>22416</v>
          </cell>
          <cell r="D241">
            <v>207935</v>
          </cell>
          <cell r="E241">
            <v>78525</v>
          </cell>
          <cell r="F241">
            <v>4400</v>
          </cell>
          <cell r="G241">
            <v>82925</v>
          </cell>
          <cell r="H241">
            <v>25624</v>
          </cell>
          <cell r="I241">
            <v>108549</v>
          </cell>
          <cell r="J241">
            <v>9282</v>
          </cell>
          <cell r="K241">
            <v>33532</v>
          </cell>
          <cell r="L241">
            <v>151363</v>
          </cell>
          <cell r="M241">
            <v>38946</v>
          </cell>
          <cell r="N241">
            <v>398212</v>
          </cell>
          <cell r="O241">
            <v>43959</v>
          </cell>
          <cell r="P241">
            <v>2723</v>
          </cell>
          <cell r="Q241">
            <v>444893</v>
          </cell>
          <cell r="R241">
            <v>0.6</v>
          </cell>
          <cell r="S241">
            <v>0.8</v>
          </cell>
          <cell r="T241">
            <v>0.6</v>
          </cell>
          <cell r="U241">
            <v>1.5</v>
          </cell>
          <cell r="V241">
            <v>-2.8</v>
          </cell>
          <cell r="W241">
            <v>1.2</v>
          </cell>
          <cell r="X241">
            <v>2.6</v>
          </cell>
          <cell r="Y241">
            <v>1.5</v>
          </cell>
          <cell r="Z241">
            <v>0.6</v>
          </cell>
          <cell r="AA241">
            <v>0.9</v>
          </cell>
          <cell r="AB241">
            <v>1.4</v>
          </cell>
          <cell r="AC241">
            <v>0.4</v>
          </cell>
          <cell r="AD241">
            <v>1.7</v>
          </cell>
          <cell r="AE241">
            <v>1.7</v>
          </cell>
          <cell r="AF241">
            <v>1.7</v>
          </cell>
          <cell r="AG241">
            <v>185452</v>
          </cell>
          <cell r="AH241">
            <v>22453</v>
          </cell>
          <cell r="AI241">
            <v>207905</v>
          </cell>
          <cell r="AJ241">
            <v>80823</v>
          </cell>
          <cell r="AK241">
            <v>4347</v>
          </cell>
          <cell r="AL241">
            <v>85170</v>
          </cell>
          <cell r="AM241">
            <v>25638</v>
          </cell>
          <cell r="AN241">
            <v>110808</v>
          </cell>
          <cell r="AO241">
            <v>9282</v>
          </cell>
          <cell r="AP241">
            <v>33529</v>
          </cell>
          <cell r="AQ241">
            <v>153618</v>
          </cell>
          <cell r="AR241">
            <v>39506</v>
          </cell>
          <cell r="AS241">
            <v>401029</v>
          </cell>
          <cell r="AT241">
            <v>43945</v>
          </cell>
          <cell r="AU241">
            <v>2555</v>
          </cell>
          <cell r="AV241">
            <v>447529</v>
          </cell>
          <cell r="AW241">
            <v>1</v>
          </cell>
          <cell r="AX241">
            <v>1.6</v>
          </cell>
          <cell r="AY241">
            <v>1</v>
          </cell>
          <cell r="AZ241">
            <v>6.3</v>
          </cell>
          <cell r="BA241">
            <v>-4.2</v>
          </cell>
          <cell r="BB241">
            <v>5.7</v>
          </cell>
          <cell r="BC241">
            <v>3</v>
          </cell>
          <cell r="BD241">
            <v>5.0999999999999996</v>
          </cell>
          <cell r="BE241">
            <v>0.6</v>
          </cell>
          <cell r="BF241">
            <v>1</v>
          </cell>
          <cell r="BG241">
            <v>3.9</v>
          </cell>
          <cell r="BH241">
            <v>0.6</v>
          </cell>
          <cell r="BI241">
            <v>2.1</v>
          </cell>
          <cell r="BJ241">
            <v>2.2999999999999998</v>
          </cell>
          <cell r="BK241">
            <v>2</v>
          </cell>
          <cell r="BL241">
            <v>179162</v>
          </cell>
          <cell r="BM241">
            <v>21683</v>
          </cell>
          <cell r="BN241">
            <v>200845</v>
          </cell>
          <cell r="BO241">
            <v>74741</v>
          </cell>
          <cell r="BP241">
            <v>4527</v>
          </cell>
          <cell r="BQ241">
            <v>79268</v>
          </cell>
          <cell r="BR241">
            <v>25386</v>
          </cell>
          <cell r="BS241">
            <v>104655</v>
          </cell>
          <cell r="BT241">
            <v>9282</v>
          </cell>
          <cell r="BU241">
            <v>33517</v>
          </cell>
          <cell r="BV241">
            <v>147454</v>
          </cell>
          <cell r="BW241">
            <v>37079</v>
          </cell>
          <cell r="BX241">
            <v>385378</v>
          </cell>
          <cell r="BY241">
            <v>42520</v>
          </cell>
          <cell r="BZ241">
            <v>861</v>
          </cell>
          <cell r="CA241">
            <v>428760</v>
          </cell>
          <cell r="CB241">
            <v>24</v>
          </cell>
          <cell r="CC241">
            <v>294</v>
          </cell>
          <cell r="CD241">
            <v>-81</v>
          </cell>
          <cell r="CE241">
            <v>8</v>
          </cell>
          <cell r="CF241">
            <v>0</v>
          </cell>
          <cell r="CG241">
            <v>-13</v>
          </cell>
          <cell r="CH241">
            <v>208</v>
          </cell>
          <cell r="CI241">
            <v>88</v>
          </cell>
          <cell r="CJ241">
            <v>319</v>
          </cell>
          <cell r="CK241">
            <v>74</v>
          </cell>
          <cell r="CL241">
            <v>96</v>
          </cell>
          <cell r="CM241">
            <v>490</v>
          </cell>
        </row>
        <row r="242">
          <cell r="A242">
            <v>42887</v>
          </cell>
          <cell r="B242">
            <v>187612</v>
          </cell>
          <cell r="C242">
            <v>22684</v>
          </cell>
          <cell r="D242">
            <v>210297</v>
          </cell>
          <cell r="E242">
            <v>78567</v>
          </cell>
          <cell r="F242">
            <v>4262</v>
          </cell>
          <cell r="G242">
            <v>82828</v>
          </cell>
          <cell r="H242">
            <v>26192</v>
          </cell>
          <cell r="I242">
            <v>109021</v>
          </cell>
          <cell r="J242">
            <v>9350</v>
          </cell>
          <cell r="K242">
            <v>33825</v>
          </cell>
          <cell r="L242">
            <v>152194</v>
          </cell>
          <cell r="M242">
            <v>38342</v>
          </cell>
          <cell r="N242">
            <v>401246</v>
          </cell>
          <cell r="O242">
            <v>44771</v>
          </cell>
          <cell r="P242">
            <v>2588</v>
          </cell>
          <cell r="Q242">
            <v>448603</v>
          </cell>
          <cell r="R242">
            <v>1.1000000000000001</v>
          </cell>
          <cell r="S242">
            <v>1.2</v>
          </cell>
          <cell r="T242">
            <v>1.1000000000000001</v>
          </cell>
          <cell r="U242">
            <v>0.1</v>
          </cell>
          <cell r="V242">
            <v>-3.1</v>
          </cell>
          <cell r="W242">
            <v>-0.1</v>
          </cell>
          <cell r="X242">
            <v>2.2000000000000002</v>
          </cell>
          <cell r="Y242">
            <v>0.4</v>
          </cell>
          <cell r="Z242">
            <v>0.7</v>
          </cell>
          <cell r="AA242">
            <v>0.9</v>
          </cell>
          <cell r="AB242">
            <v>0.5</v>
          </cell>
          <cell r="AC242">
            <v>-1.5</v>
          </cell>
          <cell r="AD242">
            <v>0.8</v>
          </cell>
          <cell r="AE242">
            <v>1.8</v>
          </cell>
          <cell r="AF242">
            <v>0.8</v>
          </cell>
          <cell r="AG242">
            <v>187493</v>
          </cell>
          <cell r="AH242">
            <v>22677</v>
          </cell>
          <cell r="AI242">
            <v>210169</v>
          </cell>
          <cell r="AJ242">
            <v>77175</v>
          </cell>
          <cell r="AK242">
            <v>4326</v>
          </cell>
          <cell r="AL242">
            <v>81501</v>
          </cell>
          <cell r="AM242">
            <v>26305</v>
          </cell>
          <cell r="AN242">
            <v>107806</v>
          </cell>
          <cell r="AO242">
            <v>9347</v>
          </cell>
          <cell r="AP242">
            <v>33824</v>
          </cell>
          <cell r="AQ242">
            <v>150978</v>
          </cell>
          <cell r="AR242">
            <v>38261</v>
          </cell>
          <cell r="AS242">
            <v>399409</v>
          </cell>
          <cell r="AT242">
            <v>45279</v>
          </cell>
          <cell r="AU242">
            <v>2586</v>
          </cell>
          <cell r="AV242">
            <v>447274</v>
          </cell>
          <cell r="AW242">
            <v>1.1000000000000001</v>
          </cell>
          <cell r="AX242">
            <v>1</v>
          </cell>
          <cell r="AY242">
            <v>1.1000000000000001</v>
          </cell>
          <cell r="AZ242">
            <v>-4.5</v>
          </cell>
          <cell r="BA242">
            <v>-0.5</v>
          </cell>
          <cell r="BB242">
            <v>-4.3</v>
          </cell>
          <cell r="BC242">
            <v>2.6</v>
          </cell>
          <cell r="BD242">
            <v>-2.7</v>
          </cell>
          <cell r="BE242">
            <v>0.7</v>
          </cell>
          <cell r="BF242">
            <v>0.9</v>
          </cell>
          <cell r="BG242">
            <v>-1.7</v>
          </cell>
          <cell r="BH242">
            <v>-3.2</v>
          </cell>
          <cell r="BI242">
            <v>-0.4</v>
          </cell>
          <cell r="BJ242">
            <v>3</v>
          </cell>
          <cell r="BK242">
            <v>-0.1</v>
          </cell>
          <cell r="BL242">
            <v>189800</v>
          </cell>
          <cell r="BM242">
            <v>23005</v>
          </cell>
          <cell r="BN242">
            <v>212805</v>
          </cell>
          <cell r="BO242">
            <v>74053</v>
          </cell>
          <cell r="BP242">
            <v>3831</v>
          </cell>
          <cell r="BQ242">
            <v>77884</v>
          </cell>
          <cell r="BR242">
            <v>26490</v>
          </cell>
          <cell r="BS242">
            <v>104374</v>
          </cell>
          <cell r="BT242">
            <v>9347</v>
          </cell>
          <cell r="BU242">
            <v>33964</v>
          </cell>
          <cell r="BV242">
            <v>147685</v>
          </cell>
          <cell r="BW242">
            <v>37955</v>
          </cell>
          <cell r="BX242">
            <v>398445</v>
          </cell>
          <cell r="BY242">
            <v>44756</v>
          </cell>
          <cell r="BZ242">
            <v>5392</v>
          </cell>
          <cell r="CA242">
            <v>448593</v>
          </cell>
          <cell r="CB242">
            <v>-156</v>
          </cell>
          <cell r="CC242">
            <v>-437</v>
          </cell>
          <cell r="CD242">
            <v>-98</v>
          </cell>
          <cell r="CE242">
            <v>-14</v>
          </cell>
          <cell r="CF242">
            <v>0</v>
          </cell>
          <cell r="CG242">
            <v>-40</v>
          </cell>
          <cell r="CH242">
            <v>-589</v>
          </cell>
          <cell r="CI242">
            <v>-4</v>
          </cell>
          <cell r="CJ242">
            <v>-748</v>
          </cell>
          <cell r="CK242">
            <v>36</v>
          </cell>
          <cell r="CL242">
            <v>1120</v>
          </cell>
          <cell r="CM242">
            <v>407</v>
          </cell>
        </row>
        <row r="243">
          <cell r="A243">
            <v>42979</v>
          </cell>
          <cell r="B243">
            <v>190063</v>
          </cell>
          <cell r="C243">
            <v>22980</v>
          </cell>
          <cell r="D243">
            <v>213043</v>
          </cell>
          <cell r="E243">
            <v>78514</v>
          </cell>
          <cell r="F243">
            <v>4095</v>
          </cell>
          <cell r="G243">
            <v>82609</v>
          </cell>
          <cell r="H243">
            <v>26614</v>
          </cell>
          <cell r="I243">
            <v>109223</v>
          </cell>
          <cell r="J243">
            <v>9419</v>
          </cell>
          <cell r="K243">
            <v>34138</v>
          </cell>
          <cell r="L243">
            <v>152780</v>
          </cell>
          <cell r="M243">
            <v>37547</v>
          </cell>
          <cell r="N243">
            <v>403373</v>
          </cell>
          <cell r="O243">
            <v>45145</v>
          </cell>
          <cell r="P243">
            <v>2327</v>
          </cell>
          <cell r="Q243">
            <v>450844</v>
          </cell>
          <cell r="R243">
            <v>1.3</v>
          </cell>
          <cell r="S243">
            <v>1.3</v>
          </cell>
          <cell r="T243">
            <v>1.3</v>
          </cell>
          <cell r="U243">
            <v>-0.1</v>
          </cell>
          <cell r="V243">
            <v>-3.9</v>
          </cell>
          <cell r="W243">
            <v>-0.3</v>
          </cell>
          <cell r="X243">
            <v>1.6</v>
          </cell>
          <cell r="Y243">
            <v>0.2</v>
          </cell>
          <cell r="Z243">
            <v>0.7</v>
          </cell>
          <cell r="AA243">
            <v>0.9</v>
          </cell>
          <cell r="AB243">
            <v>0.4</v>
          </cell>
          <cell r="AC243">
            <v>-2.1</v>
          </cell>
          <cell r="AD243">
            <v>0.5</v>
          </cell>
          <cell r="AE243">
            <v>0.8</v>
          </cell>
          <cell r="AF243">
            <v>0.5</v>
          </cell>
          <cell r="AG243">
            <v>190344</v>
          </cell>
          <cell r="AH243">
            <v>22976</v>
          </cell>
          <cell r="AI243">
            <v>213321</v>
          </cell>
          <cell r="AJ243">
            <v>78382</v>
          </cell>
          <cell r="AK243">
            <v>4103</v>
          </cell>
          <cell r="AL243">
            <v>82486</v>
          </cell>
          <cell r="AM243">
            <v>26654</v>
          </cell>
          <cell r="AN243">
            <v>109140</v>
          </cell>
          <cell r="AO243">
            <v>9423</v>
          </cell>
          <cell r="AP243">
            <v>34128</v>
          </cell>
          <cell r="AQ243">
            <v>152692</v>
          </cell>
          <cell r="AR243">
            <v>36734</v>
          </cell>
          <cell r="AS243">
            <v>402746</v>
          </cell>
          <cell r="AT243">
            <v>45009</v>
          </cell>
          <cell r="AU243">
            <v>2592</v>
          </cell>
          <cell r="AV243">
            <v>450347</v>
          </cell>
          <cell r="AW243">
            <v>1.5</v>
          </cell>
          <cell r="AX243">
            <v>1.3</v>
          </cell>
          <cell r="AY243">
            <v>1.5</v>
          </cell>
          <cell r="AZ243">
            <v>1.6</v>
          </cell>
          <cell r="BA243">
            <v>-5.0999999999999996</v>
          </cell>
          <cell r="BB243">
            <v>1.2</v>
          </cell>
          <cell r="BC243">
            <v>1.3</v>
          </cell>
          <cell r="BD243">
            <v>1.2</v>
          </cell>
          <cell r="BE243">
            <v>0.8</v>
          </cell>
          <cell r="BF243">
            <v>0.9</v>
          </cell>
          <cell r="BG243">
            <v>1.1000000000000001</v>
          </cell>
          <cell r="BH243">
            <v>-4</v>
          </cell>
          <cell r="BI243">
            <v>0.8</v>
          </cell>
          <cell r="BJ243">
            <v>-0.6</v>
          </cell>
          <cell r="BK243">
            <v>0.7</v>
          </cell>
          <cell r="BL243">
            <v>190610</v>
          </cell>
          <cell r="BM243">
            <v>23028</v>
          </cell>
          <cell r="BN243">
            <v>213638</v>
          </cell>
          <cell r="BO243">
            <v>81771</v>
          </cell>
          <cell r="BP243">
            <v>4263</v>
          </cell>
          <cell r="BQ243">
            <v>86034</v>
          </cell>
          <cell r="BR243">
            <v>26619</v>
          </cell>
          <cell r="BS243">
            <v>112652</v>
          </cell>
          <cell r="BT243">
            <v>9423</v>
          </cell>
          <cell r="BU243">
            <v>33984</v>
          </cell>
          <cell r="BV243">
            <v>156059</v>
          </cell>
          <cell r="BW243">
            <v>34921</v>
          </cell>
          <cell r="BX243">
            <v>404618</v>
          </cell>
          <cell r="BY243">
            <v>45130</v>
          </cell>
          <cell r="BZ243">
            <v>383</v>
          </cell>
          <cell r="CA243">
            <v>450130</v>
          </cell>
          <cell r="CB243">
            <v>418</v>
          </cell>
          <cell r="CC243">
            <v>-147</v>
          </cell>
          <cell r="CD243">
            <v>-195</v>
          </cell>
          <cell r="CE243">
            <v>1</v>
          </cell>
          <cell r="CF243">
            <v>0</v>
          </cell>
          <cell r="CG243">
            <v>-14</v>
          </cell>
          <cell r="CH243">
            <v>-353</v>
          </cell>
          <cell r="CI243">
            <v>-263</v>
          </cell>
          <cell r="CJ243">
            <v>-199</v>
          </cell>
          <cell r="CK243">
            <v>87</v>
          </cell>
          <cell r="CL243">
            <v>856</v>
          </cell>
          <cell r="CM243">
            <v>745</v>
          </cell>
        </row>
        <row r="244">
          <cell r="A244">
            <v>43070</v>
          </cell>
          <cell r="B244">
            <v>192405</v>
          </cell>
          <cell r="C244">
            <v>23256</v>
          </cell>
          <cell r="D244">
            <v>215661</v>
          </cell>
          <cell r="E244">
            <v>78419</v>
          </cell>
          <cell r="F244">
            <v>3939</v>
          </cell>
          <cell r="G244">
            <v>82359</v>
          </cell>
          <cell r="H244">
            <v>26926</v>
          </cell>
          <cell r="I244">
            <v>109284</v>
          </cell>
          <cell r="J244">
            <v>9489</v>
          </cell>
          <cell r="K244">
            <v>34446</v>
          </cell>
          <cell r="L244">
            <v>153218</v>
          </cell>
          <cell r="M244">
            <v>37147</v>
          </cell>
          <cell r="N244">
            <v>405885</v>
          </cell>
          <cell r="O244">
            <v>45274</v>
          </cell>
          <cell r="P244">
            <v>1990</v>
          </cell>
          <cell r="Q244">
            <v>453163</v>
          </cell>
          <cell r="R244">
            <v>1.2</v>
          </cell>
          <cell r="S244">
            <v>1.2</v>
          </cell>
          <cell r="T244">
            <v>1.2</v>
          </cell>
          <cell r="U244">
            <v>-0.1</v>
          </cell>
          <cell r="V244">
            <v>-3.8</v>
          </cell>
          <cell r="W244">
            <v>-0.3</v>
          </cell>
          <cell r="X244">
            <v>1.2</v>
          </cell>
          <cell r="Y244">
            <v>0.1</v>
          </cell>
          <cell r="Z244">
            <v>0.7</v>
          </cell>
          <cell r="AA244">
            <v>0.9</v>
          </cell>
          <cell r="AB244">
            <v>0.3</v>
          </cell>
          <cell r="AC244">
            <v>-1.1000000000000001</v>
          </cell>
          <cell r="AD244">
            <v>0.6</v>
          </cell>
          <cell r="AE244">
            <v>0.3</v>
          </cell>
          <cell r="AF244">
            <v>0.5</v>
          </cell>
          <cell r="AG244">
            <v>192325</v>
          </cell>
          <cell r="AH244">
            <v>23275</v>
          </cell>
          <cell r="AI244">
            <v>215600</v>
          </cell>
          <cell r="AJ244">
            <v>79146</v>
          </cell>
          <cell r="AK244">
            <v>3864</v>
          </cell>
          <cell r="AL244">
            <v>83010</v>
          </cell>
          <cell r="AM244">
            <v>26813</v>
          </cell>
          <cell r="AN244">
            <v>109823</v>
          </cell>
          <cell r="AO244">
            <v>9488</v>
          </cell>
          <cell r="AP244">
            <v>34462</v>
          </cell>
          <cell r="AQ244">
            <v>153774</v>
          </cell>
          <cell r="AR244">
            <v>37828</v>
          </cell>
          <cell r="AS244">
            <v>407201</v>
          </cell>
          <cell r="AT244">
            <v>45107</v>
          </cell>
          <cell r="AU244">
            <v>1702</v>
          </cell>
          <cell r="AV244">
            <v>454010</v>
          </cell>
          <cell r="AW244">
            <v>1</v>
          </cell>
          <cell r="AX244">
            <v>1.3</v>
          </cell>
          <cell r="AY244">
            <v>1.1000000000000001</v>
          </cell>
          <cell r="AZ244">
            <v>1</v>
          </cell>
          <cell r="BA244">
            <v>-5.8</v>
          </cell>
          <cell r="BB244">
            <v>0.6</v>
          </cell>
          <cell r="BC244">
            <v>0.6</v>
          </cell>
          <cell r="BD244">
            <v>0.6</v>
          </cell>
          <cell r="BE244">
            <v>0.7</v>
          </cell>
          <cell r="BF244">
            <v>1</v>
          </cell>
          <cell r="BG244">
            <v>0.7</v>
          </cell>
          <cell r="BH244">
            <v>3</v>
          </cell>
          <cell r="BI244">
            <v>1.1000000000000001</v>
          </cell>
          <cell r="BJ244">
            <v>0.2</v>
          </cell>
          <cell r="BK244">
            <v>0.8</v>
          </cell>
          <cell r="BL244">
            <v>196199</v>
          </cell>
          <cell r="BM244">
            <v>23682</v>
          </cell>
          <cell r="BN244">
            <v>219881</v>
          </cell>
          <cell r="BO244">
            <v>84941</v>
          </cell>
          <cell r="BP244">
            <v>3991</v>
          </cell>
          <cell r="BQ244">
            <v>88931</v>
          </cell>
          <cell r="BR244">
            <v>26932</v>
          </cell>
          <cell r="BS244">
            <v>115863</v>
          </cell>
          <cell r="BT244">
            <v>9488</v>
          </cell>
          <cell r="BU244">
            <v>34481</v>
          </cell>
          <cell r="BV244">
            <v>159832</v>
          </cell>
          <cell r="BW244">
            <v>41990</v>
          </cell>
          <cell r="BX244">
            <v>421702</v>
          </cell>
          <cell r="BY244">
            <v>47001</v>
          </cell>
          <cell r="BZ244">
            <v>2746</v>
          </cell>
          <cell r="CA244">
            <v>471449</v>
          </cell>
        </row>
      </sheetData>
      <sheetData sheetId="15">
        <row r="1">
          <cell r="B1" t="str">
            <v>Agriculture, forestry and fishing (A) ;  Agriculture ;</v>
          </cell>
          <cell r="C1" t="str">
            <v>Agriculture, forestry and fishing (A) ;  Forestry and fishing ;</v>
          </cell>
          <cell r="D1" t="str">
            <v>Agriculture, forestry and fishing (A) ;</v>
          </cell>
          <cell r="E1" t="str">
            <v>Mining (B) ;  Coal Mining ;</v>
          </cell>
          <cell r="F1" t="str">
            <v>Mining (B) ;  Oil and gas extraction ;</v>
          </cell>
          <cell r="G1" t="str">
            <v>Mining (B) ;  Iron ore mining ;</v>
          </cell>
          <cell r="H1" t="str">
            <v>Mining (B) ;  Other mining ;</v>
          </cell>
          <cell r="I1" t="str">
            <v>Mining (B) ;  Mining excluding exploration and mining support services ;</v>
          </cell>
          <cell r="J1" t="str">
            <v>Mining (B) ;  Exploration and mining support services ;</v>
          </cell>
          <cell r="K1" t="str">
            <v>Mining (B) ;</v>
          </cell>
          <cell r="L1" t="str">
            <v>Manufacturing (C) ;  Food, beverage and tobacco products ;</v>
          </cell>
          <cell r="M1" t="str">
            <v>Manufacturing (C) ;  Petroleum, coal, chemical and rubber products ;</v>
          </cell>
          <cell r="N1" t="str">
            <v>Manufacturing (C) ;  Metal products ;</v>
          </cell>
          <cell r="O1" t="str">
            <v>Manufacturing (C) ;  Machinery and equipment ;</v>
          </cell>
          <cell r="P1" t="str">
            <v>Manufacturing (C) ;  Other manufacturing ;</v>
          </cell>
          <cell r="Q1" t="str">
            <v>Manufacturing (C) ;</v>
          </cell>
          <cell r="R1" t="str">
            <v>Electricity, gas, water and waste services (D) ;  Electricity ;</v>
          </cell>
          <cell r="S1" t="str">
            <v>Electricity, gas, water and waste services (D) ;  Gas ;</v>
          </cell>
          <cell r="T1" t="str">
            <v>Electricity, gas, water and waste services (D) ;  Water supply and waste services ;</v>
          </cell>
          <cell r="U1" t="str">
            <v>Electricity, gas, water and waste services (D) ;</v>
          </cell>
          <cell r="V1" t="str">
            <v>Construction (E) ;  Building construction ;</v>
          </cell>
          <cell r="W1" t="str">
            <v>Construction (E) ;  Heavy and civil engineering construction ;</v>
          </cell>
          <cell r="X1" t="str">
            <v>Construction (E) ;  Construction services ;</v>
          </cell>
          <cell r="Y1" t="str">
            <v>Construction (E) ;</v>
          </cell>
          <cell r="Z1" t="str">
            <v>Wholesale trade (F) ;</v>
          </cell>
          <cell r="AA1" t="str">
            <v>Retail trade (G) ;</v>
          </cell>
          <cell r="AB1" t="str">
            <v>Accommodation and food services (H) ;</v>
          </cell>
          <cell r="AC1" t="str">
            <v>Transport, postal and warehousing (I) ;  Road ;</v>
          </cell>
          <cell r="AD1" t="str">
            <v>Transport, postal and warehousing (I) ;  Air and space transport ;</v>
          </cell>
          <cell r="AE1" t="str">
            <v>Transport, postal and warehousing (I) ;  Rail, pipeline and other transport ;</v>
          </cell>
          <cell r="AF1" t="str">
            <v>Transport, postal and warehousing (I) ;  Transport, postal and storage services ;</v>
          </cell>
          <cell r="AG1" t="str">
            <v>Transport, postal and warehousing (I) ;</v>
          </cell>
          <cell r="AH1" t="str">
            <v>Information media and telecommunications (J) ;  Telecommunications services ;</v>
          </cell>
          <cell r="AI1" t="str">
            <v>Information media and telecommunications (J) ;  Other information and media services ;</v>
          </cell>
          <cell r="AJ1" t="str">
            <v>Information media and telecommunications (J) ;</v>
          </cell>
          <cell r="AK1" t="str">
            <v>Financial and insurance services (K) ;  Finance ;</v>
          </cell>
          <cell r="AL1" t="str">
            <v>Financial and insurance services (K) ;  Other financial and insurance services ;</v>
          </cell>
          <cell r="AM1" t="str">
            <v>Financial and insurance services (K) ;</v>
          </cell>
          <cell r="AN1" t="str">
            <v>Rental, hiring and real estate services (L) ;  Rental and hiring services ;</v>
          </cell>
          <cell r="AO1" t="str">
            <v>Rental, hiring and real estate services (L) ;  Property operators and real estate services ;</v>
          </cell>
          <cell r="AP1" t="str">
            <v>Rental, hiring and real estate services (L) ;</v>
          </cell>
          <cell r="AQ1" t="str">
            <v>Professional, scientific and technical services (M) ;  Computer system design and related services ;</v>
          </cell>
          <cell r="AR1" t="str">
            <v>Professional, scientific and technical services (M) ;  Other professional, scientific and technical services ;</v>
          </cell>
          <cell r="AS1" t="str">
            <v>Professional, scientific and technical services (M) ;</v>
          </cell>
          <cell r="AT1" t="str">
            <v>Administrative and support services (N) ;</v>
          </cell>
          <cell r="AU1" t="str">
            <v>Public administration and safety (O) ;</v>
          </cell>
          <cell r="AV1" t="str">
            <v>Education and training (P) ;</v>
          </cell>
          <cell r="AW1" t="str">
            <v>Health care and social assistance (Q) ;</v>
          </cell>
          <cell r="AX1" t="str">
            <v>Arts and recreation services (R) ;</v>
          </cell>
          <cell r="AY1" t="str">
            <v>Other services (S) ;</v>
          </cell>
          <cell r="AZ1" t="str">
            <v>Ownership of dwellings ;</v>
          </cell>
          <cell r="BA1" t="str">
            <v>Gross value added at basic prices ;</v>
          </cell>
          <cell r="BB1" t="str">
            <v>Taxes less subsidies on products ;</v>
          </cell>
          <cell r="BC1" t="str">
            <v>Statistical discrepancy (P) ;</v>
          </cell>
          <cell r="BD1" t="str">
            <v>GROSS DOMESTIC PRODUCT ;</v>
          </cell>
          <cell r="BE1" t="str">
            <v>Agriculture, forestry and fishing (A) ;  Agriculture: Percentage changes ;</v>
          </cell>
          <cell r="BF1" t="str">
            <v>Agriculture, forestry and fishing (A) ;  Forestry and fishing: Percentage changes ;</v>
          </cell>
          <cell r="BG1" t="str">
            <v>Agriculture, forestry and fishing (A) ;  Percentage changes ;</v>
          </cell>
          <cell r="BH1" t="str">
            <v>Mining (B) ;  Coal Mining: Percentage changes ;</v>
          </cell>
          <cell r="BI1" t="str">
            <v>Mining (B) ;  Oil and gas extraction: Percentage changes ;</v>
          </cell>
          <cell r="BJ1" t="str">
            <v>Mining (B) ;  Iron ore mining: Percentage changes ;</v>
          </cell>
          <cell r="BK1" t="str">
            <v>Mining (B) ;  Other mining: Percentage changes ;</v>
          </cell>
          <cell r="BL1" t="str">
            <v>Mining (B) ;  Mining excluding exploration and mining support services: Percentage changes ;</v>
          </cell>
          <cell r="BM1" t="str">
            <v>Mining (B) ;  Exploration and mining support services: Percentage changes ;</v>
          </cell>
          <cell r="BN1" t="str">
            <v>Mining (B) ;  Percentage changes ;</v>
          </cell>
          <cell r="BO1" t="str">
            <v>Manufacturing (C) ;  Food, beverage and tobacco products: Percentage changes ;</v>
          </cell>
          <cell r="BP1" t="str">
            <v>Manufacturing (C) ;  Petroleum, coal, chemical and rubber products: Percentage changes ;</v>
          </cell>
          <cell r="BQ1" t="str">
            <v>Manufacturing (C) ;  Metal products: Percentage changes ;</v>
          </cell>
          <cell r="BR1" t="str">
            <v>Manufacturing (C) ;  Machinery and equipment: Percentage changes ;</v>
          </cell>
          <cell r="BS1" t="str">
            <v>Manufacturing (C) ;  Other manufacturing: Percentage changes ;</v>
          </cell>
          <cell r="BT1" t="str">
            <v>Manufacturing (C) ;  Percentage changes ;</v>
          </cell>
          <cell r="BU1" t="str">
            <v>Electricity, gas, water and waste services (D) ;  Electricity: Percentage changes ;</v>
          </cell>
          <cell r="BV1" t="str">
            <v>Electricity, gas, water and waste services (D) ;  Gas: Percentage changes ;</v>
          </cell>
          <cell r="BW1" t="str">
            <v>Electricity, gas, water and waste services (D) ;  Water supply and waste services: Percentage changes ;</v>
          </cell>
          <cell r="BX1" t="str">
            <v>Electricity, gas, water and waste services (D) ;  Percentage changes ;</v>
          </cell>
          <cell r="BY1" t="str">
            <v>Construction (E) ;  Building construction: Percentage changes ;</v>
          </cell>
          <cell r="BZ1" t="str">
            <v>Construction (E) ;  Heavy and civil engineering construction: Percentage changes ;</v>
          </cell>
          <cell r="CA1" t="str">
            <v>Construction (E) ;  Construction services: Percentage changes ;</v>
          </cell>
          <cell r="CB1" t="str">
            <v>Construction (E) ;  Percentage changes ;</v>
          </cell>
          <cell r="CC1" t="str">
            <v>Wholesale trade (F) ;  Percentage changes ;</v>
          </cell>
          <cell r="CD1" t="str">
            <v>Retail trade (G) ;  Percentage changes ;</v>
          </cell>
          <cell r="CE1" t="str">
            <v>Accommodation and food services (H) ;  Percentage changes ;</v>
          </cell>
          <cell r="CF1" t="str">
            <v>Transport, postal and warehousing (I) ;  Road: Percentage changes ;</v>
          </cell>
          <cell r="CG1" t="str">
            <v>Transport, postal and warehousing (I) ;  Air and space transport: Percentage changes ;</v>
          </cell>
          <cell r="CH1" t="str">
            <v>Transport, postal and warehousing (I) ;  Rail, pipeline and other transport: Percentage changes ;</v>
          </cell>
          <cell r="CI1" t="str">
            <v>Transport, postal and warehousing (I) ;  Transport, postal and storage services: Percentage changes ;</v>
          </cell>
          <cell r="CJ1" t="str">
            <v>Transport, postal and warehousing (I) ;  Percentage changes ;</v>
          </cell>
          <cell r="CK1" t="str">
            <v>Information media and telecommunications (J) ;  Telecommunications services: Percentage changes ;</v>
          </cell>
          <cell r="CL1" t="str">
            <v>Information media and telecommunications (J) ;  Other information and media services: Percentage changes ;</v>
          </cell>
          <cell r="CM1" t="str">
            <v>Information media and telecommunications (J) ;  Percentage changes ;</v>
          </cell>
          <cell r="CN1" t="str">
            <v>Financial and insurance services (K) ;  Finance: Percentage changes ;</v>
          </cell>
          <cell r="CO1" t="str">
            <v>Financial and insurance services (K) ;  Other financial and insurance services: Percentage changes ;</v>
          </cell>
          <cell r="CP1" t="str">
            <v>Financial and insurance services (K) ;  Percentage changes ;</v>
          </cell>
          <cell r="CQ1" t="str">
            <v>Rental, hiring and real estate services (L) ;  Rental and hiring services: Percentage changes ;</v>
          </cell>
          <cell r="CR1" t="str">
            <v>Rental, hiring and real estate services (L) ;  Property operators and real estate services: Percentage changes ;</v>
          </cell>
          <cell r="CS1" t="str">
            <v>Rental, hiring and real estate services (L) ;  Percentage changes ;</v>
          </cell>
          <cell r="CT1" t="str">
            <v>Professional, scientific and technical services (M) ;  Computer system design and related services: Percentage changes ;</v>
          </cell>
          <cell r="CU1" t="str">
            <v>Professional, scientific and technical services (M) ;  Other professional, scientific and technical services: Percentage changes ;</v>
          </cell>
          <cell r="CV1" t="str">
            <v>Professional, scientific and technical services (M) ;  Percentage changes ;</v>
          </cell>
          <cell r="CW1" t="str">
            <v>Administrative and support services (N) ;  Percentage changes ;</v>
          </cell>
          <cell r="CX1" t="str">
            <v>Public administration and safety (O) ;  Percentage changes ;</v>
          </cell>
          <cell r="CY1" t="str">
            <v>Education and training (P) ;  Percentage changes ;</v>
          </cell>
          <cell r="CZ1" t="str">
            <v>Health care and social assistance (Q) ;  Percentage changes ;</v>
          </cell>
          <cell r="DA1" t="str">
            <v>Arts and recreation services (R) ;  Percentage changes ;</v>
          </cell>
          <cell r="DB1" t="str">
            <v>Other services (S) ;  Percentage changes ;</v>
          </cell>
          <cell r="DC1" t="str">
            <v>Ownership of dwellings ;  Percentage changes ;</v>
          </cell>
          <cell r="DD1" t="str">
            <v>Gross value added at basic prices: Percentage changes ;</v>
          </cell>
          <cell r="DE1" t="str">
            <v>Taxes less subsidies on products: Percentage changes ;</v>
          </cell>
          <cell r="DF1" t="str">
            <v>GROSS DOMESTIC PRODUCT: Percentage changes ;</v>
          </cell>
          <cell r="DG1" t="str">
            <v>Agriculture, forestry and fishing (A) ;  Agriculture ;</v>
          </cell>
          <cell r="DH1" t="str">
            <v>Agriculture, forestry and fishing (A) ;  Forestry and fishing ;</v>
          </cell>
          <cell r="DI1" t="str">
            <v>Agriculture, forestry and fishing (A) ;</v>
          </cell>
          <cell r="DJ1" t="str">
            <v>Mining (B) ;  Coal Mining ;</v>
          </cell>
          <cell r="DK1" t="str">
            <v>Mining (B) ;  Oil and gas extraction ;</v>
          </cell>
          <cell r="DL1" t="str">
            <v>Mining (B) ;  Iron ore mining ;</v>
          </cell>
          <cell r="DM1" t="str">
            <v>Mining (B) ;  Other mining ;</v>
          </cell>
          <cell r="DN1" t="str">
            <v>Mining (B) ;  Mining excluding exploration and mining support services ;</v>
          </cell>
          <cell r="DO1" t="str">
            <v>Mining (B) ;  Exploration and mining support services ;</v>
          </cell>
          <cell r="DP1" t="str">
            <v>Mining (B) ;</v>
          </cell>
          <cell r="DQ1" t="str">
            <v>Manufacturing (C) ;  Food, beverage and tobacco products ;</v>
          </cell>
          <cell r="DR1" t="str">
            <v>Manufacturing (C) ;  Petroleum, coal, chemical and rubber products ;</v>
          </cell>
          <cell r="DS1" t="str">
            <v>Manufacturing (C) ;  Metal products ;</v>
          </cell>
          <cell r="DT1" t="str">
            <v>Manufacturing (C) ;  Machinery and equipment ;</v>
          </cell>
          <cell r="DU1" t="str">
            <v>Manufacturing (C) ;  Other manufacturing ;</v>
          </cell>
          <cell r="DV1" t="str">
            <v>Manufacturing (C) ;</v>
          </cell>
          <cell r="DW1" t="str">
            <v>Electricity, gas, water and waste services (D) ;  Electricity ;</v>
          </cell>
          <cell r="DX1" t="str">
            <v>Electricity, gas, water and waste services (D) ;  Gas ;</v>
          </cell>
          <cell r="DY1" t="str">
            <v>Electricity, gas, water and waste services (D) ;  Water supply and waste services ;</v>
          </cell>
          <cell r="DZ1" t="str">
            <v>Electricity, gas, water and waste services (D) ;</v>
          </cell>
          <cell r="EA1" t="str">
            <v>Construction (E) ;  Building construction ;</v>
          </cell>
          <cell r="EB1" t="str">
            <v>Construction (E) ;  Heavy and civil engineering construction ;</v>
          </cell>
          <cell r="EC1" t="str">
            <v>Construction (E) ;  Construction services ;</v>
          </cell>
          <cell r="ED1" t="str">
            <v>Construction (E) ;</v>
          </cell>
          <cell r="EE1" t="str">
            <v>Wholesale trade (F) ;</v>
          </cell>
          <cell r="EF1" t="str">
            <v>Retail trade (G) ;</v>
          </cell>
          <cell r="EG1" t="str">
            <v>Accommodation and food services (H) ;</v>
          </cell>
          <cell r="EH1" t="str">
            <v>Transport, postal and warehousing (I) ;  Road ;</v>
          </cell>
          <cell r="EI1" t="str">
            <v>Transport, postal and warehousing (I) ;  Air and space transport ;</v>
          </cell>
          <cell r="EJ1" t="str">
            <v>Transport, postal and warehousing (I) ;  Rail, pipeline and other transport ;</v>
          </cell>
          <cell r="EK1" t="str">
            <v>Transport, postal and warehousing (I) ;  Transport, postal and storage services ;</v>
          </cell>
          <cell r="EL1" t="str">
            <v>Transport, postal and warehousing (I) ;</v>
          </cell>
          <cell r="EM1" t="str">
            <v>Information media and telecommunications (J) ;  Telecommunications services ;</v>
          </cell>
          <cell r="EN1" t="str">
            <v>Information media and telecommunications (J) ;  Other information and media services ;</v>
          </cell>
          <cell r="EO1" t="str">
            <v>Information media and telecommunications (J) ;</v>
          </cell>
          <cell r="EP1" t="str">
            <v>Financial and insurance services (K) ;  Finance ;</v>
          </cell>
          <cell r="EQ1" t="str">
            <v>Financial and insurance services (K) ;  Other financial and insurance services ;</v>
          </cell>
          <cell r="ER1" t="str">
            <v>Financial and insurance services (K) ;</v>
          </cell>
          <cell r="ES1" t="str">
            <v>Rental, hiring and real estate services (L) ;  Rental and hiring services ;</v>
          </cell>
          <cell r="ET1" t="str">
            <v>Rental, hiring and real estate services (L) ;  Property operators and real estate services ;</v>
          </cell>
          <cell r="EU1" t="str">
            <v>Rental, hiring and real estate services (L) ;</v>
          </cell>
          <cell r="EV1" t="str">
            <v>Professional, scientific and technical services (M) ;  Computer system design and related services ;</v>
          </cell>
          <cell r="EW1" t="str">
            <v>Professional, scientific and technical services (M) ;  Other professional, scientific and technical services ;</v>
          </cell>
          <cell r="EX1" t="str">
            <v>Professional, scientific and technical services (M) ;</v>
          </cell>
          <cell r="EY1" t="str">
            <v>Administrative and support services (N) ;</v>
          </cell>
          <cell r="EZ1" t="str">
            <v>Public administration and safety (O) ;</v>
          </cell>
          <cell r="FA1" t="str">
            <v>Education and training (P) ;</v>
          </cell>
          <cell r="FB1" t="str">
            <v>Health care and social assistance (Q) ;</v>
          </cell>
          <cell r="FC1" t="str">
            <v>Arts and recreation services (R) ;</v>
          </cell>
          <cell r="FD1" t="str">
            <v>Other services (S) ;</v>
          </cell>
          <cell r="FE1" t="str">
            <v>Ownership of dwellings ;</v>
          </cell>
          <cell r="FF1" t="str">
            <v>Gross value added at basic prices ;</v>
          </cell>
          <cell r="FG1" t="str">
            <v>Taxes less subsidies on products ;</v>
          </cell>
          <cell r="FH1" t="str">
            <v>Statistical discrepancy (P) ;</v>
          </cell>
          <cell r="FI1" t="str">
            <v>GROSS DOMESTIC PRODUCT ;</v>
          </cell>
          <cell r="FJ1" t="str">
            <v>Agriculture, forestry and fishing (A) ;  Agriculture: Percentage changes ;</v>
          </cell>
          <cell r="FK1" t="str">
            <v>Agriculture, forestry and fishing (A) ;  Forestry and fishing: Percentage changes ;</v>
          </cell>
          <cell r="FL1" t="str">
            <v>Agriculture, forestry and fishing (A) ;  Percentage changes ;</v>
          </cell>
          <cell r="FM1" t="str">
            <v>Mining (B) ;  Coal Mining: Percentage changes ;</v>
          </cell>
          <cell r="FN1" t="str">
            <v>Mining (B) ;  Oil and gas extraction: Percentage changes ;</v>
          </cell>
          <cell r="FO1" t="str">
            <v>Mining (B) ;  Iron ore mining: Percentage changes ;</v>
          </cell>
          <cell r="FP1" t="str">
            <v>Mining (B) ;  Other mining: Percentage changes ;</v>
          </cell>
          <cell r="FQ1" t="str">
            <v>Mining (B) ;  Mining excluding exploration and mining support services: Percentage changes ;</v>
          </cell>
          <cell r="FR1" t="str">
            <v>Mining (B) ;  Exploration and mining support services: Percentage changes ;</v>
          </cell>
          <cell r="FS1" t="str">
            <v>Mining (B) ;  Percentage changes ;</v>
          </cell>
          <cell r="FT1" t="str">
            <v>Manufacturing (C) ;  Food, beverage and tobacco products: Percentage changes ;</v>
          </cell>
          <cell r="FU1" t="str">
            <v>Manufacturing (C) ;  Petroleum, coal, chemical and rubber products: Percentage changes ;</v>
          </cell>
          <cell r="FV1" t="str">
            <v>Manufacturing (C) ;  Metal products: Percentage changes ;</v>
          </cell>
          <cell r="FW1" t="str">
            <v>Manufacturing (C) ;  Machinery and equipment: Percentage changes ;</v>
          </cell>
          <cell r="FX1" t="str">
            <v>Manufacturing (C) ;  Other manufacturing: Percentage changes ;</v>
          </cell>
          <cell r="FY1" t="str">
            <v>Manufacturing (C) ;  Percentage changes ;</v>
          </cell>
          <cell r="FZ1" t="str">
            <v>Electricity, gas, water and waste services (D) ;  Electricity: Percentage changes ;</v>
          </cell>
          <cell r="GA1" t="str">
            <v>Electricity, gas, water and waste services (D) ;  Gas: Percentage changes ;</v>
          </cell>
          <cell r="GB1" t="str">
            <v>Electricity, gas, water and waste services (D) ;  Water supply and waste services: Percentage changes ;</v>
          </cell>
          <cell r="GC1" t="str">
            <v>Electricity, gas, water and waste services (D) ;  Percentage changes ;</v>
          </cell>
          <cell r="GD1" t="str">
            <v>Construction (E) ;  Building construction: Percentage changes ;</v>
          </cell>
          <cell r="GE1" t="str">
            <v>Construction (E) ;  Heavy and civil engineering construction: Percentage changes ;</v>
          </cell>
          <cell r="GF1" t="str">
            <v>Construction (E) ;  Construction services: Percentage changes ;</v>
          </cell>
          <cell r="GG1" t="str">
            <v>Construction (E) ;  Percentage changes ;</v>
          </cell>
          <cell r="GH1" t="str">
            <v>Wholesale trade (F) ;  Percentage changes ;</v>
          </cell>
          <cell r="GI1" t="str">
            <v>Retail trade (G) ;  Percentage changes ;</v>
          </cell>
          <cell r="GJ1" t="str">
            <v>Accommodation and food services (H) ;  Percentage changes ;</v>
          </cell>
          <cell r="GK1" t="str">
            <v>Transport, postal and warehousing (I) ;  Road: Percentage changes ;</v>
          </cell>
          <cell r="GL1" t="str">
            <v>Transport, postal and warehousing (I) ;  Air and space transport: Percentage changes ;</v>
          </cell>
          <cell r="GM1" t="str">
            <v>Transport, postal and warehousing (I) ;  Rail, pipeline and other transport: Percentage changes ;</v>
          </cell>
          <cell r="GN1" t="str">
            <v>Transport, postal and warehousing (I) ;  Transport, postal and storage services: Percentage changes ;</v>
          </cell>
          <cell r="GO1" t="str">
            <v>Transport, postal and warehousing (I) ;  Percentage changes ;</v>
          </cell>
          <cell r="GP1" t="str">
            <v>Information media and telecommunications (J) ;  Telecommunications services: Percentage changes ;</v>
          </cell>
          <cell r="GQ1" t="str">
            <v>Information media and telecommunications (J) ;  Other information and media services: Percentage changes ;</v>
          </cell>
          <cell r="GR1" t="str">
            <v>Information media and telecommunications (J) ;  Percentage changes ;</v>
          </cell>
          <cell r="GS1" t="str">
            <v>Financial and insurance services (K) ;  Finance: Percentage changes ;</v>
          </cell>
          <cell r="GT1" t="str">
            <v>Financial and insurance services (K) ;  Other financial and insurance services: Percentage changes ;</v>
          </cell>
          <cell r="GU1" t="str">
            <v>Financial and insurance services (K) ;  Percentage changes ;</v>
          </cell>
          <cell r="GV1" t="str">
            <v>Rental, hiring and real estate services (L) ;  Rental and hiring services: Percentage changes ;</v>
          </cell>
          <cell r="GW1" t="str">
            <v>Rental, hiring and real estate services (L) ;  Property operators and real estate services: Percentage changes ;</v>
          </cell>
          <cell r="GX1" t="str">
            <v>Rental, hiring and real estate services (L) ;  Percentage changes ;</v>
          </cell>
          <cell r="GY1" t="str">
            <v>Professional, scientific and technical services (M) ;  Computer system design and related services: Percentage changes ;</v>
          </cell>
          <cell r="GZ1" t="str">
            <v>Professional, scientific and technical services (M) ;  Other professional, scientific and technical services: Percentage changes ;</v>
          </cell>
          <cell r="HA1" t="str">
            <v>Professional, scientific and technical services (M) ;  Percentage changes ;</v>
          </cell>
          <cell r="HB1" t="str">
            <v>Administrative and support services (N) ;  Percentage changes ;</v>
          </cell>
          <cell r="HC1" t="str">
            <v>Public administration and safety (O) ;  Percentage changes ;</v>
          </cell>
          <cell r="HD1" t="str">
            <v>Education and training (P) ;  Percentage changes ;</v>
          </cell>
          <cell r="HE1" t="str">
            <v>Health care and social assistance (Q) ;  Percentage changes ;</v>
          </cell>
          <cell r="HF1" t="str">
            <v>Arts and recreation services (R) ;  Percentage changes ;</v>
          </cell>
          <cell r="HG1" t="str">
            <v>Other services (S) ;  Percentage changes ;</v>
          </cell>
          <cell r="HH1" t="str">
            <v>Ownership of dwellings ;  Percentage changes ;</v>
          </cell>
          <cell r="HI1" t="str">
            <v>Gross value added at basic prices: Percentage changes ;</v>
          </cell>
          <cell r="HJ1" t="str">
            <v>Taxes less subsidies on products: Percentage changes ;</v>
          </cell>
          <cell r="HK1" t="str">
            <v>GROSS DOMESTIC PRODUCT: Percentage changes ;</v>
          </cell>
          <cell r="HL1" t="str">
            <v>Agriculture, forestry and fishing (A) ;  Agriculture ;</v>
          </cell>
          <cell r="HM1" t="str">
            <v>Agriculture, forestry and fishing (A) ;  Forestry and fishing ;</v>
          </cell>
          <cell r="HN1" t="str">
            <v>Agriculture, forestry and fishing (A) ;</v>
          </cell>
          <cell r="HO1" t="str">
            <v>Mining (B) ;  Coal Mining ;</v>
          </cell>
          <cell r="HP1" t="str">
            <v>Mining (B) ;  Oil and gas extraction ;</v>
          </cell>
          <cell r="HQ1" t="str">
            <v>Mining (B) ;  Iron ore mining ;</v>
          </cell>
          <cell r="HR1" t="str">
            <v>Mining (B) ;  Other mining ;</v>
          </cell>
          <cell r="HS1" t="str">
            <v>Mining (B) ;  Mining excluding exploration and mining support services ;</v>
          </cell>
          <cell r="HT1" t="str">
            <v>Mining (B) ;  Exploration and mining support services ;</v>
          </cell>
          <cell r="HU1" t="str">
            <v>Mining (B) ;</v>
          </cell>
          <cell r="HV1" t="str">
            <v>Manufacturing (C) ;  Food, beverage and tobacco products ;</v>
          </cell>
          <cell r="HW1" t="str">
            <v>Manufacturing (C) ;  Petroleum, coal, chemical and rubber products ;</v>
          </cell>
          <cell r="HX1" t="str">
            <v>Manufacturing (C) ;  Metal products ;</v>
          </cell>
          <cell r="HY1" t="str">
            <v>Manufacturing (C) ;  Machinery and equipment ;</v>
          </cell>
          <cell r="HZ1" t="str">
            <v>Manufacturing (C) ;  Other manufacturing ;</v>
          </cell>
          <cell r="IA1" t="str">
            <v>Manufacturing (C) ;</v>
          </cell>
          <cell r="IB1" t="str">
            <v>Electricity, gas, water and waste services (D) ;  Electricity ;</v>
          </cell>
          <cell r="IC1" t="str">
            <v>Electricity, gas, water and waste services (D) ;  Gas ;</v>
          </cell>
          <cell r="ID1" t="str">
            <v>Electricity, gas, water and waste services (D) ;  Water supply and waste services ;</v>
          </cell>
          <cell r="IE1" t="str">
            <v>Electricity, gas, water and waste services (D) ;</v>
          </cell>
          <cell r="IF1" t="str">
            <v>Construction (E) ;  Building construction ;</v>
          </cell>
          <cell r="IG1" t="str">
            <v>Construction (E) ;  Heavy and civil engineering construction ;</v>
          </cell>
          <cell r="IH1" t="str">
            <v>Construction (E) ;  Construction services ;</v>
          </cell>
          <cell r="II1" t="str">
            <v>Construction (E) ;</v>
          </cell>
          <cell r="IJ1" t="str">
            <v>Wholesale trade (F) ;</v>
          </cell>
          <cell r="IK1" t="str">
            <v>Retail trade (G) ;</v>
          </cell>
          <cell r="IL1" t="str">
            <v>Accommodation and food services (H) ;</v>
          </cell>
          <cell r="IM1" t="str">
            <v>Transport, postal and warehousing (I) ;  Road ;</v>
          </cell>
          <cell r="IN1" t="str">
            <v>Transport, postal and warehousing (I) ;  Air and space transport ;</v>
          </cell>
          <cell r="IO1" t="str">
            <v>Transport, postal and warehousing (I) ;  Rail, pipeline and other transport ;</v>
          </cell>
          <cell r="IP1" t="str">
            <v>Transport, postal and warehousing (I) ;  Transport, postal and storage services ;</v>
          </cell>
          <cell r="IQ1" t="str">
            <v>Transport, postal and warehousing (I)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 Millions</v>
          </cell>
          <cell r="AX2" t="str">
            <v>$ Millions</v>
          </cell>
          <cell r="AY2" t="str">
            <v>$ Millions</v>
          </cell>
          <cell r="AZ2" t="str">
            <v>$ Millions</v>
          </cell>
          <cell r="BA2" t="str">
            <v>$ Millions</v>
          </cell>
          <cell r="BB2" t="str">
            <v>$ Millions</v>
          </cell>
          <cell r="BC2" t="str">
            <v>$ Millions</v>
          </cell>
          <cell r="BD2" t="str">
            <v>$ Millions</v>
          </cell>
          <cell r="BE2" t="str">
            <v>Percent</v>
          </cell>
          <cell r="BF2" t="str">
            <v>Percent</v>
          </cell>
          <cell r="BG2" t="str">
            <v>Percent</v>
          </cell>
          <cell r="BH2" t="str">
            <v>Percent</v>
          </cell>
          <cell r="BI2" t="str">
            <v>Percent</v>
          </cell>
          <cell r="BJ2" t="str">
            <v>Percent</v>
          </cell>
          <cell r="BK2" t="str">
            <v>Percent</v>
          </cell>
          <cell r="BL2" t="str">
            <v>Percent</v>
          </cell>
          <cell r="BM2" t="str">
            <v>Percent</v>
          </cell>
          <cell r="BN2" t="str">
            <v>Percent</v>
          </cell>
          <cell r="BO2" t="str">
            <v>Percent</v>
          </cell>
          <cell r="BP2" t="str">
            <v>Percent</v>
          </cell>
          <cell r="BQ2" t="str">
            <v>Percent</v>
          </cell>
          <cell r="BR2" t="str">
            <v>Percent</v>
          </cell>
          <cell r="BS2" t="str">
            <v>Percent</v>
          </cell>
          <cell r="BT2" t="str">
            <v>Percent</v>
          </cell>
          <cell r="BU2" t="str">
            <v>Percent</v>
          </cell>
          <cell r="BV2" t="str">
            <v>Percent</v>
          </cell>
          <cell r="BW2" t="str">
            <v>Percent</v>
          </cell>
          <cell r="BX2" t="str">
            <v>Percent</v>
          </cell>
          <cell r="BY2" t="str">
            <v>Percent</v>
          </cell>
          <cell r="BZ2" t="str">
            <v>Percent</v>
          </cell>
          <cell r="CA2" t="str">
            <v>Percent</v>
          </cell>
          <cell r="CB2" t="str">
            <v>Percent</v>
          </cell>
          <cell r="CC2" t="str">
            <v>Percent</v>
          </cell>
          <cell r="CD2" t="str">
            <v>Percent</v>
          </cell>
          <cell r="CE2" t="str">
            <v>Percent</v>
          </cell>
          <cell r="CF2" t="str">
            <v>Percent</v>
          </cell>
          <cell r="CG2" t="str">
            <v>Percent</v>
          </cell>
          <cell r="CH2" t="str">
            <v>Percent</v>
          </cell>
          <cell r="CI2" t="str">
            <v>Percent</v>
          </cell>
          <cell r="CJ2" t="str">
            <v>Percent</v>
          </cell>
          <cell r="CK2" t="str">
            <v>Percent</v>
          </cell>
          <cell r="CL2" t="str">
            <v>Percent</v>
          </cell>
          <cell r="CM2" t="str">
            <v>Percent</v>
          </cell>
          <cell r="CN2" t="str">
            <v>Percent</v>
          </cell>
          <cell r="CO2" t="str">
            <v>Percent</v>
          </cell>
          <cell r="CP2" t="str">
            <v>Percent</v>
          </cell>
          <cell r="CQ2" t="str">
            <v>Percent</v>
          </cell>
          <cell r="CR2" t="str">
            <v>Percent</v>
          </cell>
          <cell r="CS2" t="str">
            <v>Percent</v>
          </cell>
          <cell r="CT2" t="str">
            <v>Percent</v>
          </cell>
          <cell r="CU2" t="str">
            <v>Percent</v>
          </cell>
          <cell r="CV2" t="str">
            <v>Percent</v>
          </cell>
          <cell r="CW2" t="str">
            <v>Percent</v>
          </cell>
          <cell r="CX2" t="str">
            <v>Percent</v>
          </cell>
          <cell r="CY2" t="str">
            <v>Percent</v>
          </cell>
          <cell r="CZ2" t="str">
            <v>Percent</v>
          </cell>
          <cell r="DA2" t="str">
            <v>Percent</v>
          </cell>
          <cell r="DB2" t="str">
            <v>Percent</v>
          </cell>
          <cell r="DC2" t="str">
            <v>Percent</v>
          </cell>
          <cell r="DD2" t="str">
            <v>Percent</v>
          </cell>
          <cell r="DE2" t="str">
            <v>Percent</v>
          </cell>
          <cell r="DF2" t="str">
            <v>Percent</v>
          </cell>
          <cell r="DG2" t="str">
            <v>$ Millions</v>
          </cell>
          <cell r="DH2" t="str">
            <v>$ Millions</v>
          </cell>
          <cell r="DI2" t="str">
            <v>$ Millions</v>
          </cell>
          <cell r="DJ2" t="str">
            <v>$ Millions</v>
          </cell>
          <cell r="DK2" t="str">
            <v>$ Millions</v>
          </cell>
          <cell r="DL2" t="str">
            <v>$ Millions</v>
          </cell>
          <cell r="DM2" t="str">
            <v>$ Millions</v>
          </cell>
          <cell r="DN2" t="str">
            <v>$ Millions</v>
          </cell>
          <cell r="DO2" t="str">
            <v>$ Millions</v>
          </cell>
          <cell r="DP2" t="str">
            <v>$ Millions</v>
          </cell>
          <cell r="DQ2" t="str">
            <v>$ Millions</v>
          </cell>
          <cell r="DR2" t="str">
            <v>$ Millions</v>
          </cell>
          <cell r="DS2" t="str">
            <v>$ Millions</v>
          </cell>
          <cell r="DT2" t="str">
            <v>$ Millions</v>
          </cell>
          <cell r="DU2" t="str">
            <v>$ Millions</v>
          </cell>
          <cell r="DV2" t="str">
            <v>$ Millions</v>
          </cell>
          <cell r="DW2" t="str">
            <v>$ Millions</v>
          </cell>
          <cell r="DX2" t="str">
            <v>$ Millions</v>
          </cell>
          <cell r="DY2" t="str">
            <v>$ Millions</v>
          </cell>
          <cell r="DZ2" t="str">
            <v>$ Millions</v>
          </cell>
          <cell r="EA2" t="str">
            <v>$ Millions</v>
          </cell>
          <cell r="EB2" t="str">
            <v>$ Millions</v>
          </cell>
          <cell r="EC2" t="str">
            <v>$ Millions</v>
          </cell>
          <cell r="ED2" t="str">
            <v>$ Millions</v>
          </cell>
          <cell r="EE2" t="str">
            <v>$ Millions</v>
          </cell>
          <cell r="EF2" t="str">
            <v>$ Millions</v>
          </cell>
          <cell r="EG2" t="str">
            <v>$ Millions</v>
          </cell>
          <cell r="EH2" t="str">
            <v>$ Millions</v>
          </cell>
          <cell r="EI2" t="str">
            <v>$ Millions</v>
          </cell>
          <cell r="EJ2" t="str">
            <v>$ Millions</v>
          </cell>
          <cell r="EK2" t="str">
            <v>$ Millions</v>
          </cell>
          <cell r="EL2" t="str">
            <v>$ Millions</v>
          </cell>
          <cell r="EM2" t="str">
            <v>$ Millions</v>
          </cell>
          <cell r="EN2" t="str">
            <v>$ Millions</v>
          </cell>
          <cell r="EO2" t="str">
            <v>$ Millions</v>
          </cell>
          <cell r="EP2" t="str">
            <v>$ Millions</v>
          </cell>
          <cell r="EQ2" t="str">
            <v>$ Millions</v>
          </cell>
          <cell r="ER2" t="str">
            <v>$ Millions</v>
          </cell>
          <cell r="ES2" t="str">
            <v>$ Millions</v>
          </cell>
          <cell r="ET2" t="str">
            <v>$ Millions</v>
          </cell>
          <cell r="EU2" t="str">
            <v>$ Millions</v>
          </cell>
          <cell r="EV2" t="str">
            <v>$ Millions</v>
          </cell>
          <cell r="EW2" t="str">
            <v>$ Millions</v>
          </cell>
          <cell r="EX2" t="str">
            <v>$ Millions</v>
          </cell>
          <cell r="EY2" t="str">
            <v>$ Millions</v>
          </cell>
          <cell r="EZ2" t="str">
            <v>$ Millions</v>
          </cell>
          <cell r="FA2" t="str">
            <v>$ Millions</v>
          </cell>
          <cell r="FB2" t="str">
            <v>$ Millions</v>
          </cell>
          <cell r="FC2" t="str">
            <v>$ Millions</v>
          </cell>
          <cell r="FD2" t="str">
            <v>$ Millions</v>
          </cell>
          <cell r="FE2" t="str">
            <v>$ Millions</v>
          </cell>
          <cell r="FF2" t="str">
            <v>$ Millions</v>
          </cell>
          <cell r="FG2" t="str">
            <v>$ Millions</v>
          </cell>
          <cell r="FH2" t="str">
            <v>$ Millions</v>
          </cell>
          <cell r="FI2" t="str">
            <v>$ Millions</v>
          </cell>
          <cell r="FJ2" t="str">
            <v>Percent</v>
          </cell>
          <cell r="FK2" t="str">
            <v>Percent</v>
          </cell>
          <cell r="FL2" t="str">
            <v>Percent</v>
          </cell>
          <cell r="FM2" t="str">
            <v>Percent</v>
          </cell>
          <cell r="FN2" t="str">
            <v>Percent</v>
          </cell>
          <cell r="FO2" t="str">
            <v>Percent</v>
          </cell>
          <cell r="FP2" t="str">
            <v>Percent</v>
          </cell>
          <cell r="FQ2" t="str">
            <v>Percent</v>
          </cell>
          <cell r="FR2" t="str">
            <v>Percent</v>
          </cell>
          <cell r="FS2" t="str">
            <v>Percent</v>
          </cell>
          <cell r="FT2" t="str">
            <v>Percent</v>
          </cell>
          <cell r="FU2" t="str">
            <v>Percent</v>
          </cell>
          <cell r="FV2" t="str">
            <v>Percent</v>
          </cell>
          <cell r="FW2" t="str">
            <v>Percent</v>
          </cell>
          <cell r="FX2" t="str">
            <v>Percent</v>
          </cell>
          <cell r="FY2" t="str">
            <v>Percent</v>
          </cell>
          <cell r="FZ2" t="str">
            <v>Percent</v>
          </cell>
          <cell r="GA2" t="str">
            <v>Percent</v>
          </cell>
          <cell r="GB2" t="str">
            <v>Percent</v>
          </cell>
          <cell r="GC2" t="str">
            <v>Percent</v>
          </cell>
          <cell r="GD2" t="str">
            <v>Percent</v>
          </cell>
          <cell r="GE2" t="str">
            <v>Percent</v>
          </cell>
          <cell r="GF2" t="str">
            <v>Percent</v>
          </cell>
          <cell r="GG2" t="str">
            <v>Percent</v>
          </cell>
          <cell r="GH2" t="str">
            <v>Percent</v>
          </cell>
          <cell r="GI2" t="str">
            <v>Percent</v>
          </cell>
          <cell r="GJ2" t="str">
            <v>Percent</v>
          </cell>
          <cell r="GK2" t="str">
            <v>Percent</v>
          </cell>
          <cell r="GL2" t="str">
            <v>Percent</v>
          </cell>
          <cell r="GM2" t="str">
            <v>Percent</v>
          </cell>
          <cell r="GN2" t="str">
            <v>Percent</v>
          </cell>
          <cell r="GO2" t="str">
            <v>Percent</v>
          </cell>
          <cell r="GP2" t="str">
            <v>Percent</v>
          </cell>
          <cell r="GQ2" t="str">
            <v>Percent</v>
          </cell>
          <cell r="GR2" t="str">
            <v>Percent</v>
          </cell>
          <cell r="GS2" t="str">
            <v>Percent</v>
          </cell>
          <cell r="GT2" t="str">
            <v>Percent</v>
          </cell>
          <cell r="GU2" t="str">
            <v>Percent</v>
          </cell>
          <cell r="GV2" t="str">
            <v>Percent</v>
          </cell>
          <cell r="GW2" t="str">
            <v>Percent</v>
          </cell>
          <cell r="GX2" t="str">
            <v>Percent</v>
          </cell>
          <cell r="GY2" t="str">
            <v>Percent</v>
          </cell>
          <cell r="GZ2" t="str">
            <v>Percent</v>
          </cell>
          <cell r="HA2" t="str">
            <v>Percent</v>
          </cell>
          <cell r="HB2" t="str">
            <v>Percent</v>
          </cell>
          <cell r="HC2" t="str">
            <v>Percent</v>
          </cell>
          <cell r="HD2" t="str">
            <v>Percent</v>
          </cell>
          <cell r="HE2" t="str">
            <v>Percent</v>
          </cell>
          <cell r="HF2" t="str">
            <v>Percent</v>
          </cell>
          <cell r="HG2" t="str">
            <v>Percent</v>
          </cell>
          <cell r="HH2" t="str">
            <v>Percent</v>
          </cell>
          <cell r="HI2" t="str">
            <v>Percent</v>
          </cell>
          <cell r="HJ2" t="str">
            <v>Percent</v>
          </cell>
          <cell r="HK2" t="str">
            <v>Percent</v>
          </cell>
          <cell r="HL2" t="str">
            <v>$ Millions</v>
          </cell>
          <cell r="HM2" t="str">
            <v>$ Millions</v>
          </cell>
          <cell r="HN2" t="str">
            <v>$ Millions</v>
          </cell>
          <cell r="HO2" t="str">
            <v>$ Millions</v>
          </cell>
          <cell r="HP2" t="str">
            <v>$ Millions</v>
          </cell>
          <cell r="HQ2" t="str">
            <v>$ Millions</v>
          </cell>
          <cell r="HR2" t="str">
            <v>$ Millions</v>
          </cell>
          <cell r="HS2" t="str">
            <v>$ Millions</v>
          </cell>
          <cell r="HT2" t="str">
            <v>$ Millions</v>
          </cell>
          <cell r="HU2" t="str">
            <v>$ Millions</v>
          </cell>
          <cell r="HV2" t="str">
            <v>$ Millions</v>
          </cell>
          <cell r="HW2" t="str">
            <v>$ Millions</v>
          </cell>
          <cell r="HX2" t="str">
            <v>$ Millions</v>
          </cell>
          <cell r="HY2" t="str">
            <v>$ Millions</v>
          </cell>
          <cell r="HZ2" t="str">
            <v>$ Millions</v>
          </cell>
          <cell r="IA2" t="str">
            <v>$ Millions</v>
          </cell>
          <cell r="IB2" t="str">
            <v>$ Millions</v>
          </cell>
          <cell r="IC2" t="str">
            <v>$ Millions</v>
          </cell>
          <cell r="ID2" t="str">
            <v>$ Millions</v>
          </cell>
          <cell r="IE2" t="str">
            <v>$ Millions</v>
          </cell>
          <cell r="IF2" t="str">
            <v>$ Millions</v>
          </cell>
          <cell r="IG2" t="str">
            <v>$ Millions</v>
          </cell>
          <cell r="IH2" t="str">
            <v>$ Millions</v>
          </cell>
          <cell r="II2" t="str">
            <v>$ Millions</v>
          </cell>
          <cell r="IJ2" t="str">
            <v>$ Millions</v>
          </cell>
          <cell r="IK2" t="str">
            <v>$ Millions</v>
          </cell>
          <cell r="IL2" t="str">
            <v>$ Millions</v>
          </cell>
          <cell r="IM2" t="str">
            <v>$ Millions</v>
          </cell>
          <cell r="IN2" t="str">
            <v>$ Millions</v>
          </cell>
          <cell r="IO2" t="str">
            <v>$ Millions</v>
          </cell>
          <cell r="IP2" t="str">
            <v>$ Millions</v>
          </cell>
          <cell r="IQ2" t="str">
            <v>$ Millions</v>
          </cell>
        </row>
        <row r="3">
          <cell r="B3" t="str">
            <v>Trend</v>
          </cell>
          <cell r="C3" t="str">
            <v>Trend</v>
          </cell>
          <cell r="D3" t="str">
            <v>Trend</v>
          </cell>
          <cell r="E3" t="str">
            <v>Trend</v>
          </cell>
          <cell r="F3" t="str">
            <v>Trend</v>
          </cell>
          <cell r="G3" t="str">
            <v>Trend</v>
          </cell>
          <cell r="H3" t="str">
            <v>Trend</v>
          </cell>
          <cell r="I3" t="str">
            <v>Trend</v>
          </cell>
          <cell r="J3" t="str">
            <v>Trend</v>
          </cell>
          <cell r="K3" t="str">
            <v>Trend</v>
          </cell>
          <cell r="L3" t="str">
            <v>Trend</v>
          </cell>
          <cell r="M3" t="str">
            <v>Trend</v>
          </cell>
          <cell r="N3" t="str">
            <v>Trend</v>
          </cell>
          <cell r="O3" t="str">
            <v>Trend</v>
          </cell>
          <cell r="P3" t="str">
            <v>Trend</v>
          </cell>
          <cell r="Q3" t="str">
            <v>Trend</v>
          </cell>
          <cell r="R3" t="str">
            <v>Trend</v>
          </cell>
          <cell r="S3" t="str">
            <v>Trend</v>
          </cell>
          <cell r="T3" t="str">
            <v>Trend</v>
          </cell>
          <cell r="U3" t="str">
            <v>Trend</v>
          </cell>
          <cell r="V3" t="str">
            <v>Trend</v>
          </cell>
          <cell r="W3" t="str">
            <v>Trend</v>
          </cell>
          <cell r="X3" t="str">
            <v>Trend</v>
          </cell>
          <cell r="Y3" t="str">
            <v>Trend</v>
          </cell>
          <cell r="Z3" t="str">
            <v>Trend</v>
          </cell>
          <cell r="AA3" t="str">
            <v>Trend</v>
          </cell>
          <cell r="AB3" t="str">
            <v>Trend</v>
          </cell>
          <cell r="AC3" t="str">
            <v>Trend</v>
          </cell>
          <cell r="AD3" t="str">
            <v>Trend</v>
          </cell>
          <cell r="AE3" t="str">
            <v>Trend</v>
          </cell>
          <cell r="AF3" t="str">
            <v>Trend</v>
          </cell>
          <cell r="AG3" t="str">
            <v>Trend</v>
          </cell>
          <cell r="AH3" t="str">
            <v>Trend</v>
          </cell>
          <cell r="AI3" t="str">
            <v>Trend</v>
          </cell>
          <cell r="AJ3" t="str">
            <v>Trend</v>
          </cell>
          <cell r="AK3" t="str">
            <v>Trend</v>
          </cell>
          <cell r="AL3" t="str">
            <v>Trend</v>
          </cell>
          <cell r="AM3" t="str">
            <v>Trend</v>
          </cell>
          <cell r="AN3" t="str">
            <v>Trend</v>
          </cell>
          <cell r="AO3" t="str">
            <v>Trend</v>
          </cell>
          <cell r="AP3" t="str">
            <v>Trend</v>
          </cell>
          <cell r="AQ3" t="str">
            <v>Trend</v>
          </cell>
          <cell r="AR3" t="str">
            <v>Trend</v>
          </cell>
          <cell r="AS3" t="str">
            <v>Trend</v>
          </cell>
          <cell r="AT3" t="str">
            <v>Trend</v>
          </cell>
          <cell r="AU3" t="str">
            <v>Trend</v>
          </cell>
          <cell r="AV3" t="str">
            <v>Trend</v>
          </cell>
          <cell r="AW3" t="str">
            <v>Trend</v>
          </cell>
          <cell r="AX3" t="str">
            <v>Trend</v>
          </cell>
          <cell r="AY3" t="str">
            <v>Trend</v>
          </cell>
          <cell r="AZ3" t="str">
            <v>Trend</v>
          </cell>
          <cell r="BA3" t="str">
            <v>Trend</v>
          </cell>
          <cell r="BB3" t="str">
            <v>Trend</v>
          </cell>
          <cell r="BC3" t="str">
            <v>Trend</v>
          </cell>
          <cell r="BD3" t="str">
            <v>Trend</v>
          </cell>
          <cell r="BE3" t="str">
            <v>Trend</v>
          </cell>
          <cell r="BF3" t="str">
            <v>Trend</v>
          </cell>
          <cell r="BG3" t="str">
            <v>Trend</v>
          </cell>
          <cell r="BH3" t="str">
            <v>Trend</v>
          </cell>
          <cell r="BI3" t="str">
            <v>Trend</v>
          </cell>
          <cell r="BJ3" t="str">
            <v>Trend</v>
          </cell>
          <cell r="BK3" t="str">
            <v>Trend</v>
          </cell>
          <cell r="BL3" t="str">
            <v>Trend</v>
          </cell>
          <cell r="BM3" t="str">
            <v>Trend</v>
          </cell>
          <cell r="BN3" t="str">
            <v>Trend</v>
          </cell>
          <cell r="BO3" t="str">
            <v>Trend</v>
          </cell>
          <cell r="BP3" t="str">
            <v>Trend</v>
          </cell>
          <cell r="BQ3" t="str">
            <v>Trend</v>
          </cell>
          <cell r="BR3" t="str">
            <v>Trend</v>
          </cell>
          <cell r="BS3" t="str">
            <v>Trend</v>
          </cell>
          <cell r="BT3" t="str">
            <v>Trend</v>
          </cell>
          <cell r="BU3" t="str">
            <v>Trend</v>
          </cell>
          <cell r="BV3" t="str">
            <v>Trend</v>
          </cell>
          <cell r="BW3" t="str">
            <v>Trend</v>
          </cell>
          <cell r="BX3" t="str">
            <v>Trend</v>
          </cell>
          <cell r="BY3" t="str">
            <v>Trend</v>
          </cell>
          <cell r="BZ3" t="str">
            <v>Trend</v>
          </cell>
          <cell r="CA3" t="str">
            <v>Trend</v>
          </cell>
          <cell r="CB3" t="str">
            <v>Trend</v>
          </cell>
          <cell r="CC3" t="str">
            <v>Trend</v>
          </cell>
          <cell r="CD3" t="str">
            <v>Trend</v>
          </cell>
          <cell r="CE3" t="str">
            <v>Trend</v>
          </cell>
          <cell r="CF3" t="str">
            <v>Trend</v>
          </cell>
          <cell r="CG3" t="str">
            <v>Trend</v>
          </cell>
          <cell r="CH3" t="str">
            <v>Trend</v>
          </cell>
          <cell r="CI3" t="str">
            <v>Trend</v>
          </cell>
          <cell r="CJ3" t="str">
            <v>Trend</v>
          </cell>
          <cell r="CK3" t="str">
            <v>Trend</v>
          </cell>
          <cell r="CL3" t="str">
            <v>Trend</v>
          </cell>
          <cell r="CM3" t="str">
            <v>Trend</v>
          </cell>
          <cell r="CN3" t="str">
            <v>Trend</v>
          </cell>
          <cell r="CO3" t="str">
            <v>Trend</v>
          </cell>
          <cell r="CP3" t="str">
            <v>Trend</v>
          </cell>
          <cell r="CQ3" t="str">
            <v>Trend</v>
          </cell>
          <cell r="CR3" t="str">
            <v>Trend</v>
          </cell>
          <cell r="CS3" t="str">
            <v>Trend</v>
          </cell>
          <cell r="CT3" t="str">
            <v>Trend</v>
          </cell>
          <cell r="CU3" t="str">
            <v>Trend</v>
          </cell>
          <cell r="CV3" t="str">
            <v>Trend</v>
          </cell>
          <cell r="CW3" t="str">
            <v>Trend</v>
          </cell>
          <cell r="CX3" t="str">
            <v>Trend</v>
          </cell>
          <cell r="CY3" t="str">
            <v>Trend</v>
          </cell>
          <cell r="CZ3" t="str">
            <v>Trend</v>
          </cell>
          <cell r="DA3" t="str">
            <v>Trend</v>
          </cell>
          <cell r="DB3" t="str">
            <v>Trend</v>
          </cell>
          <cell r="DC3" t="str">
            <v>Trend</v>
          </cell>
          <cell r="DD3" t="str">
            <v>Trend</v>
          </cell>
          <cell r="DE3" t="str">
            <v>Trend</v>
          </cell>
          <cell r="DF3" t="str">
            <v>Trend</v>
          </cell>
          <cell r="DG3" t="str">
            <v>Seasonally Adjusted</v>
          </cell>
          <cell r="DH3" t="str">
            <v>Seasonally Adjusted</v>
          </cell>
          <cell r="DI3" t="str">
            <v>Seasonally Adjusted</v>
          </cell>
          <cell r="DJ3" t="str">
            <v>Seasonally Adjusted</v>
          </cell>
          <cell r="DK3" t="str">
            <v>Seasonally Adjusted</v>
          </cell>
          <cell r="DL3" t="str">
            <v>Seasonally Adjusted</v>
          </cell>
          <cell r="DM3" t="str">
            <v>Seasonally Adjusted</v>
          </cell>
          <cell r="DN3" t="str">
            <v>Seasonally Adjusted</v>
          </cell>
          <cell r="DO3" t="str">
            <v>Seasonally Adjusted</v>
          </cell>
          <cell r="DP3" t="str">
            <v>Seasonally Adjusted</v>
          </cell>
          <cell r="DQ3" t="str">
            <v>Seasonally Adjusted</v>
          </cell>
          <cell r="DR3" t="str">
            <v>Seasonally Adjusted</v>
          </cell>
          <cell r="DS3" t="str">
            <v>Seasonally Adjusted</v>
          </cell>
          <cell r="DT3" t="str">
            <v>Seasonally Adjusted</v>
          </cell>
          <cell r="DU3" t="str">
            <v>Seasonally Adjusted</v>
          </cell>
          <cell r="DV3" t="str">
            <v>Seasonally Adjusted</v>
          </cell>
          <cell r="DW3" t="str">
            <v>Seasonally Adjusted</v>
          </cell>
          <cell r="DX3" t="str">
            <v>Seasonally Adjusted</v>
          </cell>
          <cell r="DY3" t="str">
            <v>Seasonally Adjusted</v>
          </cell>
          <cell r="DZ3" t="str">
            <v>Seasonally Adjusted</v>
          </cell>
          <cell r="EA3" t="str">
            <v>Seasonally Adjusted</v>
          </cell>
          <cell r="EB3" t="str">
            <v>Seasonally Adjusted</v>
          </cell>
          <cell r="EC3" t="str">
            <v>Seasonally Adjusted</v>
          </cell>
          <cell r="ED3" t="str">
            <v>Seasonally Adjusted</v>
          </cell>
          <cell r="EE3" t="str">
            <v>Seasonally Adjusted</v>
          </cell>
          <cell r="EF3" t="str">
            <v>Seasonally Adjusted</v>
          </cell>
          <cell r="EG3" t="str">
            <v>Seasonally Adjusted</v>
          </cell>
          <cell r="EH3" t="str">
            <v>Seasonally Adjusted</v>
          </cell>
          <cell r="EI3" t="str">
            <v>Seasonally Adjusted</v>
          </cell>
          <cell r="EJ3" t="str">
            <v>Seasonally Adjusted</v>
          </cell>
          <cell r="EK3" t="str">
            <v>Seasonally Adjusted</v>
          </cell>
          <cell r="EL3" t="str">
            <v>Seasonally Adjusted</v>
          </cell>
          <cell r="EM3" t="str">
            <v>Seasonally Adjusted</v>
          </cell>
          <cell r="EN3" t="str">
            <v>Seasonally Adjusted</v>
          </cell>
          <cell r="EO3" t="str">
            <v>Seasonally Adjusted</v>
          </cell>
          <cell r="EP3" t="str">
            <v>Seasonally Adjusted</v>
          </cell>
          <cell r="EQ3" t="str">
            <v>Seasonally Adjusted</v>
          </cell>
          <cell r="ER3" t="str">
            <v>Seasonally Adjusted</v>
          </cell>
          <cell r="ES3" t="str">
            <v>Seasonally Adjusted</v>
          </cell>
          <cell r="ET3" t="str">
            <v>Seasonally Adjusted</v>
          </cell>
          <cell r="EU3" t="str">
            <v>Seasonally Adjusted</v>
          </cell>
          <cell r="EV3" t="str">
            <v>Seasonally Adjusted</v>
          </cell>
          <cell r="EW3" t="str">
            <v>Seasonally Adjusted</v>
          </cell>
          <cell r="EX3" t="str">
            <v>Seasonally Adjusted</v>
          </cell>
          <cell r="EY3" t="str">
            <v>Seasonally Adjusted</v>
          </cell>
          <cell r="EZ3" t="str">
            <v>Seasonally Adjusted</v>
          </cell>
          <cell r="FA3" t="str">
            <v>Seasonally Adjusted</v>
          </cell>
          <cell r="FB3" t="str">
            <v>Seasonally Adjusted</v>
          </cell>
          <cell r="FC3" t="str">
            <v>Seasonally Adjusted</v>
          </cell>
          <cell r="FD3" t="str">
            <v>Seasonally Adjusted</v>
          </cell>
          <cell r="FE3" t="str">
            <v>Seasonally Adjusted</v>
          </cell>
          <cell r="FF3" t="str">
            <v>Seasonally Adjusted</v>
          </cell>
          <cell r="FG3" t="str">
            <v>Seasonally Adjusted</v>
          </cell>
          <cell r="FH3" t="str">
            <v>Seasonally Adjusted</v>
          </cell>
          <cell r="FI3" t="str">
            <v>Seasonally Adjusted</v>
          </cell>
          <cell r="FJ3" t="str">
            <v>Seasonally Adjusted</v>
          </cell>
          <cell r="FK3" t="str">
            <v>Seasonally Adjusted</v>
          </cell>
          <cell r="FL3" t="str">
            <v>Seasonally Adjusted</v>
          </cell>
          <cell r="FM3" t="str">
            <v>Seasonally Adjusted</v>
          </cell>
          <cell r="FN3" t="str">
            <v>Seasonally Adjusted</v>
          </cell>
          <cell r="FO3" t="str">
            <v>Seasonally Adjusted</v>
          </cell>
          <cell r="FP3" t="str">
            <v>Seasonally Adjusted</v>
          </cell>
          <cell r="FQ3" t="str">
            <v>Seasonally Adjusted</v>
          </cell>
          <cell r="FR3" t="str">
            <v>Seasonally Adjusted</v>
          </cell>
          <cell r="FS3" t="str">
            <v>Seasonally Adjusted</v>
          </cell>
          <cell r="FT3" t="str">
            <v>Seasonally Adjusted</v>
          </cell>
          <cell r="FU3" t="str">
            <v>Seasonally Adjusted</v>
          </cell>
          <cell r="FV3" t="str">
            <v>Seasonally Adjusted</v>
          </cell>
          <cell r="FW3" t="str">
            <v>Seasonally Adjusted</v>
          </cell>
          <cell r="FX3" t="str">
            <v>Seasonally Adjusted</v>
          </cell>
          <cell r="FY3" t="str">
            <v>Seasonally Adjusted</v>
          </cell>
          <cell r="FZ3" t="str">
            <v>Seasonally Adjusted</v>
          </cell>
          <cell r="GA3" t="str">
            <v>Seasonally Adjusted</v>
          </cell>
          <cell r="GB3" t="str">
            <v>Seasonally Adjusted</v>
          </cell>
          <cell r="GC3" t="str">
            <v>Seasonally Adjusted</v>
          </cell>
          <cell r="GD3" t="str">
            <v>Seasonally Adjusted</v>
          </cell>
          <cell r="GE3" t="str">
            <v>Seasonally Adjusted</v>
          </cell>
          <cell r="GF3" t="str">
            <v>Seasonally Adjusted</v>
          </cell>
          <cell r="GG3" t="str">
            <v>Seasonally Adjusted</v>
          </cell>
          <cell r="GH3" t="str">
            <v>Seasonally Adjusted</v>
          </cell>
          <cell r="GI3" t="str">
            <v>Seasonally Adjusted</v>
          </cell>
          <cell r="GJ3" t="str">
            <v>Seasonally Adjusted</v>
          </cell>
          <cell r="GK3" t="str">
            <v>Seasonally Adjusted</v>
          </cell>
          <cell r="GL3" t="str">
            <v>Seasonally Adjusted</v>
          </cell>
          <cell r="GM3" t="str">
            <v>Seasonally Adjusted</v>
          </cell>
          <cell r="GN3" t="str">
            <v>Seasonally Adjusted</v>
          </cell>
          <cell r="GO3" t="str">
            <v>Seasonally Adjusted</v>
          </cell>
          <cell r="GP3" t="str">
            <v>Seasonally Adjusted</v>
          </cell>
          <cell r="GQ3" t="str">
            <v>Seasonally Adjusted</v>
          </cell>
          <cell r="GR3" t="str">
            <v>Seasonally Adjusted</v>
          </cell>
          <cell r="GS3" t="str">
            <v>Seasonally Adjusted</v>
          </cell>
          <cell r="GT3" t="str">
            <v>Seasonally Adjusted</v>
          </cell>
          <cell r="GU3" t="str">
            <v>Seasonally Adjusted</v>
          </cell>
          <cell r="GV3" t="str">
            <v>Seasonally Adjusted</v>
          </cell>
          <cell r="GW3" t="str">
            <v>Seasonally Adjusted</v>
          </cell>
          <cell r="GX3" t="str">
            <v>Seasonally Adjusted</v>
          </cell>
          <cell r="GY3" t="str">
            <v>Seasonally Adjusted</v>
          </cell>
          <cell r="GZ3" t="str">
            <v>Seasonally Adjusted</v>
          </cell>
          <cell r="HA3" t="str">
            <v>Seasonally Adjusted</v>
          </cell>
          <cell r="HB3" t="str">
            <v>Seasonally Adjusted</v>
          </cell>
          <cell r="HC3" t="str">
            <v>Seasonally Adjusted</v>
          </cell>
          <cell r="HD3" t="str">
            <v>Seasonally Adjusted</v>
          </cell>
          <cell r="HE3" t="str">
            <v>Seasonally Adjusted</v>
          </cell>
          <cell r="HF3" t="str">
            <v>Seasonally Adjusted</v>
          </cell>
          <cell r="HG3" t="str">
            <v>Seasonally Adjusted</v>
          </cell>
          <cell r="HH3" t="str">
            <v>Seasonally Adjusted</v>
          </cell>
          <cell r="HI3" t="str">
            <v>Seasonally Adjusted</v>
          </cell>
          <cell r="HJ3" t="str">
            <v>Seasonally Adjusted</v>
          </cell>
          <cell r="HK3" t="str">
            <v>Seasonally Adjusted</v>
          </cell>
          <cell r="HL3" t="str">
            <v>Original</v>
          </cell>
          <cell r="HM3" t="str">
            <v>Original</v>
          </cell>
          <cell r="HN3" t="str">
            <v>Original</v>
          </cell>
          <cell r="HO3" t="str">
            <v>Original</v>
          </cell>
          <cell r="HP3" t="str">
            <v>Original</v>
          </cell>
          <cell r="HQ3" t="str">
            <v>Original</v>
          </cell>
          <cell r="HR3" t="str">
            <v>Original</v>
          </cell>
          <cell r="HS3" t="str">
            <v>Original</v>
          </cell>
          <cell r="HT3" t="str">
            <v>Original</v>
          </cell>
          <cell r="HU3" t="str">
            <v>Original</v>
          </cell>
          <cell r="HV3" t="str">
            <v>Original</v>
          </cell>
          <cell r="HW3" t="str">
            <v>Original</v>
          </cell>
          <cell r="HX3" t="str">
            <v>Original</v>
          </cell>
          <cell r="HY3" t="str">
            <v>Original</v>
          </cell>
          <cell r="HZ3" t="str">
            <v>Original</v>
          </cell>
          <cell r="IA3" t="str">
            <v>Original</v>
          </cell>
          <cell r="IB3" t="str">
            <v>Original</v>
          </cell>
          <cell r="IC3" t="str">
            <v>Original</v>
          </cell>
          <cell r="ID3" t="str">
            <v>Original</v>
          </cell>
          <cell r="IE3" t="str">
            <v>Original</v>
          </cell>
          <cell r="IF3" t="str">
            <v>Original</v>
          </cell>
          <cell r="IG3" t="str">
            <v>Original</v>
          </cell>
          <cell r="IH3" t="str">
            <v>Original</v>
          </cell>
          <cell r="II3" t="str">
            <v>Original</v>
          </cell>
          <cell r="IJ3" t="str">
            <v>Original</v>
          </cell>
          <cell r="IK3" t="str">
            <v>Original</v>
          </cell>
          <cell r="IL3" t="str">
            <v>Original</v>
          </cell>
          <cell r="IM3" t="str">
            <v>Original</v>
          </cell>
          <cell r="IN3" t="str">
            <v>Original</v>
          </cell>
          <cell r="IO3" t="str">
            <v>Original</v>
          </cell>
          <cell r="IP3" t="str">
            <v>Original</v>
          </cell>
          <cell r="IQ3" t="str">
            <v>Original</v>
          </cell>
        </row>
        <row r="4">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cell r="BB4" t="str">
            <v>DERIVED</v>
          </cell>
          <cell r="BC4" t="str">
            <v>DERIVED</v>
          </cell>
          <cell r="BD4" t="str">
            <v>DERIVED</v>
          </cell>
          <cell r="BE4" t="str">
            <v>DERIVED</v>
          </cell>
          <cell r="BF4" t="str">
            <v>DERIVED</v>
          </cell>
          <cell r="BG4" t="str">
            <v>DERIVED</v>
          </cell>
          <cell r="BH4" t="str">
            <v>DERIVED</v>
          </cell>
          <cell r="BI4" t="str">
            <v>DERIVED</v>
          </cell>
          <cell r="BJ4" t="str">
            <v>DERIVED</v>
          </cell>
          <cell r="BK4" t="str">
            <v>DERIVED</v>
          </cell>
          <cell r="BL4" t="str">
            <v>DERIVED</v>
          </cell>
          <cell r="BM4" t="str">
            <v>DERIVED</v>
          </cell>
          <cell r="BN4" t="str">
            <v>DERIVED</v>
          </cell>
          <cell r="BO4" t="str">
            <v>DERIVED</v>
          </cell>
          <cell r="BP4" t="str">
            <v>DERIVED</v>
          </cell>
          <cell r="BQ4" t="str">
            <v>DERIVED</v>
          </cell>
          <cell r="BR4" t="str">
            <v>DERIVED</v>
          </cell>
          <cell r="BS4" t="str">
            <v>DERIVED</v>
          </cell>
          <cell r="BT4" t="str">
            <v>DERIVED</v>
          </cell>
          <cell r="BU4" t="str">
            <v>DERIVED</v>
          </cell>
          <cell r="BV4" t="str">
            <v>DERIVED</v>
          </cell>
          <cell r="BW4" t="str">
            <v>DERIVED</v>
          </cell>
          <cell r="BX4" t="str">
            <v>DERIVED</v>
          </cell>
          <cell r="BY4" t="str">
            <v>DERIVED</v>
          </cell>
          <cell r="BZ4" t="str">
            <v>DERIVED</v>
          </cell>
          <cell r="CA4" t="str">
            <v>DERIVED</v>
          </cell>
          <cell r="CB4" t="str">
            <v>DERIVED</v>
          </cell>
          <cell r="CC4" t="str">
            <v>DERIVED</v>
          </cell>
          <cell r="CD4" t="str">
            <v>DERIVED</v>
          </cell>
          <cell r="CE4" t="str">
            <v>DERIVED</v>
          </cell>
          <cell r="CF4" t="str">
            <v>DERIVED</v>
          </cell>
          <cell r="CG4" t="str">
            <v>DERIVED</v>
          </cell>
          <cell r="CH4" t="str">
            <v>DERIVED</v>
          </cell>
          <cell r="CI4" t="str">
            <v>DERIVED</v>
          </cell>
          <cell r="CJ4" t="str">
            <v>DERIVED</v>
          </cell>
          <cell r="CK4" t="str">
            <v>DERIVED</v>
          </cell>
          <cell r="CL4" t="str">
            <v>DERIVED</v>
          </cell>
          <cell r="CM4" t="str">
            <v>DERIVED</v>
          </cell>
          <cell r="CN4" t="str">
            <v>DERIVED</v>
          </cell>
          <cell r="CO4" t="str">
            <v>DERIVED</v>
          </cell>
          <cell r="CP4" t="str">
            <v>DERIVED</v>
          </cell>
          <cell r="CQ4" t="str">
            <v>DERIVED</v>
          </cell>
          <cell r="CR4" t="str">
            <v>DERIVED</v>
          </cell>
          <cell r="CS4" t="str">
            <v>DERIVED</v>
          </cell>
          <cell r="CT4" t="str">
            <v>DERIVED</v>
          </cell>
          <cell r="CU4" t="str">
            <v>DERIVED</v>
          </cell>
          <cell r="CV4" t="str">
            <v>DERIVED</v>
          </cell>
          <cell r="CW4" t="str">
            <v>DERIVED</v>
          </cell>
          <cell r="CX4" t="str">
            <v>DERIVED</v>
          </cell>
          <cell r="CY4" t="str">
            <v>DERIVED</v>
          </cell>
          <cell r="CZ4" t="str">
            <v>DERIVED</v>
          </cell>
          <cell r="DA4" t="str">
            <v>DERIVED</v>
          </cell>
          <cell r="DB4" t="str">
            <v>DERIVED</v>
          </cell>
          <cell r="DC4" t="str">
            <v>DERIVED</v>
          </cell>
          <cell r="DD4" t="str">
            <v>DERIVED</v>
          </cell>
          <cell r="DE4" t="str">
            <v>DERIVED</v>
          </cell>
          <cell r="DF4" t="str">
            <v>DERIVED</v>
          </cell>
          <cell r="DG4" t="str">
            <v>DERIVED</v>
          </cell>
          <cell r="DH4" t="str">
            <v>DERIVED</v>
          </cell>
          <cell r="DI4" t="str">
            <v>DERIVED</v>
          </cell>
          <cell r="DJ4" t="str">
            <v>DERIVED</v>
          </cell>
          <cell r="DK4" t="str">
            <v>DERIVED</v>
          </cell>
          <cell r="DL4" t="str">
            <v>DERIVED</v>
          </cell>
          <cell r="DM4" t="str">
            <v>DERIVED</v>
          </cell>
          <cell r="DN4" t="str">
            <v>DERIVED</v>
          </cell>
          <cell r="DO4" t="str">
            <v>DERIVED</v>
          </cell>
          <cell r="DP4" t="str">
            <v>DERIVED</v>
          </cell>
          <cell r="DQ4" t="str">
            <v>DERIVED</v>
          </cell>
          <cell r="DR4" t="str">
            <v>DERIVED</v>
          </cell>
          <cell r="DS4" t="str">
            <v>DERIVED</v>
          </cell>
          <cell r="DT4" t="str">
            <v>DERIVED</v>
          </cell>
          <cell r="DU4" t="str">
            <v>DERIVED</v>
          </cell>
          <cell r="DV4" t="str">
            <v>DERIVED</v>
          </cell>
          <cell r="DW4" t="str">
            <v>DERIVED</v>
          </cell>
          <cell r="DX4" t="str">
            <v>DERIVED</v>
          </cell>
          <cell r="DY4" t="str">
            <v>DERIVED</v>
          </cell>
          <cell r="DZ4" t="str">
            <v>DERIVED</v>
          </cell>
          <cell r="EA4" t="str">
            <v>DERIVED</v>
          </cell>
          <cell r="EB4" t="str">
            <v>DERIVED</v>
          </cell>
          <cell r="EC4" t="str">
            <v>DERIVED</v>
          </cell>
          <cell r="ED4" t="str">
            <v>DERIVED</v>
          </cell>
          <cell r="EE4" t="str">
            <v>DERIVED</v>
          </cell>
          <cell r="EF4" t="str">
            <v>DERIVED</v>
          </cell>
          <cell r="EG4" t="str">
            <v>DERIVED</v>
          </cell>
          <cell r="EH4" t="str">
            <v>DERIVED</v>
          </cell>
          <cell r="EI4" t="str">
            <v>DERIVED</v>
          </cell>
          <cell r="EJ4" t="str">
            <v>DERIVED</v>
          </cell>
          <cell r="EK4" t="str">
            <v>DERIVED</v>
          </cell>
          <cell r="EL4" t="str">
            <v>DERIVED</v>
          </cell>
          <cell r="EM4" t="str">
            <v>DERIVED</v>
          </cell>
          <cell r="EN4" t="str">
            <v>DERIVED</v>
          </cell>
          <cell r="EO4" t="str">
            <v>DERIVED</v>
          </cell>
          <cell r="EP4" t="str">
            <v>DERIVED</v>
          </cell>
          <cell r="EQ4" t="str">
            <v>DERIVED</v>
          </cell>
          <cell r="ER4" t="str">
            <v>DERIVED</v>
          </cell>
          <cell r="ES4" t="str">
            <v>DERIVED</v>
          </cell>
          <cell r="ET4" t="str">
            <v>DERIVED</v>
          </cell>
          <cell r="EU4" t="str">
            <v>DERIVED</v>
          </cell>
          <cell r="EV4" t="str">
            <v>DERIVED</v>
          </cell>
          <cell r="EW4" t="str">
            <v>DERIVED</v>
          </cell>
          <cell r="EX4" t="str">
            <v>DERIVED</v>
          </cell>
          <cell r="EY4" t="str">
            <v>DERIVED</v>
          </cell>
          <cell r="EZ4" t="str">
            <v>DERIVED</v>
          </cell>
          <cell r="FA4" t="str">
            <v>DERIVED</v>
          </cell>
          <cell r="FB4" t="str">
            <v>DERIVED</v>
          </cell>
          <cell r="FC4" t="str">
            <v>DERIVED</v>
          </cell>
          <cell r="FD4" t="str">
            <v>DERIVED</v>
          </cell>
          <cell r="FE4" t="str">
            <v>DERIVED</v>
          </cell>
          <cell r="FF4" t="str">
            <v>DERIVED</v>
          </cell>
          <cell r="FG4" t="str">
            <v>DERIVED</v>
          </cell>
          <cell r="FH4" t="str">
            <v>DERIVED</v>
          </cell>
          <cell r="FI4" t="str">
            <v>DERIVED</v>
          </cell>
          <cell r="FJ4" t="str">
            <v>DERIVED</v>
          </cell>
          <cell r="FK4" t="str">
            <v>DERIVED</v>
          </cell>
          <cell r="FL4" t="str">
            <v>DERIVED</v>
          </cell>
          <cell r="FM4" t="str">
            <v>DERIVED</v>
          </cell>
          <cell r="FN4" t="str">
            <v>DERIVED</v>
          </cell>
          <cell r="FO4" t="str">
            <v>DERIVED</v>
          </cell>
          <cell r="FP4" t="str">
            <v>DERIVED</v>
          </cell>
          <cell r="FQ4" t="str">
            <v>DERIVED</v>
          </cell>
          <cell r="FR4" t="str">
            <v>DERIVED</v>
          </cell>
          <cell r="FS4" t="str">
            <v>DERIVED</v>
          </cell>
          <cell r="FT4" t="str">
            <v>DERIVED</v>
          </cell>
          <cell r="FU4" t="str">
            <v>DERIVED</v>
          </cell>
          <cell r="FV4" t="str">
            <v>DERIVED</v>
          </cell>
          <cell r="FW4" t="str">
            <v>DERIVED</v>
          </cell>
          <cell r="FX4" t="str">
            <v>DERIVED</v>
          </cell>
          <cell r="FY4" t="str">
            <v>DERIVED</v>
          </cell>
          <cell r="FZ4" t="str">
            <v>DERIVED</v>
          </cell>
          <cell r="GA4" t="str">
            <v>DERIVED</v>
          </cell>
          <cell r="GB4" t="str">
            <v>DERIVED</v>
          </cell>
          <cell r="GC4" t="str">
            <v>DERIVED</v>
          </cell>
          <cell r="GD4" t="str">
            <v>DERIVED</v>
          </cell>
          <cell r="GE4" t="str">
            <v>DERIVED</v>
          </cell>
          <cell r="GF4" t="str">
            <v>DERIVED</v>
          </cell>
          <cell r="GG4" t="str">
            <v>DERIVED</v>
          </cell>
          <cell r="GH4" t="str">
            <v>DERIVED</v>
          </cell>
          <cell r="GI4" t="str">
            <v>DERIVED</v>
          </cell>
          <cell r="GJ4" t="str">
            <v>DERIVED</v>
          </cell>
          <cell r="GK4" t="str">
            <v>DERIVED</v>
          </cell>
          <cell r="GL4" t="str">
            <v>DERIVED</v>
          </cell>
          <cell r="GM4" t="str">
            <v>DERIVED</v>
          </cell>
          <cell r="GN4" t="str">
            <v>DERIVED</v>
          </cell>
          <cell r="GO4" t="str">
            <v>DERIVED</v>
          </cell>
          <cell r="GP4" t="str">
            <v>DERIVED</v>
          </cell>
          <cell r="GQ4" t="str">
            <v>DERIVED</v>
          </cell>
          <cell r="GR4" t="str">
            <v>DERIVED</v>
          </cell>
          <cell r="GS4" t="str">
            <v>DERIVED</v>
          </cell>
          <cell r="GT4" t="str">
            <v>DERIVED</v>
          </cell>
          <cell r="GU4" t="str">
            <v>DERIVED</v>
          </cell>
          <cell r="GV4" t="str">
            <v>DERIVED</v>
          </cell>
          <cell r="GW4" t="str">
            <v>DERIVED</v>
          </cell>
          <cell r="GX4" t="str">
            <v>DERIVED</v>
          </cell>
          <cell r="GY4" t="str">
            <v>DERIVED</v>
          </cell>
          <cell r="GZ4" t="str">
            <v>DERIVED</v>
          </cell>
          <cell r="HA4" t="str">
            <v>DERIVED</v>
          </cell>
          <cell r="HB4" t="str">
            <v>DERIVED</v>
          </cell>
          <cell r="HC4" t="str">
            <v>DERIVED</v>
          </cell>
          <cell r="HD4" t="str">
            <v>DERIVED</v>
          </cell>
          <cell r="HE4" t="str">
            <v>DERIVED</v>
          </cell>
          <cell r="HF4" t="str">
            <v>DERIVED</v>
          </cell>
          <cell r="HG4" t="str">
            <v>DERIVED</v>
          </cell>
          <cell r="HH4" t="str">
            <v>DERIVED</v>
          </cell>
          <cell r="HI4" t="str">
            <v>DERIVED</v>
          </cell>
          <cell r="HJ4" t="str">
            <v>DERIVED</v>
          </cell>
          <cell r="HK4" t="str">
            <v>DERIVED</v>
          </cell>
          <cell r="HL4" t="str">
            <v>DERIVED</v>
          </cell>
          <cell r="HM4" t="str">
            <v>DERIVED</v>
          </cell>
          <cell r="HN4" t="str">
            <v>DERIVED</v>
          </cell>
          <cell r="HO4" t="str">
            <v>DERIVED</v>
          </cell>
          <cell r="HP4" t="str">
            <v>DERIVED</v>
          </cell>
          <cell r="HQ4" t="str">
            <v>DERIVED</v>
          </cell>
          <cell r="HR4" t="str">
            <v>DERIVED</v>
          </cell>
          <cell r="HS4" t="str">
            <v>DERIVED</v>
          </cell>
          <cell r="HT4" t="str">
            <v>DERIVED</v>
          </cell>
          <cell r="HU4" t="str">
            <v>DERIVED</v>
          </cell>
          <cell r="HV4" t="str">
            <v>DERIVED</v>
          </cell>
          <cell r="HW4" t="str">
            <v>DERIVED</v>
          </cell>
          <cell r="HX4" t="str">
            <v>DERIVED</v>
          </cell>
          <cell r="HY4" t="str">
            <v>DERIVED</v>
          </cell>
          <cell r="HZ4" t="str">
            <v>DERIVED</v>
          </cell>
          <cell r="IA4" t="str">
            <v>DERIVED</v>
          </cell>
          <cell r="IB4" t="str">
            <v>DERIVED</v>
          </cell>
          <cell r="IC4" t="str">
            <v>DERIVED</v>
          </cell>
          <cell r="ID4" t="str">
            <v>DERIVED</v>
          </cell>
          <cell r="IE4" t="str">
            <v>DERIVED</v>
          </cell>
          <cell r="IF4" t="str">
            <v>DERIVED</v>
          </cell>
          <cell r="IG4" t="str">
            <v>DERIVED</v>
          </cell>
          <cell r="IH4" t="str">
            <v>DERIVED</v>
          </cell>
          <cell r="II4" t="str">
            <v>DERIVED</v>
          </cell>
          <cell r="IJ4" t="str">
            <v>DERIVED</v>
          </cell>
          <cell r="IK4" t="str">
            <v>DERIVED</v>
          </cell>
          <cell r="IL4" t="str">
            <v>DERIVED</v>
          </cell>
          <cell r="IM4" t="str">
            <v>DERIVED</v>
          </cell>
          <cell r="IN4" t="str">
            <v>DERIVED</v>
          </cell>
          <cell r="IO4" t="str">
            <v>DERIVED</v>
          </cell>
          <cell r="IP4" t="str">
            <v>DERIVED</v>
          </cell>
          <cell r="IQ4" t="str">
            <v>DERIVED</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cell r="CX5" t="str">
            <v>Quarter</v>
          </cell>
          <cell r="CY5" t="str">
            <v>Quarter</v>
          </cell>
          <cell r="CZ5" t="str">
            <v>Quarter</v>
          </cell>
          <cell r="DA5" t="str">
            <v>Quarter</v>
          </cell>
          <cell r="DB5" t="str">
            <v>Quarter</v>
          </cell>
          <cell r="DC5" t="str">
            <v>Quarter</v>
          </cell>
          <cell r="DD5" t="str">
            <v>Quarter</v>
          </cell>
          <cell r="DE5" t="str">
            <v>Quarter</v>
          </cell>
          <cell r="DF5" t="str">
            <v>Quarter</v>
          </cell>
          <cell r="DG5" t="str">
            <v>Quarter</v>
          </cell>
          <cell r="DH5" t="str">
            <v>Quarter</v>
          </cell>
          <cell r="DI5" t="str">
            <v>Quarter</v>
          </cell>
          <cell r="DJ5" t="str">
            <v>Quarter</v>
          </cell>
          <cell r="DK5" t="str">
            <v>Quarter</v>
          </cell>
          <cell r="DL5" t="str">
            <v>Quarter</v>
          </cell>
          <cell r="DM5" t="str">
            <v>Quarter</v>
          </cell>
          <cell r="DN5" t="str">
            <v>Quarter</v>
          </cell>
          <cell r="DO5" t="str">
            <v>Quarter</v>
          </cell>
          <cell r="DP5" t="str">
            <v>Quarter</v>
          </cell>
          <cell r="DQ5" t="str">
            <v>Quarter</v>
          </cell>
          <cell r="DR5" t="str">
            <v>Quarter</v>
          </cell>
          <cell r="DS5" t="str">
            <v>Quarter</v>
          </cell>
          <cell r="DT5" t="str">
            <v>Quarter</v>
          </cell>
          <cell r="DU5" t="str">
            <v>Quarter</v>
          </cell>
          <cell r="DV5" t="str">
            <v>Quarter</v>
          </cell>
          <cell r="DW5" t="str">
            <v>Quarter</v>
          </cell>
          <cell r="DX5" t="str">
            <v>Quarter</v>
          </cell>
          <cell r="DY5" t="str">
            <v>Quarter</v>
          </cell>
          <cell r="DZ5" t="str">
            <v>Quarter</v>
          </cell>
          <cell r="EA5" t="str">
            <v>Quarter</v>
          </cell>
          <cell r="EB5" t="str">
            <v>Quarter</v>
          </cell>
          <cell r="EC5" t="str">
            <v>Quarter</v>
          </cell>
          <cell r="ED5" t="str">
            <v>Quarter</v>
          </cell>
          <cell r="EE5" t="str">
            <v>Quarter</v>
          </cell>
          <cell r="EF5" t="str">
            <v>Quarter</v>
          </cell>
          <cell r="EG5" t="str">
            <v>Quarter</v>
          </cell>
          <cell r="EH5" t="str">
            <v>Quarter</v>
          </cell>
          <cell r="EI5" t="str">
            <v>Quarter</v>
          </cell>
          <cell r="EJ5" t="str">
            <v>Quarter</v>
          </cell>
          <cell r="EK5" t="str">
            <v>Quarter</v>
          </cell>
          <cell r="EL5" t="str">
            <v>Quarter</v>
          </cell>
          <cell r="EM5" t="str">
            <v>Quarter</v>
          </cell>
          <cell r="EN5" t="str">
            <v>Quarter</v>
          </cell>
          <cell r="EO5" t="str">
            <v>Quarter</v>
          </cell>
          <cell r="EP5" t="str">
            <v>Quarter</v>
          </cell>
          <cell r="EQ5" t="str">
            <v>Quarter</v>
          </cell>
          <cell r="ER5" t="str">
            <v>Quarter</v>
          </cell>
          <cell r="ES5" t="str">
            <v>Quarter</v>
          </cell>
          <cell r="ET5" t="str">
            <v>Quarter</v>
          </cell>
          <cell r="EU5" t="str">
            <v>Quarter</v>
          </cell>
          <cell r="EV5" t="str">
            <v>Quarter</v>
          </cell>
          <cell r="EW5" t="str">
            <v>Quarter</v>
          </cell>
          <cell r="EX5" t="str">
            <v>Quarter</v>
          </cell>
          <cell r="EY5" t="str">
            <v>Quarter</v>
          </cell>
          <cell r="EZ5" t="str">
            <v>Quarter</v>
          </cell>
          <cell r="FA5" t="str">
            <v>Quarter</v>
          </cell>
          <cell r="FB5" t="str">
            <v>Quarter</v>
          </cell>
          <cell r="FC5" t="str">
            <v>Quarter</v>
          </cell>
          <cell r="FD5" t="str">
            <v>Quarter</v>
          </cell>
          <cell r="FE5" t="str">
            <v>Quarter</v>
          </cell>
          <cell r="FF5" t="str">
            <v>Quarter</v>
          </cell>
          <cell r="FG5" t="str">
            <v>Quarter</v>
          </cell>
          <cell r="FH5" t="str">
            <v>Quarter</v>
          </cell>
          <cell r="FI5" t="str">
            <v>Quarter</v>
          </cell>
          <cell r="FJ5" t="str">
            <v>Quarter</v>
          </cell>
          <cell r="FK5" t="str">
            <v>Quarter</v>
          </cell>
          <cell r="FL5" t="str">
            <v>Quarter</v>
          </cell>
          <cell r="FM5" t="str">
            <v>Quarter</v>
          </cell>
          <cell r="FN5" t="str">
            <v>Quarter</v>
          </cell>
          <cell r="FO5" t="str">
            <v>Quarter</v>
          </cell>
          <cell r="FP5" t="str">
            <v>Quarter</v>
          </cell>
          <cell r="FQ5" t="str">
            <v>Quarter</v>
          </cell>
          <cell r="FR5" t="str">
            <v>Quarter</v>
          </cell>
          <cell r="FS5" t="str">
            <v>Quarter</v>
          </cell>
          <cell r="FT5" t="str">
            <v>Quarter</v>
          </cell>
          <cell r="FU5" t="str">
            <v>Quarter</v>
          </cell>
          <cell r="FV5" t="str">
            <v>Quarter</v>
          </cell>
          <cell r="FW5" t="str">
            <v>Quarter</v>
          </cell>
          <cell r="FX5" t="str">
            <v>Quarter</v>
          </cell>
          <cell r="FY5" t="str">
            <v>Quarter</v>
          </cell>
          <cell r="FZ5" t="str">
            <v>Quarter</v>
          </cell>
          <cell r="GA5" t="str">
            <v>Quarter</v>
          </cell>
          <cell r="GB5" t="str">
            <v>Quarter</v>
          </cell>
          <cell r="GC5" t="str">
            <v>Quarter</v>
          </cell>
          <cell r="GD5" t="str">
            <v>Quarter</v>
          </cell>
          <cell r="GE5" t="str">
            <v>Quarter</v>
          </cell>
          <cell r="GF5" t="str">
            <v>Quarter</v>
          </cell>
          <cell r="GG5" t="str">
            <v>Quarter</v>
          </cell>
          <cell r="GH5" t="str">
            <v>Quarter</v>
          </cell>
          <cell r="GI5" t="str">
            <v>Quarter</v>
          </cell>
          <cell r="GJ5" t="str">
            <v>Quarter</v>
          </cell>
          <cell r="GK5" t="str">
            <v>Quarter</v>
          </cell>
          <cell r="GL5" t="str">
            <v>Quarter</v>
          </cell>
          <cell r="GM5" t="str">
            <v>Quarter</v>
          </cell>
          <cell r="GN5" t="str">
            <v>Quarter</v>
          </cell>
          <cell r="GO5" t="str">
            <v>Quarter</v>
          </cell>
          <cell r="GP5" t="str">
            <v>Quarter</v>
          </cell>
          <cell r="GQ5" t="str">
            <v>Quarter</v>
          </cell>
          <cell r="GR5" t="str">
            <v>Quarter</v>
          </cell>
          <cell r="GS5" t="str">
            <v>Quarter</v>
          </cell>
          <cell r="GT5" t="str">
            <v>Quarter</v>
          </cell>
          <cell r="GU5" t="str">
            <v>Quarter</v>
          </cell>
          <cell r="GV5" t="str">
            <v>Quarter</v>
          </cell>
          <cell r="GW5" t="str">
            <v>Quarter</v>
          </cell>
          <cell r="GX5" t="str">
            <v>Quarter</v>
          </cell>
          <cell r="GY5" t="str">
            <v>Quarter</v>
          </cell>
          <cell r="GZ5" t="str">
            <v>Quarter</v>
          </cell>
          <cell r="HA5" t="str">
            <v>Quarter</v>
          </cell>
          <cell r="HB5" t="str">
            <v>Quarter</v>
          </cell>
          <cell r="HC5" t="str">
            <v>Quarter</v>
          </cell>
          <cell r="HD5" t="str">
            <v>Quarter</v>
          </cell>
          <cell r="HE5" t="str">
            <v>Quarter</v>
          </cell>
          <cell r="HF5" t="str">
            <v>Quarter</v>
          </cell>
          <cell r="HG5" t="str">
            <v>Quarter</v>
          </cell>
          <cell r="HH5" t="str">
            <v>Quarter</v>
          </cell>
          <cell r="HI5" t="str">
            <v>Quarter</v>
          </cell>
          <cell r="HJ5" t="str">
            <v>Quarter</v>
          </cell>
          <cell r="HK5" t="str">
            <v>Quarter</v>
          </cell>
          <cell r="HL5" t="str">
            <v>Quarter</v>
          </cell>
          <cell r="HM5" t="str">
            <v>Quarter</v>
          </cell>
          <cell r="HN5" t="str">
            <v>Quarter</v>
          </cell>
          <cell r="HO5" t="str">
            <v>Quarter</v>
          </cell>
          <cell r="HP5" t="str">
            <v>Quarter</v>
          </cell>
          <cell r="HQ5" t="str">
            <v>Quarter</v>
          </cell>
          <cell r="HR5" t="str">
            <v>Quarter</v>
          </cell>
          <cell r="HS5" t="str">
            <v>Quarter</v>
          </cell>
          <cell r="HT5" t="str">
            <v>Quarter</v>
          </cell>
          <cell r="HU5" t="str">
            <v>Quarter</v>
          </cell>
          <cell r="HV5" t="str">
            <v>Quarter</v>
          </cell>
          <cell r="HW5" t="str">
            <v>Quarter</v>
          </cell>
          <cell r="HX5" t="str">
            <v>Quarter</v>
          </cell>
          <cell r="HY5" t="str">
            <v>Quarter</v>
          </cell>
          <cell r="HZ5" t="str">
            <v>Quarter</v>
          </cell>
          <cell r="IA5" t="str">
            <v>Quarter</v>
          </cell>
          <cell r="IB5" t="str">
            <v>Quarter</v>
          </cell>
          <cell r="IC5" t="str">
            <v>Quarter</v>
          </cell>
          <cell r="ID5" t="str">
            <v>Quarter</v>
          </cell>
          <cell r="IE5" t="str">
            <v>Quarter</v>
          </cell>
          <cell r="IF5" t="str">
            <v>Quarter</v>
          </cell>
          <cell r="IG5" t="str">
            <v>Quarter</v>
          </cell>
          <cell r="IH5" t="str">
            <v>Quarter</v>
          </cell>
          <cell r="II5" t="str">
            <v>Quarter</v>
          </cell>
          <cell r="IJ5" t="str">
            <v>Quarter</v>
          </cell>
          <cell r="IK5" t="str">
            <v>Quarter</v>
          </cell>
          <cell r="IL5" t="str">
            <v>Quarter</v>
          </cell>
          <cell r="IM5" t="str">
            <v>Quarter</v>
          </cell>
          <cell r="IN5" t="str">
            <v>Quarter</v>
          </cell>
          <cell r="IO5" t="str">
            <v>Quarter</v>
          </cell>
          <cell r="IP5" t="str">
            <v>Quarter</v>
          </cell>
          <cell r="IQ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cell r="CK6">
            <v>3</v>
          </cell>
          <cell r="CL6">
            <v>3</v>
          </cell>
          <cell r="CM6">
            <v>3</v>
          </cell>
          <cell r="CN6">
            <v>3</v>
          </cell>
          <cell r="CO6">
            <v>3</v>
          </cell>
          <cell r="CP6">
            <v>3</v>
          </cell>
          <cell r="CQ6">
            <v>3</v>
          </cell>
          <cell r="CR6">
            <v>3</v>
          </cell>
          <cell r="CS6">
            <v>3</v>
          </cell>
          <cell r="CT6">
            <v>3</v>
          </cell>
          <cell r="CU6">
            <v>3</v>
          </cell>
          <cell r="CV6">
            <v>3</v>
          </cell>
          <cell r="CW6">
            <v>3</v>
          </cell>
          <cell r="CX6">
            <v>3</v>
          </cell>
          <cell r="CY6">
            <v>3</v>
          </cell>
          <cell r="CZ6">
            <v>3</v>
          </cell>
          <cell r="DA6">
            <v>3</v>
          </cell>
          <cell r="DB6">
            <v>3</v>
          </cell>
          <cell r="DC6">
            <v>3</v>
          </cell>
          <cell r="DD6">
            <v>3</v>
          </cell>
          <cell r="DE6">
            <v>3</v>
          </cell>
          <cell r="DF6">
            <v>3</v>
          </cell>
          <cell r="DG6">
            <v>3</v>
          </cell>
          <cell r="DH6">
            <v>3</v>
          </cell>
          <cell r="DI6">
            <v>3</v>
          </cell>
          <cell r="DJ6">
            <v>3</v>
          </cell>
          <cell r="DK6">
            <v>3</v>
          </cell>
          <cell r="DL6">
            <v>3</v>
          </cell>
          <cell r="DM6">
            <v>3</v>
          </cell>
          <cell r="DN6">
            <v>3</v>
          </cell>
          <cell r="DO6">
            <v>3</v>
          </cell>
          <cell r="DP6">
            <v>3</v>
          </cell>
          <cell r="DQ6">
            <v>3</v>
          </cell>
          <cell r="DR6">
            <v>3</v>
          </cell>
          <cell r="DS6">
            <v>3</v>
          </cell>
          <cell r="DT6">
            <v>3</v>
          </cell>
          <cell r="DU6">
            <v>3</v>
          </cell>
          <cell r="DV6">
            <v>3</v>
          </cell>
          <cell r="DW6">
            <v>3</v>
          </cell>
          <cell r="DX6">
            <v>3</v>
          </cell>
          <cell r="DY6">
            <v>3</v>
          </cell>
          <cell r="DZ6">
            <v>3</v>
          </cell>
          <cell r="EA6">
            <v>3</v>
          </cell>
          <cell r="EB6">
            <v>3</v>
          </cell>
          <cell r="EC6">
            <v>3</v>
          </cell>
          <cell r="ED6">
            <v>3</v>
          </cell>
          <cell r="EE6">
            <v>3</v>
          </cell>
          <cell r="EF6">
            <v>3</v>
          </cell>
          <cell r="EG6">
            <v>3</v>
          </cell>
          <cell r="EH6">
            <v>3</v>
          </cell>
          <cell r="EI6">
            <v>3</v>
          </cell>
          <cell r="EJ6">
            <v>3</v>
          </cell>
          <cell r="EK6">
            <v>3</v>
          </cell>
          <cell r="EL6">
            <v>3</v>
          </cell>
          <cell r="EM6">
            <v>3</v>
          </cell>
          <cell r="EN6">
            <v>3</v>
          </cell>
          <cell r="EO6">
            <v>3</v>
          </cell>
          <cell r="EP6">
            <v>3</v>
          </cell>
          <cell r="EQ6">
            <v>3</v>
          </cell>
          <cell r="ER6">
            <v>3</v>
          </cell>
          <cell r="ES6">
            <v>3</v>
          </cell>
          <cell r="ET6">
            <v>3</v>
          </cell>
          <cell r="EU6">
            <v>3</v>
          </cell>
          <cell r="EV6">
            <v>3</v>
          </cell>
          <cell r="EW6">
            <v>3</v>
          </cell>
          <cell r="EX6">
            <v>3</v>
          </cell>
          <cell r="EY6">
            <v>3</v>
          </cell>
          <cell r="EZ6">
            <v>3</v>
          </cell>
          <cell r="FA6">
            <v>3</v>
          </cell>
          <cell r="FB6">
            <v>3</v>
          </cell>
          <cell r="FC6">
            <v>3</v>
          </cell>
          <cell r="FD6">
            <v>3</v>
          </cell>
          <cell r="FE6">
            <v>3</v>
          </cell>
          <cell r="FF6">
            <v>3</v>
          </cell>
          <cell r="FG6">
            <v>3</v>
          </cell>
          <cell r="FH6">
            <v>3</v>
          </cell>
          <cell r="FI6">
            <v>3</v>
          </cell>
          <cell r="FJ6">
            <v>3</v>
          </cell>
          <cell r="FK6">
            <v>3</v>
          </cell>
          <cell r="FL6">
            <v>3</v>
          </cell>
          <cell r="FM6">
            <v>3</v>
          </cell>
          <cell r="FN6">
            <v>3</v>
          </cell>
          <cell r="FO6">
            <v>3</v>
          </cell>
          <cell r="FP6">
            <v>3</v>
          </cell>
          <cell r="FQ6">
            <v>3</v>
          </cell>
          <cell r="FR6">
            <v>3</v>
          </cell>
          <cell r="FS6">
            <v>3</v>
          </cell>
          <cell r="FT6">
            <v>3</v>
          </cell>
          <cell r="FU6">
            <v>3</v>
          </cell>
          <cell r="FV6">
            <v>3</v>
          </cell>
          <cell r="FW6">
            <v>3</v>
          </cell>
          <cell r="FX6">
            <v>3</v>
          </cell>
          <cell r="FY6">
            <v>3</v>
          </cell>
          <cell r="FZ6">
            <v>3</v>
          </cell>
          <cell r="GA6">
            <v>3</v>
          </cell>
          <cell r="GB6">
            <v>3</v>
          </cell>
          <cell r="GC6">
            <v>3</v>
          </cell>
          <cell r="GD6">
            <v>3</v>
          </cell>
          <cell r="GE6">
            <v>3</v>
          </cell>
          <cell r="GF6">
            <v>3</v>
          </cell>
          <cell r="GG6">
            <v>3</v>
          </cell>
          <cell r="GH6">
            <v>3</v>
          </cell>
          <cell r="GI6">
            <v>3</v>
          </cell>
          <cell r="GJ6">
            <v>3</v>
          </cell>
          <cell r="GK6">
            <v>3</v>
          </cell>
          <cell r="GL6">
            <v>3</v>
          </cell>
          <cell r="GM6">
            <v>3</v>
          </cell>
          <cell r="GN6">
            <v>3</v>
          </cell>
          <cell r="GO6">
            <v>3</v>
          </cell>
          <cell r="GP6">
            <v>3</v>
          </cell>
          <cell r="GQ6">
            <v>3</v>
          </cell>
          <cell r="GR6">
            <v>3</v>
          </cell>
          <cell r="GS6">
            <v>3</v>
          </cell>
          <cell r="GT6">
            <v>3</v>
          </cell>
          <cell r="GU6">
            <v>3</v>
          </cell>
          <cell r="GV6">
            <v>3</v>
          </cell>
          <cell r="GW6">
            <v>3</v>
          </cell>
          <cell r="GX6">
            <v>3</v>
          </cell>
          <cell r="GY6">
            <v>3</v>
          </cell>
          <cell r="GZ6">
            <v>3</v>
          </cell>
          <cell r="HA6">
            <v>3</v>
          </cell>
          <cell r="HB6">
            <v>3</v>
          </cell>
          <cell r="HC6">
            <v>3</v>
          </cell>
          <cell r="HD6">
            <v>3</v>
          </cell>
          <cell r="HE6">
            <v>3</v>
          </cell>
          <cell r="HF6">
            <v>3</v>
          </cell>
          <cell r="HG6">
            <v>3</v>
          </cell>
          <cell r="HH6">
            <v>3</v>
          </cell>
          <cell r="HI6">
            <v>3</v>
          </cell>
          <cell r="HJ6">
            <v>3</v>
          </cell>
          <cell r="HK6">
            <v>3</v>
          </cell>
          <cell r="HL6">
            <v>3</v>
          </cell>
          <cell r="HM6">
            <v>3</v>
          </cell>
          <cell r="HN6">
            <v>3</v>
          </cell>
          <cell r="HO6">
            <v>3</v>
          </cell>
          <cell r="HP6">
            <v>3</v>
          </cell>
          <cell r="HQ6">
            <v>3</v>
          </cell>
          <cell r="HR6">
            <v>3</v>
          </cell>
          <cell r="HS6">
            <v>3</v>
          </cell>
          <cell r="HT6">
            <v>3</v>
          </cell>
          <cell r="HU6">
            <v>3</v>
          </cell>
          <cell r="HV6">
            <v>3</v>
          </cell>
          <cell r="HW6">
            <v>3</v>
          </cell>
          <cell r="HX6">
            <v>3</v>
          </cell>
          <cell r="HY6">
            <v>3</v>
          </cell>
          <cell r="HZ6">
            <v>3</v>
          </cell>
          <cell r="IA6">
            <v>3</v>
          </cell>
          <cell r="IB6">
            <v>3</v>
          </cell>
          <cell r="IC6">
            <v>3</v>
          </cell>
          <cell r="ID6">
            <v>3</v>
          </cell>
          <cell r="IE6">
            <v>3</v>
          </cell>
          <cell r="IF6">
            <v>3</v>
          </cell>
          <cell r="IG6">
            <v>3</v>
          </cell>
          <cell r="IH6">
            <v>3</v>
          </cell>
          <cell r="II6">
            <v>3</v>
          </cell>
          <cell r="IJ6">
            <v>3</v>
          </cell>
          <cell r="IK6">
            <v>3</v>
          </cell>
          <cell r="IL6">
            <v>3</v>
          </cell>
          <cell r="IM6">
            <v>3</v>
          </cell>
          <cell r="IN6">
            <v>3</v>
          </cell>
          <cell r="IO6">
            <v>3</v>
          </cell>
          <cell r="IP6">
            <v>3</v>
          </cell>
          <cell r="IQ6">
            <v>3</v>
          </cell>
        </row>
        <row r="7">
          <cell r="B7">
            <v>27273</v>
          </cell>
          <cell r="C7">
            <v>27273</v>
          </cell>
          <cell r="D7">
            <v>27273</v>
          </cell>
          <cell r="E7">
            <v>31291</v>
          </cell>
          <cell r="F7">
            <v>31291</v>
          </cell>
          <cell r="G7">
            <v>31291</v>
          </cell>
          <cell r="H7">
            <v>31291</v>
          </cell>
          <cell r="I7">
            <v>27273</v>
          </cell>
          <cell r="J7">
            <v>31291</v>
          </cell>
          <cell r="K7">
            <v>27273</v>
          </cell>
          <cell r="L7">
            <v>28369</v>
          </cell>
          <cell r="M7">
            <v>28369</v>
          </cell>
          <cell r="N7">
            <v>28369</v>
          </cell>
          <cell r="O7">
            <v>28369</v>
          </cell>
          <cell r="P7">
            <v>31656</v>
          </cell>
          <cell r="Q7">
            <v>27273</v>
          </cell>
          <cell r="R7">
            <v>27273</v>
          </cell>
          <cell r="S7">
            <v>27273</v>
          </cell>
          <cell r="T7">
            <v>27273</v>
          </cell>
          <cell r="U7">
            <v>27273</v>
          </cell>
          <cell r="V7">
            <v>34578</v>
          </cell>
          <cell r="W7">
            <v>34578</v>
          </cell>
          <cell r="X7">
            <v>34578</v>
          </cell>
          <cell r="Y7">
            <v>27273</v>
          </cell>
          <cell r="Z7">
            <v>27273</v>
          </cell>
          <cell r="AA7">
            <v>27273</v>
          </cell>
          <cell r="AB7">
            <v>27273</v>
          </cell>
          <cell r="AC7">
            <v>27273</v>
          </cell>
          <cell r="AD7">
            <v>27273</v>
          </cell>
          <cell r="AE7">
            <v>27273</v>
          </cell>
          <cell r="AF7">
            <v>27273</v>
          </cell>
          <cell r="AG7">
            <v>27273</v>
          </cell>
          <cell r="AH7">
            <v>34578</v>
          </cell>
          <cell r="AI7">
            <v>34578</v>
          </cell>
          <cell r="AJ7">
            <v>27273</v>
          </cell>
          <cell r="AK7">
            <v>34578</v>
          </cell>
          <cell r="AL7">
            <v>34578</v>
          </cell>
          <cell r="AM7">
            <v>27273</v>
          </cell>
          <cell r="AN7">
            <v>34578</v>
          </cell>
          <cell r="AO7">
            <v>34578</v>
          </cell>
          <cell r="AP7">
            <v>27273</v>
          </cell>
          <cell r="AQ7">
            <v>34578</v>
          </cell>
          <cell r="AR7">
            <v>34578</v>
          </cell>
          <cell r="AS7">
            <v>27273</v>
          </cell>
          <cell r="AT7">
            <v>27273</v>
          </cell>
          <cell r="AU7">
            <v>27273</v>
          </cell>
          <cell r="AV7">
            <v>27273</v>
          </cell>
          <cell r="AW7">
            <v>27273</v>
          </cell>
          <cell r="AX7">
            <v>27273</v>
          </cell>
          <cell r="AY7">
            <v>27273</v>
          </cell>
          <cell r="AZ7">
            <v>27273</v>
          </cell>
          <cell r="BA7">
            <v>27273</v>
          </cell>
          <cell r="BB7">
            <v>27273</v>
          </cell>
          <cell r="BC7">
            <v>21794</v>
          </cell>
          <cell r="BD7">
            <v>21794</v>
          </cell>
          <cell r="BE7">
            <v>27364</v>
          </cell>
          <cell r="BF7">
            <v>27364</v>
          </cell>
          <cell r="BG7">
            <v>27364</v>
          </cell>
          <cell r="BH7">
            <v>31382</v>
          </cell>
          <cell r="BI7">
            <v>31382</v>
          </cell>
          <cell r="BJ7">
            <v>31382</v>
          </cell>
          <cell r="BK7">
            <v>31382</v>
          </cell>
          <cell r="BL7">
            <v>27364</v>
          </cell>
          <cell r="BM7">
            <v>31382</v>
          </cell>
          <cell r="BN7">
            <v>27364</v>
          </cell>
          <cell r="BO7">
            <v>28460</v>
          </cell>
          <cell r="BP7">
            <v>28460</v>
          </cell>
          <cell r="BQ7">
            <v>28460</v>
          </cell>
          <cell r="BR7">
            <v>28460</v>
          </cell>
          <cell r="BS7">
            <v>31747</v>
          </cell>
          <cell r="BT7">
            <v>27364</v>
          </cell>
          <cell r="BU7">
            <v>27364</v>
          </cell>
          <cell r="BV7">
            <v>27364</v>
          </cell>
          <cell r="BW7">
            <v>27364</v>
          </cell>
          <cell r="BX7">
            <v>27364</v>
          </cell>
          <cell r="BY7">
            <v>34669</v>
          </cell>
          <cell r="BZ7">
            <v>34669</v>
          </cell>
          <cell r="CA7">
            <v>34669</v>
          </cell>
          <cell r="CB7">
            <v>27364</v>
          </cell>
          <cell r="CC7">
            <v>27364</v>
          </cell>
          <cell r="CD7">
            <v>27364</v>
          </cell>
          <cell r="CE7">
            <v>27364</v>
          </cell>
          <cell r="CF7">
            <v>27364</v>
          </cell>
          <cell r="CG7">
            <v>27364</v>
          </cell>
          <cell r="CH7">
            <v>27364</v>
          </cell>
          <cell r="CI7">
            <v>27364</v>
          </cell>
          <cell r="CJ7">
            <v>27364</v>
          </cell>
          <cell r="CK7">
            <v>34669</v>
          </cell>
          <cell r="CL7">
            <v>34669</v>
          </cell>
          <cell r="CM7">
            <v>27364</v>
          </cell>
          <cell r="CN7">
            <v>34669</v>
          </cell>
          <cell r="CO7">
            <v>34669</v>
          </cell>
          <cell r="CP7">
            <v>27364</v>
          </cell>
          <cell r="CQ7">
            <v>34669</v>
          </cell>
          <cell r="CR7">
            <v>34669</v>
          </cell>
          <cell r="CS7">
            <v>27364</v>
          </cell>
          <cell r="CT7">
            <v>34669</v>
          </cell>
          <cell r="CU7">
            <v>34669</v>
          </cell>
          <cell r="CV7">
            <v>27364</v>
          </cell>
          <cell r="CW7">
            <v>27364</v>
          </cell>
          <cell r="CX7">
            <v>27364</v>
          </cell>
          <cell r="CY7">
            <v>27364</v>
          </cell>
          <cell r="CZ7">
            <v>27364</v>
          </cell>
          <cell r="DA7">
            <v>27364</v>
          </cell>
          <cell r="DB7">
            <v>27364</v>
          </cell>
          <cell r="DC7">
            <v>27364</v>
          </cell>
          <cell r="DD7">
            <v>27364</v>
          </cell>
          <cell r="DE7">
            <v>27364</v>
          </cell>
          <cell r="DF7">
            <v>21885</v>
          </cell>
          <cell r="DG7">
            <v>27273</v>
          </cell>
          <cell r="DH7">
            <v>27273</v>
          </cell>
          <cell r="DI7">
            <v>27273</v>
          </cell>
          <cell r="DJ7">
            <v>31291</v>
          </cell>
          <cell r="DK7">
            <v>31291</v>
          </cell>
          <cell r="DL7">
            <v>31291</v>
          </cell>
          <cell r="DM7">
            <v>31291</v>
          </cell>
          <cell r="DN7">
            <v>27273</v>
          </cell>
          <cell r="DO7">
            <v>31291</v>
          </cell>
          <cell r="DP7">
            <v>27273</v>
          </cell>
          <cell r="DQ7">
            <v>28369</v>
          </cell>
          <cell r="DR7">
            <v>28369</v>
          </cell>
          <cell r="DS7">
            <v>28369</v>
          </cell>
          <cell r="DT7">
            <v>28369</v>
          </cell>
          <cell r="DU7">
            <v>31656</v>
          </cell>
          <cell r="DV7">
            <v>27273</v>
          </cell>
          <cell r="DW7">
            <v>27273</v>
          </cell>
          <cell r="DX7">
            <v>27273</v>
          </cell>
          <cell r="DY7">
            <v>27273</v>
          </cell>
          <cell r="DZ7">
            <v>27273</v>
          </cell>
          <cell r="EA7">
            <v>34578</v>
          </cell>
          <cell r="EB7">
            <v>34578</v>
          </cell>
          <cell r="EC7">
            <v>34578</v>
          </cell>
          <cell r="ED7">
            <v>27273</v>
          </cell>
          <cell r="EE7">
            <v>27273</v>
          </cell>
          <cell r="EF7">
            <v>27273</v>
          </cell>
          <cell r="EG7">
            <v>27273</v>
          </cell>
          <cell r="EH7">
            <v>27273</v>
          </cell>
          <cell r="EI7">
            <v>27273</v>
          </cell>
          <cell r="EJ7">
            <v>27273</v>
          </cell>
          <cell r="EK7">
            <v>27273</v>
          </cell>
          <cell r="EL7">
            <v>27273</v>
          </cell>
          <cell r="EM7">
            <v>34578</v>
          </cell>
          <cell r="EN7">
            <v>34578</v>
          </cell>
          <cell r="EO7">
            <v>27273</v>
          </cell>
          <cell r="EP7">
            <v>34578</v>
          </cell>
          <cell r="EQ7">
            <v>34578</v>
          </cell>
          <cell r="ER7">
            <v>27273</v>
          </cell>
          <cell r="ES7">
            <v>34578</v>
          </cell>
          <cell r="ET7">
            <v>34578</v>
          </cell>
          <cell r="EU7">
            <v>27273</v>
          </cell>
          <cell r="EV7">
            <v>34578</v>
          </cell>
          <cell r="EW7">
            <v>34578</v>
          </cell>
          <cell r="EX7">
            <v>27273</v>
          </cell>
          <cell r="EY7">
            <v>27273</v>
          </cell>
          <cell r="EZ7">
            <v>27273</v>
          </cell>
          <cell r="FA7">
            <v>27273</v>
          </cell>
          <cell r="FB7">
            <v>27273</v>
          </cell>
          <cell r="FC7">
            <v>27273</v>
          </cell>
          <cell r="FD7">
            <v>27273</v>
          </cell>
          <cell r="FE7">
            <v>27273</v>
          </cell>
          <cell r="FF7">
            <v>27273</v>
          </cell>
          <cell r="FG7">
            <v>27273</v>
          </cell>
          <cell r="FH7">
            <v>21794</v>
          </cell>
          <cell r="FI7">
            <v>21794</v>
          </cell>
          <cell r="FJ7">
            <v>27364</v>
          </cell>
          <cell r="FK7">
            <v>27364</v>
          </cell>
          <cell r="FL7">
            <v>27364</v>
          </cell>
          <cell r="FM7">
            <v>31382</v>
          </cell>
          <cell r="FN7">
            <v>31382</v>
          </cell>
          <cell r="FO7">
            <v>31382</v>
          </cell>
          <cell r="FP7">
            <v>31382</v>
          </cell>
          <cell r="FQ7">
            <v>27364</v>
          </cell>
          <cell r="FR7">
            <v>31382</v>
          </cell>
          <cell r="FS7">
            <v>27364</v>
          </cell>
          <cell r="FT7">
            <v>28460</v>
          </cell>
          <cell r="FU7">
            <v>28460</v>
          </cell>
          <cell r="FV7">
            <v>28460</v>
          </cell>
          <cell r="FW7">
            <v>28460</v>
          </cell>
          <cell r="FX7">
            <v>31747</v>
          </cell>
          <cell r="FY7">
            <v>27364</v>
          </cell>
          <cell r="FZ7">
            <v>27364</v>
          </cell>
          <cell r="GA7">
            <v>27364</v>
          </cell>
          <cell r="GB7">
            <v>27364</v>
          </cell>
          <cell r="GC7">
            <v>27364</v>
          </cell>
          <cell r="GD7">
            <v>34669</v>
          </cell>
          <cell r="GE7">
            <v>34669</v>
          </cell>
          <cell r="GF7">
            <v>34669</v>
          </cell>
          <cell r="GG7">
            <v>27364</v>
          </cell>
          <cell r="GH7">
            <v>27364</v>
          </cell>
          <cell r="GI7">
            <v>27364</v>
          </cell>
          <cell r="GJ7">
            <v>27364</v>
          </cell>
          <cell r="GK7">
            <v>27364</v>
          </cell>
          <cell r="GL7">
            <v>27364</v>
          </cell>
          <cell r="GM7">
            <v>27364</v>
          </cell>
          <cell r="GN7">
            <v>27364</v>
          </cell>
          <cell r="GO7">
            <v>27364</v>
          </cell>
          <cell r="GP7">
            <v>34669</v>
          </cell>
          <cell r="GQ7">
            <v>34669</v>
          </cell>
          <cell r="GR7">
            <v>27364</v>
          </cell>
          <cell r="GS7">
            <v>34669</v>
          </cell>
          <cell r="GT7">
            <v>34669</v>
          </cell>
          <cell r="GU7">
            <v>27364</v>
          </cell>
          <cell r="GV7">
            <v>34669</v>
          </cell>
          <cell r="GW7">
            <v>34669</v>
          </cell>
          <cell r="GX7">
            <v>27364</v>
          </cell>
          <cell r="GY7">
            <v>34669</v>
          </cell>
          <cell r="GZ7">
            <v>34669</v>
          </cell>
          <cell r="HA7">
            <v>27364</v>
          </cell>
          <cell r="HB7">
            <v>27364</v>
          </cell>
          <cell r="HC7">
            <v>27364</v>
          </cell>
          <cell r="HD7">
            <v>27364</v>
          </cell>
          <cell r="HE7">
            <v>27364</v>
          </cell>
          <cell r="HF7">
            <v>27364</v>
          </cell>
          <cell r="HG7">
            <v>27364</v>
          </cell>
          <cell r="HH7">
            <v>27364</v>
          </cell>
          <cell r="HI7">
            <v>27364</v>
          </cell>
          <cell r="HJ7">
            <v>27364</v>
          </cell>
          <cell r="HK7">
            <v>21885</v>
          </cell>
          <cell r="HL7">
            <v>27273</v>
          </cell>
          <cell r="HM7">
            <v>27273</v>
          </cell>
          <cell r="HN7">
            <v>27273</v>
          </cell>
          <cell r="HO7">
            <v>31291</v>
          </cell>
          <cell r="HP7">
            <v>31291</v>
          </cell>
          <cell r="HQ7">
            <v>31291</v>
          </cell>
          <cell r="HR7">
            <v>31291</v>
          </cell>
          <cell r="HS7">
            <v>27273</v>
          </cell>
          <cell r="HT7">
            <v>31291</v>
          </cell>
          <cell r="HU7">
            <v>27273</v>
          </cell>
          <cell r="HV7">
            <v>28369</v>
          </cell>
          <cell r="HW7">
            <v>28369</v>
          </cell>
          <cell r="HX7">
            <v>28369</v>
          </cell>
          <cell r="HY7">
            <v>28369</v>
          </cell>
          <cell r="HZ7">
            <v>31656</v>
          </cell>
          <cell r="IA7">
            <v>27273</v>
          </cell>
          <cell r="IB7">
            <v>27273</v>
          </cell>
          <cell r="IC7">
            <v>27273</v>
          </cell>
          <cell r="ID7">
            <v>27273</v>
          </cell>
          <cell r="IE7">
            <v>27273</v>
          </cell>
          <cell r="IF7">
            <v>34578</v>
          </cell>
          <cell r="IG7">
            <v>34578</v>
          </cell>
          <cell r="IH7">
            <v>34578</v>
          </cell>
          <cell r="II7">
            <v>27273</v>
          </cell>
          <cell r="IJ7">
            <v>27273</v>
          </cell>
          <cell r="IK7">
            <v>27273</v>
          </cell>
          <cell r="IL7">
            <v>27273</v>
          </cell>
          <cell r="IM7">
            <v>27273</v>
          </cell>
          <cell r="IN7">
            <v>27273</v>
          </cell>
          <cell r="IO7">
            <v>27273</v>
          </cell>
          <cell r="IP7">
            <v>27273</v>
          </cell>
          <cell r="IQ7">
            <v>27273</v>
          </cell>
        </row>
        <row r="8">
          <cell r="B8">
            <v>43070</v>
          </cell>
          <cell r="C8">
            <v>43070</v>
          </cell>
          <cell r="D8">
            <v>43070</v>
          </cell>
          <cell r="E8">
            <v>43070</v>
          </cell>
          <cell r="F8">
            <v>43070</v>
          </cell>
          <cell r="G8">
            <v>43070</v>
          </cell>
          <cell r="H8">
            <v>43070</v>
          </cell>
          <cell r="I8">
            <v>43070</v>
          </cell>
          <cell r="J8">
            <v>43070</v>
          </cell>
          <cell r="K8">
            <v>43070</v>
          </cell>
          <cell r="L8">
            <v>43070</v>
          </cell>
          <cell r="M8">
            <v>43070</v>
          </cell>
          <cell r="N8">
            <v>43070</v>
          </cell>
          <cell r="O8">
            <v>43070</v>
          </cell>
          <cell r="P8">
            <v>43070</v>
          </cell>
          <cell r="Q8">
            <v>43070</v>
          </cell>
          <cell r="R8">
            <v>43070</v>
          </cell>
          <cell r="S8">
            <v>43070</v>
          </cell>
          <cell r="T8">
            <v>43070</v>
          </cell>
          <cell r="U8">
            <v>43070</v>
          </cell>
          <cell r="V8">
            <v>43070</v>
          </cell>
          <cell r="W8">
            <v>43070</v>
          </cell>
          <cell r="X8">
            <v>43070</v>
          </cell>
          <cell r="Y8">
            <v>43070</v>
          </cell>
          <cell r="Z8">
            <v>43070</v>
          </cell>
          <cell r="AA8">
            <v>43070</v>
          </cell>
          <cell r="AB8">
            <v>43070</v>
          </cell>
          <cell r="AC8">
            <v>43070</v>
          </cell>
          <cell r="AD8">
            <v>43070</v>
          </cell>
          <cell r="AE8">
            <v>43070</v>
          </cell>
          <cell r="AF8">
            <v>43070</v>
          </cell>
          <cell r="AG8">
            <v>43070</v>
          </cell>
          <cell r="AH8">
            <v>43070</v>
          </cell>
          <cell r="AI8">
            <v>43070</v>
          </cell>
          <cell r="AJ8">
            <v>43070</v>
          </cell>
          <cell r="AK8">
            <v>43070</v>
          </cell>
          <cell r="AL8">
            <v>43070</v>
          </cell>
          <cell r="AM8">
            <v>43070</v>
          </cell>
          <cell r="AN8">
            <v>43070</v>
          </cell>
          <cell r="AO8">
            <v>43070</v>
          </cell>
          <cell r="AP8">
            <v>43070</v>
          </cell>
          <cell r="AQ8">
            <v>43070</v>
          </cell>
          <cell r="AR8">
            <v>43070</v>
          </cell>
          <cell r="AS8">
            <v>43070</v>
          </cell>
          <cell r="AT8">
            <v>43070</v>
          </cell>
          <cell r="AU8">
            <v>43070</v>
          </cell>
          <cell r="AV8">
            <v>43070</v>
          </cell>
          <cell r="AW8">
            <v>43070</v>
          </cell>
          <cell r="AX8">
            <v>43070</v>
          </cell>
          <cell r="AY8">
            <v>43070</v>
          </cell>
          <cell r="AZ8">
            <v>43070</v>
          </cell>
          <cell r="BA8">
            <v>43070</v>
          </cell>
          <cell r="BB8">
            <v>43070</v>
          </cell>
          <cell r="BC8">
            <v>43070</v>
          </cell>
          <cell r="BD8">
            <v>43070</v>
          </cell>
          <cell r="BE8">
            <v>43070</v>
          </cell>
          <cell r="BF8">
            <v>43070</v>
          </cell>
          <cell r="BG8">
            <v>43070</v>
          </cell>
          <cell r="BH8">
            <v>43070</v>
          </cell>
          <cell r="BI8">
            <v>43070</v>
          </cell>
          <cell r="BJ8">
            <v>43070</v>
          </cell>
          <cell r="BK8">
            <v>43070</v>
          </cell>
          <cell r="BL8">
            <v>43070</v>
          </cell>
          <cell r="BM8">
            <v>43070</v>
          </cell>
          <cell r="BN8">
            <v>43070</v>
          </cell>
          <cell r="BO8">
            <v>43070</v>
          </cell>
          <cell r="BP8">
            <v>43070</v>
          </cell>
          <cell r="BQ8">
            <v>43070</v>
          </cell>
          <cell r="BR8">
            <v>43070</v>
          </cell>
          <cell r="BS8">
            <v>43070</v>
          </cell>
          <cell r="BT8">
            <v>43070</v>
          </cell>
          <cell r="BU8">
            <v>43070</v>
          </cell>
          <cell r="BV8">
            <v>43070</v>
          </cell>
          <cell r="BW8">
            <v>43070</v>
          </cell>
          <cell r="BX8">
            <v>43070</v>
          </cell>
          <cell r="BY8">
            <v>43070</v>
          </cell>
          <cell r="BZ8">
            <v>43070</v>
          </cell>
          <cell r="CA8">
            <v>43070</v>
          </cell>
          <cell r="CB8">
            <v>43070</v>
          </cell>
          <cell r="CC8">
            <v>43070</v>
          </cell>
          <cell r="CD8">
            <v>43070</v>
          </cell>
          <cell r="CE8">
            <v>43070</v>
          </cell>
          <cell r="CF8">
            <v>43070</v>
          </cell>
          <cell r="CG8">
            <v>43070</v>
          </cell>
          <cell r="CH8">
            <v>43070</v>
          </cell>
          <cell r="CI8">
            <v>43070</v>
          </cell>
          <cell r="CJ8">
            <v>43070</v>
          </cell>
          <cell r="CK8">
            <v>43070</v>
          </cell>
          <cell r="CL8">
            <v>43070</v>
          </cell>
          <cell r="CM8">
            <v>43070</v>
          </cell>
          <cell r="CN8">
            <v>43070</v>
          </cell>
          <cell r="CO8">
            <v>43070</v>
          </cell>
          <cell r="CP8">
            <v>43070</v>
          </cell>
          <cell r="CQ8">
            <v>43070</v>
          </cell>
          <cell r="CR8">
            <v>43070</v>
          </cell>
          <cell r="CS8">
            <v>43070</v>
          </cell>
          <cell r="CT8">
            <v>43070</v>
          </cell>
          <cell r="CU8">
            <v>43070</v>
          </cell>
          <cell r="CV8">
            <v>43070</v>
          </cell>
          <cell r="CW8">
            <v>43070</v>
          </cell>
          <cell r="CX8">
            <v>43070</v>
          </cell>
          <cell r="CY8">
            <v>43070</v>
          </cell>
          <cell r="CZ8">
            <v>43070</v>
          </cell>
          <cell r="DA8">
            <v>43070</v>
          </cell>
          <cell r="DB8">
            <v>43070</v>
          </cell>
          <cell r="DC8">
            <v>43070</v>
          </cell>
          <cell r="DD8">
            <v>43070</v>
          </cell>
          <cell r="DE8">
            <v>43070</v>
          </cell>
          <cell r="DF8">
            <v>43070</v>
          </cell>
          <cell r="DG8">
            <v>43070</v>
          </cell>
          <cell r="DH8">
            <v>43070</v>
          </cell>
          <cell r="DI8">
            <v>43070</v>
          </cell>
          <cell r="DJ8">
            <v>43070</v>
          </cell>
          <cell r="DK8">
            <v>43070</v>
          </cell>
          <cell r="DL8">
            <v>43070</v>
          </cell>
          <cell r="DM8">
            <v>43070</v>
          </cell>
          <cell r="DN8">
            <v>43070</v>
          </cell>
          <cell r="DO8">
            <v>43070</v>
          </cell>
          <cell r="DP8">
            <v>43070</v>
          </cell>
          <cell r="DQ8">
            <v>43070</v>
          </cell>
          <cell r="DR8">
            <v>43070</v>
          </cell>
          <cell r="DS8">
            <v>43070</v>
          </cell>
          <cell r="DT8">
            <v>43070</v>
          </cell>
          <cell r="DU8">
            <v>43070</v>
          </cell>
          <cell r="DV8">
            <v>43070</v>
          </cell>
          <cell r="DW8">
            <v>43070</v>
          </cell>
          <cell r="DX8">
            <v>43070</v>
          </cell>
          <cell r="DY8">
            <v>43070</v>
          </cell>
          <cell r="DZ8">
            <v>43070</v>
          </cell>
          <cell r="EA8">
            <v>43070</v>
          </cell>
          <cell r="EB8">
            <v>43070</v>
          </cell>
          <cell r="EC8">
            <v>43070</v>
          </cell>
          <cell r="ED8">
            <v>43070</v>
          </cell>
          <cell r="EE8">
            <v>43070</v>
          </cell>
          <cell r="EF8">
            <v>43070</v>
          </cell>
          <cell r="EG8">
            <v>43070</v>
          </cell>
          <cell r="EH8">
            <v>43070</v>
          </cell>
          <cell r="EI8">
            <v>43070</v>
          </cell>
          <cell r="EJ8">
            <v>43070</v>
          </cell>
          <cell r="EK8">
            <v>43070</v>
          </cell>
          <cell r="EL8">
            <v>43070</v>
          </cell>
          <cell r="EM8">
            <v>43070</v>
          </cell>
          <cell r="EN8">
            <v>43070</v>
          </cell>
          <cell r="EO8">
            <v>43070</v>
          </cell>
          <cell r="EP8">
            <v>43070</v>
          </cell>
          <cell r="EQ8">
            <v>43070</v>
          </cell>
          <cell r="ER8">
            <v>43070</v>
          </cell>
          <cell r="ES8">
            <v>43070</v>
          </cell>
          <cell r="ET8">
            <v>43070</v>
          </cell>
          <cell r="EU8">
            <v>43070</v>
          </cell>
          <cell r="EV8">
            <v>43070</v>
          </cell>
          <cell r="EW8">
            <v>43070</v>
          </cell>
          <cell r="EX8">
            <v>43070</v>
          </cell>
          <cell r="EY8">
            <v>43070</v>
          </cell>
          <cell r="EZ8">
            <v>43070</v>
          </cell>
          <cell r="FA8">
            <v>43070</v>
          </cell>
          <cell r="FB8">
            <v>43070</v>
          </cell>
          <cell r="FC8">
            <v>43070</v>
          </cell>
          <cell r="FD8">
            <v>43070</v>
          </cell>
          <cell r="FE8">
            <v>43070</v>
          </cell>
          <cell r="FF8">
            <v>43070</v>
          </cell>
          <cell r="FG8">
            <v>43070</v>
          </cell>
          <cell r="FH8">
            <v>43070</v>
          </cell>
          <cell r="FI8">
            <v>43070</v>
          </cell>
          <cell r="FJ8">
            <v>43070</v>
          </cell>
          <cell r="FK8">
            <v>43070</v>
          </cell>
          <cell r="FL8">
            <v>43070</v>
          </cell>
          <cell r="FM8">
            <v>43070</v>
          </cell>
          <cell r="FN8">
            <v>43070</v>
          </cell>
          <cell r="FO8">
            <v>43070</v>
          </cell>
          <cell r="FP8">
            <v>43070</v>
          </cell>
          <cell r="FQ8">
            <v>43070</v>
          </cell>
          <cell r="FR8">
            <v>43070</v>
          </cell>
          <cell r="FS8">
            <v>43070</v>
          </cell>
          <cell r="FT8">
            <v>43070</v>
          </cell>
          <cell r="FU8">
            <v>43070</v>
          </cell>
          <cell r="FV8">
            <v>43070</v>
          </cell>
          <cell r="FW8">
            <v>43070</v>
          </cell>
          <cell r="FX8">
            <v>43070</v>
          </cell>
          <cell r="FY8">
            <v>43070</v>
          </cell>
          <cell r="FZ8">
            <v>43070</v>
          </cell>
          <cell r="GA8">
            <v>43070</v>
          </cell>
          <cell r="GB8">
            <v>43070</v>
          </cell>
          <cell r="GC8">
            <v>43070</v>
          </cell>
          <cell r="GD8">
            <v>43070</v>
          </cell>
          <cell r="GE8">
            <v>43070</v>
          </cell>
          <cell r="GF8">
            <v>43070</v>
          </cell>
          <cell r="GG8">
            <v>43070</v>
          </cell>
          <cell r="GH8">
            <v>43070</v>
          </cell>
          <cell r="GI8">
            <v>43070</v>
          </cell>
          <cell r="GJ8">
            <v>43070</v>
          </cell>
          <cell r="GK8">
            <v>43070</v>
          </cell>
          <cell r="GL8">
            <v>43070</v>
          </cell>
          <cell r="GM8">
            <v>43070</v>
          </cell>
          <cell r="GN8">
            <v>43070</v>
          </cell>
          <cell r="GO8">
            <v>43070</v>
          </cell>
          <cell r="GP8">
            <v>43070</v>
          </cell>
          <cell r="GQ8">
            <v>43070</v>
          </cell>
          <cell r="GR8">
            <v>43070</v>
          </cell>
          <cell r="GS8">
            <v>43070</v>
          </cell>
          <cell r="GT8">
            <v>43070</v>
          </cell>
          <cell r="GU8">
            <v>43070</v>
          </cell>
          <cell r="GV8">
            <v>43070</v>
          </cell>
          <cell r="GW8">
            <v>43070</v>
          </cell>
          <cell r="GX8">
            <v>43070</v>
          </cell>
          <cell r="GY8">
            <v>43070</v>
          </cell>
          <cell r="GZ8">
            <v>43070</v>
          </cell>
          <cell r="HA8">
            <v>43070</v>
          </cell>
          <cell r="HB8">
            <v>43070</v>
          </cell>
          <cell r="HC8">
            <v>43070</v>
          </cell>
          <cell r="HD8">
            <v>43070</v>
          </cell>
          <cell r="HE8">
            <v>43070</v>
          </cell>
          <cell r="HF8">
            <v>43070</v>
          </cell>
          <cell r="HG8">
            <v>43070</v>
          </cell>
          <cell r="HH8">
            <v>43070</v>
          </cell>
          <cell r="HI8">
            <v>43070</v>
          </cell>
          <cell r="HJ8">
            <v>43070</v>
          </cell>
          <cell r="HK8">
            <v>43070</v>
          </cell>
          <cell r="HL8">
            <v>43070</v>
          </cell>
          <cell r="HM8">
            <v>43070</v>
          </cell>
          <cell r="HN8">
            <v>43070</v>
          </cell>
          <cell r="HO8">
            <v>43070</v>
          </cell>
          <cell r="HP8">
            <v>43070</v>
          </cell>
          <cell r="HQ8">
            <v>43070</v>
          </cell>
          <cell r="HR8">
            <v>43070</v>
          </cell>
          <cell r="HS8">
            <v>43070</v>
          </cell>
          <cell r="HT8">
            <v>43070</v>
          </cell>
          <cell r="HU8">
            <v>43070</v>
          </cell>
          <cell r="HV8">
            <v>43070</v>
          </cell>
          <cell r="HW8">
            <v>43070</v>
          </cell>
          <cell r="HX8">
            <v>43070</v>
          </cell>
          <cell r="HY8">
            <v>43070</v>
          </cell>
          <cell r="HZ8">
            <v>43070</v>
          </cell>
          <cell r="IA8">
            <v>43070</v>
          </cell>
          <cell r="IB8">
            <v>43070</v>
          </cell>
          <cell r="IC8">
            <v>43070</v>
          </cell>
          <cell r="ID8">
            <v>43070</v>
          </cell>
          <cell r="IE8">
            <v>43070</v>
          </cell>
          <cell r="IF8">
            <v>43070</v>
          </cell>
          <cell r="IG8">
            <v>43070</v>
          </cell>
          <cell r="IH8">
            <v>43070</v>
          </cell>
          <cell r="II8">
            <v>43070</v>
          </cell>
          <cell r="IJ8">
            <v>43070</v>
          </cell>
          <cell r="IK8">
            <v>43070</v>
          </cell>
          <cell r="IL8">
            <v>43070</v>
          </cell>
          <cell r="IM8">
            <v>43070</v>
          </cell>
          <cell r="IN8">
            <v>43070</v>
          </cell>
          <cell r="IO8">
            <v>43070</v>
          </cell>
          <cell r="IP8">
            <v>43070</v>
          </cell>
          <cell r="IQ8">
            <v>43070</v>
          </cell>
        </row>
        <row r="9">
          <cell r="B9">
            <v>174</v>
          </cell>
          <cell r="C9">
            <v>174</v>
          </cell>
          <cell r="D9">
            <v>174</v>
          </cell>
          <cell r="E9">
            <v>130</v>
          </cell>
          <cell r="F9">
            <v>130</v>
          </cell>
          <cell r="G9">
            <v>130</v>
          </cell>
          <cell r="H9">
            <v>130</v>
          </cell>
          <cell r="I9">
            <v>174</v>
          </cell>
          <cell r="J9">
            <v>130</v>
          </cell>
          <cell r="K9">
            <v>174</v>
          </cell>
          <cell r="L9">
            <v>162</v>
          </cell>
          <cell r="M9">
            <v>162</v>
          </cell>
          <cell r="N9">
            <v>162</v>
          </cell>
          <cell r="O9">
            <v>162</v>
          </cell>
          <cell r="P9">
            <v>126</v>
          </cell>
          <cell r="Q9">
            <v>174</v>
          </cell>
          <cell r="R9">
            <v>174</v>
          </cell>
          <cell r="S9">
            <v>174</v>
          </cell>
          <cell r="T9">
            <v>174</v>
          </cell>
          <cell r="U9">
            <v>174</v>
          </cell>
          <cell r="V9">
            <v>94</v>
          </cell>
          <cell r="W9">
            <v>94</v>
          </cell>
          <cell r="X9">
            <v>94</v>
          </cell>
          <cell r="Y9">
            <v>174</v>
          </cell>
          <cell r="Z9">
            <v>174</v>
          </cell>
          <cell r="AA9">
            <v>174</v>
          </cell>
          <cell r="AB9">
            <v>174</v>
          </cell>
          <cell r="AC9">
            <v>174</v>
          </cell>
          <cell r="AD9">
            <v>174</v>
          </cell>
          <cell r="AE9">
            <v>174</v>
          </cell>
          <cell r="AF9">
            <v>174</v>
          </cell>
          <cell r="AG9">
            <v>174</v>
          </cell>
          <cell r="AH9">
            <v>94</v>
          </cell>
          <cell r="AI9">
            <v>94</v>
          </cell>
          <cell r="AJ9">
            <v>174</v>
          </cell>
          <cell r="AK9">
            <v>94</v>
          </cell>
          <cell r="AL9">
            <v>94</v>
          </cell>
          <cell r="AM9">
            <v>174</v>
          </cell>
          <cell r="AN9">
            <v>94</v>
          </cell>
          <cell r="AO9">
            <v>94</v>
          </cell>
          <cell r="AP9">
            <v>174</v>
          </cell>
          <cell r="AQ9">
            <v>94</v>
          </cell>
          <cell r="AR9">
            <v>94</v>
          </cell>
          <cell r="AS9">
            <v>174</v>
          </cell>
          <cell r="AT9">
            <v>174</v>
          </cell>
          <cell r="AU9">
            <v>174</v>
          </cell>
          <cell r="AV9">
            <v>174</v>
          </cell>
          <cell r="AW9">
            <v>174</v>
          </cell>
          <cell r="AX9">
            <v>174</v>
          </cell>
          <cell r="AY9">
            <v>174</v>
          </cell>
          <cell r="AZ9">
            <v>174</v>
          </cell>
          <cell r="BA9">
            <v>174</v>
          </cell>
          <cell r="BB9">
            <v>174</v>
          </cell>
          <cell r="BC9">
            <v>234</v>
          </cell>
          <cell r="BD9">
            <v>234</v>
          </cell>
          <cell r="BE9">
            <v>173</v>
          </cell>
          <cell r="BF9">
            <v>173</v>
          </cell>
          <cell r="BG9">
            <v>173</v>
          </cell>
          <cell r="BH9">
            <v>129</v>
          </cell>
          <cell r="BI9">
            <v>129</v>
          </cell>
          <cell r="BJ9">
            <v>129</v>
          </cell>
          <cell r="BK9">
            <v>129</v>
          </cell>
          <cell r="BL9">
            <v>173</v>
          </cell>
          <cell r="BM9">
            <v>129</v>
          </cell>
          <cell r="BN9">
            <v>173</v>
          </cell>
          <cell r="BO9">
            <v>161</v>
          </cell>
          <cell r="BP9">
            <v>161</v>
          </cell>
          <cell r="BQ9">
            <v>161</v>
          </cell>
          <cell r="BR9">
            <v>161</v>
          </cell>
          <cell r="BS9">
            <v>125</v>
          </cell>
          <cell r="BT9">
            <v>173</v>
          </cell>
          <cell r="BU9">
            <v>173</v>
          </cell>
          <cell r="BV9">
            <v>173</v>
          </cell>
          <cell r="BW9">
            <v>173</v>
          </cell>
          <cell r="BX9">
            <v>173</v>
          </cell>
          <cell r="BY9">
            <v>93</v>
          </cell>
          <cell r="BZ9">
            <v>93</v>
          </cell>
          <cell r="CA9">
            <v>93</v>
          </cell>
          <cell r="CB9">
            <v>173</v>
          </cell>
          <cell r="CC9">
            <v>173</v>
          </cell>
          <cell r="CD9">
            <v>173</v>
          </cell>
          <cell r="CE9">
            <v>173</v>
          </cell>
          <cell r="CF9">
            <v>173</v>
          </cell>
          <cell r="CG9">
            <v>173</v>
          </cell>
          <cell r="CH9">
            <v>173</v>
          </cell>
          <cell r="CI9">
            <v>173</v>
          </cell>
          <cell r="CJ9">
            <v>173</v>
          </cell>
          <cell r="CK9">
            <v>93</v>
          </cell>
          <cell r="CL9">
            <v>93</v>
          </cell>
          <cell r="CM9">
            <v>173</v>
          </cell>
          <cell r="CN9">
            <v>93</v>
          </cell>
          <cell r="CO9">
            <v>93</v>
          </cell>
          <cell r="CP9">
            <v>173</v>
          </cell>
          <cell r="CQ9">
            <v>93</v>
          </cell>
          <cell r="CR9">
            <v>93</v>
          </cell>
          <cell r="CS9">
            <v>173</v>
          </cell>
          <cell r="CT9">
            <v>93</v>
          </cell>
          <cell r="CU9">
            <v>93</v>
          </cell>
          <cell r="CV9">
            <v>173</v>
          </cell>
          <cell r="CW9">
            <v>173</v>
          </cell>
          <cell r="CX9">
            <v>173</v>
          </cell>
          <cell r="CY9">
            <v>173</v>
          </cell>
          <cell r="CZ9">
            <v>173</v>
          </cell>
          <cell r="DA9">
            <v>173</v>
          </cell>
          <cell r="DB9">
            <v>173</v>
          </cell>
          <cell r="DC9">
            <v>173</v>
          </cell>
          <cell r="DD9">
            <v>173</v>
          </cell>
          <cell r="DE9">
            <v>173</v>
          </cell>
          <cell r="DF9">
            <v>233</v>
          </cell>
          <cell r="DG9">
            <v>174</v>
          </cell>
          <cell r="DH9">
            <v>174</v>
          </cell>
          <cell r="DI9">
            <v>174</v>
          </cell>
          <cell r="DJ9">
            <v>130</v>
          </cell>
          <cell r="DK9">
            <v>130</v>
          </cell>
          <cell r="DL9">
            <v>130</v>
          </cell>
          <cell r="DM9">
            <v>130</v>
          </cell>
          <cell r="DN9">
            <v>174</v>
          </cell>
          <cell r="DO9">
            <v>130</v>
          </cell>
          <cell r="DP9">
            <v>174</v>
          </cell>
          <cell r="DQ9">
            <v>162</v>
          </cell>
          <cell r="DR9">
            <v>162</v>
          </cell>
          <cell r="DS9">
            <v>162</v>
          </cell>
          <cell r="DT9">
            <v>162</v>
          </cell>
          <cell r="DU9">
            <v>126</v>
          </cell>
          <cell r="DV9">
            <v>174</v>
          </cell>
          <cell r="DW9">
            <v>174</v>
          </cell>
          <cell r="DX9">
            <v>174</v>
          </cell>
          <cell r="DY9">
            <v>174</v>
          </cell>
          <cell r="DZ9">
            <v>174</v>
          </cell>
          <cell r="EA9">
            <v>94</v>
          </cell>
          <cell r="EB9">
            <v>94</v>
          </cell>
          <cell r="EC9">
            <v>94</v>
          </cell>
          <cell r="ED9">
            <v>174</v>
          </cell>
          <cell r="EE9">
            <v>174</v>
          </cell>
          <cell r="EF9">
            <v>174</v>
          </cell>
          <cell r="EG9">
            <v>174</v>
          </cell>
          <cell r="EH9">
            <v>174</v>
          </cell>
          <cell r="EI9">
            <v>174</v>
          </cell>
          <cell r="EJ9">
            <v>174</v>
          </cell>
          <cell r="EK9">
            <v>174</v>
          </cell>
          <cell r="EL9">
            <v>174</v>
          </cell>
          <cell r="EM9">
            <v>94</v>
          </cell>
          <cell r="EN9">
            <v>94</v>
          </cell>
          <cell r="EO9">
            <v>174</v>
          </cell>
          <cell r="EP9">
            <v>94</v>
          </cell>
          <cell r="EQ9">
            <v>94</v>
          </cell>
          <cell r="ER9">
            <v>174</v>
          </cell>
          <cell r="ES9">
            <v>94</v>
          </cell>
          <cell r="ET9">
            <v>94</v>
          </cell>
          <cell r="EU9">
            <v>174</v>
          </cell>
          <cell r="EV9">
            <v>94</v>
          </cell>
          <cell r="EW9">
            <v>94</v>
          </cell>
          <cell r="EX9">
            <v>174</v>
          </cell>
          <cell r="EY9">
            <v>174</v>
          </cell>
          <cell r="EZ9">
            <v>174</v>
          </cell>
          <cell r="FA9">
            <v>174</v>
          </cell>
          <cell r="FB9">
            <v>174</v>
          </cell>
          <cell r="FC9">
            <v>174</v>
          </cell>
          <cell r="FD9">
            <v>174</v>
          </cell>
          <cell r="FE9">
            <v>174</v>
          </cell>
          <cell r="FF9">
            <v>174</v>
          </cell>
          <cell r="FG9">
            <v>174</v>
          </cell>
          <cell r="FH9">
            <v>234</v>
          </cell>
          <cell r="FI9">
            <v>234</v>
          </cell>
          <cell r="FJ9">
            <v>173</v>
          </cell>
          <cell r="FK9">
            <v>173</v>
          </cell>
          <cell r="FL9">
            <v>173</v>
          </cell>
          <cell r="FM9">
            <v>129</v>
          </cell>
          <cell r="FN9">
            <v>129</v>
          </cell>
          <cell r="FO9">
            <v>129</v>
          </cell>
          <cell r="FP9">
            <v>129</v>
          </cell>
          <cell r="FQ9">
            <v>173</v>
          </cell>
          <cell r="FR9">
            <v>129</v>
          </cell>
          <cell r="FS9">
            <v>173</v>
          </cell>
          <cell r="FT9">
            <v>161</v>
          </cell>
          <cell r="FU9">
            <v>161</v>
          </cell>
          <cell r="FV9">
            <v>161</v>
          </cell>
          <cell r="FW9">
            <v>161</v>
          </cell>
          <cell r="FX9">
            <v>125</v>
          </cell>
          <cell r="FY9">
            <v>173</v>
          </cell>
          <cell r="FZ9">
            <v>173</v>
          </cell>
          <cell r="GA9">
            <v>173</v>
          </cell>
          <cell r="GB9">
            <v>173</v>
          </cell>
          <cell r="GC9">
            <v>173</v>
          </cell>
          <cell r="GD9">
            <v>93</v>
          </cell>
          <cell r="GE9">
            <v>93</v>
          </cell>
          <cell r="GF9">
            <v>93</v>
          </cell>
          <cell r="GG9">
            <v>173</v>
          </cell>
          <cell r="GH9">
            <v>173</v>
          </cell>
          <cell r="GI9">
            <v>173</v>
          </cell>
          <cell r="GJ9">
            <v>173</v>
          </cell>
          <cell r="GK9">
            <v>173</v>
          </cell>
          <cell r="GL9">
            <v>173</v>
          </cell>
          <cell r="GM9">
            <v>173</v>
          </cell>
          <cell r="GN9">
            <v>173</v>
          </cell>
          <cell r="GO9">
            <v>173</v>
          </cell>
          <cell r="GP9">
            <v>93</v>
          </cell>
          <cell r="GQ9">
            <v>93</v>
          </cell>
          <cell r="GR9">
            <v>173</v>
          </cell>
          <cell r="GS9">
            <v>93</v>
          </cell>
          <cell r="GT9">
            <v>93</v>
          </cell>
          <cell r="GU9">
            <v>173</v>
          </cell>
          <cell r="GV9">
            <v>93</v>
          </cell>
          <cell r="GW9">
            <v>93</v>
          </cell>
          <cell r="GX9">
            <v>173</v>
          </cell>
          <cell r="GY9">
            <v>93</v>
          </cell>
          <cell r="GZ9">
            <v>93</v>
          </cell>
          <cell r="HA9">
            <v>173</v>
          </cell>
          <cell r="HB9">
            <v>173</v>
          </cell>
          <cell r="HC9">
            <v>173</v>
          </cell>
          <cell r="HD9">
            <v>173</v>
          </cell>
          <cell r="HE9">
            <v>173</v>
          </cell>
          <cell r="HF9">
            <v>173</v>
          </cell>
          <cell r="HG9">
            <v>173</v>
          </cell>
          <cell r="HH9">
            <v>173</v>
          </cell>
          <cell r="HI9">
            <v>173</v>
          </cell>
          <cell r="HJ9">
            <v>173</v>
          </cell>
          <cell r="HK9">
            <v>233</v>
          </cell>
          <cell r="HL9">
            <v>174</v>
          </cell>
          <cell r="HM9">
            <v>174</v>
          </cell>
          <cell r="HN9">
            <v>174</v>
          </cell>
          <cell r="HO9">
            <v>130</v>
          </cell>
          <cell r="HP9">
            <v>130</v>
          </cell>
          <cell r="HQ9">
            <v>130</v>
          </cell>
          <cell r="HR9">
            <v>130</v>
          </cell>
          <cell r="HS9">
            <v>174</v>
          </cell>
          <cell r="HT9">
            <v>130</v>
          </cell>
          <cell r="HU9">
            <v>174</v>
          </cell>
          <cell r="HV9">
            <v>162</v>
          </cell>
          <cell r="HW9">
            <v>162</v>
          </cell>
          <cell r="HX9">
            <v>162</v>
          </cell>
          <cell r="HY9">
            <v>162</v>
          </cell>
          <cell r="HZ9">
            <v>126</v>
          </cell>
          <cell r="IA9">
            <v>174</v>
          </cell>
          <cell r="IB9">
            <v>174</v>
          </cell>
          <cell r="IC9">
            <v>174</v>
          </cell>
          <cell r="ID9">
            <v>174</v>
          </cell>
          <cell r="IE9">
            <v>174</v>
          </cell>
          <cell r="IF9">
            <v>94</v>
          </cell>
          <cell r="IG9">
            <v>94</v>
          </cell>
          <cell r="IH9">
            <v>94</v>
          </cell>
          <cell r="II9">
            <v>174</v>
          </cell>
          <cell r="IJ9">
            <v>174</v>
          </cell>
          <cell r="IK9">
            <v>174</v>
          </cell>
          <cell r="IL9">
            <v>174</v>
          </cell>
          <cell r="IM9">
            <v>174</v>
          </cell>
          <cell r="IN9">
            <v>174</v>
          </cell>
          <cell r="IO9">
            <v>174</v>
          </cell>
          <cell r="IP9">
            <v>174</v>
          </cell>
          <cell r="IQ9">
            <v>174</v>
          </cell>
        </row>
        <row r="10">
          <cell r="B10" t="str">
            <v>A2716379A</v>
          </cell>
          <cell r="C10" t="str">
            <v>A2716380K</v>
          </cell>
          <cell r="D10" t="str">
            <v>A2716378X</v>
          </cell>
          <cell r="E10" t="str">
            <v>A3606069F</v>
          </cell>
          <cell r="F10" t="str">
            <v>A3606070R</v>
          </cell>
          <cell r="G10" t="str">
            <v>A83722605X</v>
          </cell>
          <cell r="H10" t="str">
            <v>A83722610T</v>
          </cell>
          <cell r="I10" t="str">
            <v>A2716383T</v>
          </cell>
          <cell r="J10" t="str">
            <v>A2716382R</v>
          </cell>
          <cell r="K10" t="str">
            <v>A2716381L</v>
          </cell>
          <cell r="L10" t="str">
            <v>A2716385W</v>
          </cell>
          <cell r="M10" t="str">
            <v>A2716389F</v>
          </cell>
          <cell r="N10" t="str">
            <v>A2716386X</v>
          </cell>
          <cell r="O10" t="str">
            <v>A2716387A</v>
          </cell>
          <cell r="P10" t="str">
            <v>A85231742R</v>
          </cell>
          <cell r="Q10" t="str">
            <v>A2716384V</v>
          </cell>
          <cell r="R10" t="str">
            <v>A2716393W</v>
          </cell>
          <cell r="S10" t="str">
            <v>A2716394X</v>
          </cell>
          <cell r="T10" t="str">
            <v>A2716395A</v>
          </cell>
          <cell r="U10" t="str">
            <v>A2716587V</v>
          </cell>
          <cell r="V10" t="str">
            <v>A85231743T</v>
          </cell>
          <cell r="W10" t="str">
            <v>A85231744V</v>
          </cell>
          <cell r="X10" t="str">
            <v>A85231745W</v>
          </cell>
          <cell r="Y10" t="str">
            <v>A2716396C</v>
          </cell>
          <cell r="Z10" t="str">
            <v>A2716397F</v>
          </cell>
          <cell r="AA10" t="str">
            <v>A2716398J</v>
          </cell>
          <cell r="AB10" t="str">
            <v>A2716399K</v>
          </cell>
          <cell r="AC10" t="str">
            <v>A3348484C</v>
          </cell>
          <cell r="AD10" t="str">
            <v>A2716401K</v>
          </cell>
          <cell r="AE10" t="str">
            <v>A3348485F</v>
          </cell>
          <cell r="AF10" t="str">
            <v>A2716404T</v>
          </cell>
          <cell r="AG10" t="str">
            <v>A2716400J</v>
          </cell>
          <cell r="AH10" t="str">
            <v>A85231746X</v>
          </cell>
          <cell r="AI10" t="str">
            <v>A85231747A</v>
          </cell>
          <cell r="AJ10" t="str">
            <v>A2716405V</v>
          </cell>
          <cell r="AK10" t="str">
            <v>A85231748C</v>
          </cell>
          <cell r="AL10" t="str">
            <v>A85231749F</v>
          </cell>
          <cell r="AM10" t="str">
            <v>A2716406W</v>
          </cell>
          <cell r="AN10" t="str">
            <v>A85231750R</v>
          </cell>
          <cell r="AO10" t="str">
            <v>A85231751T</v>
          </cell>
          <cell r="AP10" t="str">
            <v>A2716407X</v>
          </cell>
          <cell r="AQ10" t="str">
            <v>A85231752V</v>
          </cell>
          <cell r="AR10" t="str">
            <v>A85231753W</v>
          </cell>
          <cell r="AS10" t="str">
            <v>A2716408A</v>
          </cell>
          <cell r="AT10" t="str">
            <v>A2716409C</v>
          </cell>
          <cell r="AU10" t="str">
            <v>A2716410L</v>
          </cell>
          <cell r="AV10" t="str">
            <v>A2716411R</v>
          </cell>
          <cell r="AW10" t="str">
            <v>A2716412T</v>
          </cell>
          <cell r="AX10" t="str">
            <v>A2716413V</v>
          </cell>
          <cell r="AY10" t="str">
            <v>A2716414W</v>
          </cell>
          <cell r="AZ10" t="str">
            <v>A2529206X</v>
          </cell>
          <cell r="BA10" t="str">
            <v>A2303599W</v>
          </cell>
          <cell r="BB10" t="str">
            <v>A2323358F</v>
          </cell>
          <cell r="BC10" t="str">
            <v>A2303601W</v>
          </cell>
          <cell r="BD10" t="str">
            <v>A2304334J</v>
          </cell>
          <cell r="BE10" t="str">
            <v>A2716299A</v>
          </cell>
          <cell r="BF10" t="str">
            <v>A2716300X</v>
          </cell>
          <cell r="BG10" t="str">
            <v>A2716298X</v>
          </cell>
          <cell r="BH10" t="str">
            <v>A3605674K</v>
          </cell>
          <cell r="BI10" t="str">
            <v>A3605676R</v>
          </cell>
          <cell r="BJ10" t="str">
            <v>A83722607C</v>
          </cell>
          <cell r="BK10" t="str">
            <v>A83722612W</v>
          </cell>
          <cell r="BL10" t="str">
            <v>A2716303F</v>
          </cell>
          <cell r="BM10" t="str">
            <v>A2716302C</v>
          </cell>
          <cell r="BN10" t="str">
            <v>A2716301A</v>
          </cell>
          <cell r="BO10" t="str">
            <v>A2716305K</v>
          </cell>
          <cell r="BP10" t="str">
            <v>A2716309V</v>
          </cell>
          <cell r="BQ10" t="str">
            <v>A2716306L</v>
          </cell>
          <cell r="BR10" t="str">
            <v>A2716307R</v>
          </cell>
          <cell r="BS10" t="str">
            <v>A85231682X</v>
          </cell>
          <cell r="BT10" t="str">
            <v>A2716304J</v>
          </cell>
          <cell r="BU10" t="str">
            <v>A2716314L</v>
          </cell>
          <cell r="BV10" t="str">
            <v>A2716315R</v>
          </cell>
          <cell r="BW10" t="str">
            <v>A2716316T</v>
          </cell>
          <cell r="BX10" t="str">
            <v>A2716313K</v>
          </cell>
          <cell r="BY10" t="str">
            <v>A85231684C</v>
          </cell>
          <cell r="BZ10" t="str">
            <v>A85231686J</v>
          </cell>
          <cell r="CA10" t="str">
            <v>A85231688L</v>
          </cell>
          <cell r="CB10" t="str">
            <v>A2716317V</v>
          </cell>
          <cell r="CC10" t="str">
            <v>A2716318W</v>
          </cell>
          <cell r="CD10" t="str">
            <v>A2716319X</v>
          </cell>
          <cell r="CE10" t="str">
            <v>A2716320J</v>
          </cell>
          <cell r="CF10" t="str">
            <v>A3348486J</v>
          </cell>
          <cell r="CG10" t="str">
            <v>A2716322L</v>
          </cell>
          <cell r="CH10" t="str">
            <v>A3348487K</v>
          </cell>
          <cell r="CI10" t="str">
            <v>A2716325V</v>
          </cell>
          <cell r="CJ10" t="str">
            <v>A2716321K</v>
          </cell>
          <cell r="CK10" t="str">
            <v>A85231690X</v>
          </cell>
          <cell r="CL10" t="str">
            <v>A85231692C</v>
          </cell>
          <cell r="CM10" t="str">
            <v>A2716326W</v>
          </cell>
          <cell r="CN10" t="str">
            <v>A85231694J</v>
          </cell>
          <cell r="CO10" t="str">
            <v>A85231696L</v>
          </cell>
          <cell r="CP10" t="str">
            <v>A2716327X</v>
          </cell>
          <cell r="CQ10" t="str">
            <v>A85231698T</v>
          </cell>
          <cell r="CR10" t="str">
            <v>A85231700T</v>
          </cell>
          <cell r="CS10" t="str">
            <v>A2716328A</v>
          </cell>
          <cell r="CT10" t="str">
            <v>A85231702W</v>
          </cell>
          <cell r="CU10" t="str">
            <v>A85231704A</v>
          </cell>
          <cell r="CV10" t="str">
            <v>A2716329C</v>
          </cell>
          <cell r="CW10" t="str">
            <v>A2716330L</v>
          </cell>
          <cell r="CX10" t="str">
            <v>A2716331R</v>
          </cell>
          <cell r="CY10" t="str">
            <v>A2716332T</v>
          </cell>
          <cell r="CZ10" t="str">
            <v>A2716333V</v>
          </cell>
          <cell r="DA10" t="str">
            <v>A2716334W</v>
          </cell>
          <cell r="DB10" t="str">
            <v>A2716335X</v>
          </cell>
          <cell r="DC10" t="str">
            <v>A2529207A</v>
          </cell>
          <cell r="DD10" t="str">
            <v>A2303678V</v>
          </cell>
          <cell r="DE10" t="str">
            <v>A2323355X</v>
          </cell>
          <cell r="DF10" t="str">
            <v>A2298668K</v>
          </cell>
          <cell r="DG10" t="str">
            <v>A2716161K</v>
          </cell>
          <cell r="DH10" t="str">
            <v>A2716162L</v>
          </cell>
          <cell r="DI10" t="str">
            <v>A2716160J</v>
          </cell>
          <cell r="DJ10" t="str">
            <v>A3606066X</v>
          </cell>
          <cell r="DK10" t="str">
            <v>A3606067A</v>
          </cell>
          <cell r="DL10" t="str">
            <v>A83722621X</v>
          </cell>
          <cell r="DM10" t="str">
            <v>A83722609J</v>
          </cell>
          <cell r="DN10" t="str">
            <v>A2716165V</v>
          </cell>
          <cell r="DO10" t="str">
            <v>A2716164T</v>
          </cell>
          <cell r="DP10" t="str">
            <v>A2716163R</v>
          </cell>
          <cell r="DQ10" t="str">
            <v>A2716167X</v>
          </cell>
          <cell r="DR10" t="str">
            <v>A2716171R</v>
          </cell>
          <cell r="DS10" t="str">
            <v>A2716168A</v>
          </cell>
          <cell r="DT10" t="str">
            <v>A2716169C</v>
          </cell>
          <cell r="DU10" t="str">
            <v>A85231754X</v>
          </cell>
          <cell r="DV10" t="str">
            <v>A2716166W</v>
          </cell>
          <cell r="DW10" t="str">
            <v>A2716176A</v>
          </cell>
          <cell r="DX10" t="str">
            <v>A2716177C</v>
          </cell>
          <cell r="DY10" t="str">
            <v>A2716178F</v>
          </cell>
          <cell r="DZ10" t="str">
            <v>A2716175X</v>
          </cell>
          <cell r="EA10" t="str">
            <v>A85231755A</v>
          </cell>
          <cell r="EB10" t="str">
            <v>A85231756C</v>
          </cell>
          <cell r="EC10" t="str">
            <v>A85231757F</v>
          </cell>
          <cell r="ED10" t="str">
            <v>A2716179J</v>
          </cell>
          <cell r="EE10" t="str">
            <v>A2716180T</v>
          </cell>
          <cell r="EF10" t="str">
            <v>A2716181V</v>
          </cell>
          <cell r="EG10" t="str">
            <v>A2716182W</v>
          </cell>
          <cell r="EH10" t="str">
            <v>A3348488L</v>
          </cell>
          <cell r="EI10" t="str">
            <v>A2716184A</v>
          </cell>
          <cell r="EJ10" t="str">
            <v>A3348489R</v>
          </cell>
          <cell r="EK10" t="str">
            <v>A2716187J</v>
          </cell>
          <cell r="EL10" t="str">
            <v>A2716183X</v>
          </cell>
          <cell r="EM10" t="str">
            <v>A85231758J</v>
          </cell>
          <cell r="EN10" t="str">
            <v>A85231759K</v>
          </cell>
          <cell r="EO10" t="str">
            <v>A2716188K</v>
          </cell>
          <cell r="EP10" t="str">
            <v>A85231760V</v>
          </cell>
          <cell r="EQ10" t="str">
            <v>A85231761W</v>
          </cell>
          <cell r="ER10" t="str">
            <v>A2716189L</v>
          </cell>
          <cell r="ES10" t="str">
            <v>A85231762X</v>
          </cell>
          <cell r="ET10" t="str">
            <v>A85231763A</v>
          </cell>
          <cell r="EU10" t="str">
            <v>A2716190W</v>
          </cell>
          <cell r="EV10" t="str">
            <v>A85231764C</v>
          </cell>
          <cell r="EW10" t="str">
            <v>A85231765F</v>
          </cell>
          <cell r="EX10" t="str">
            <v>A2716191X</v>
          </cell>
          <cell r="EY10" t="str">
            <v>A2716585R</v>
          </cell>
          <cell r="EZ10" t="str">
            <v>A2716192A</v>
          </cell>
          <cell r="FA10" t="str">
            <v>A2716193C</v>
          </cell>
          <cell r="FB10" t="str">
            <v>A2716194F</v>
          </cell>
          <cell r="FC10" t="str">
            <v>A2716195J</v>
          </cell>
          <cell r="FD10" t="str">
            <v>A2716196K</v>
          </cell>
          <cell r="FE10" t="str">
            <v>A2529209F</v>
          </cell>
          <cell r="FF10" t="str">
            <v>A2303469X</v>
          </cell>
          <cell r="FG10" t="str">
            <v>A2323353V</v>
          </cell>
          <cell r="FH10" t="str">
            <v>A2303471K</v>
          </cell>
          <cell r="FI10" t="str">
            <v>A2304402X</v>
          </cell>
          <cell r="FJ10" t="str">
            <v>A2716041T</v>
          </cell>
          <cell r="FK10" t="str">
            <v>A2716042V</v>
          </cell>
          <cell r="FL10" t="str">
            <v>A2716040R</v>
          </cell>
          <cell r="FM10" t="str">
            <v>A3605670A</v>
          </cell>
          <cell r="FN10" t="str">
            <v>A3605672F</v>
          </cell>
          <cell r="FO10" t="str">
            <v>A83722606A</v>
          </cell>
          <cell r="FP10" t="str">
            <v>A83722611V</v>
          </cell>
          <cell r="FQ10" t="str">
            <v>A2716045A</v>
          </cell>
          <cell r="FR10" t="str">
            <v>A2716044X</v>
          </cell>
          <cell r="FS10" t="str">
            <v>A2716043W</v>
          </cell>
          <cell r="FT10" t="str">
            <v>A2716047F</v>
          </cell>
          <cell r="FU10" t="str">
            <v>A2716051W</v>
          </cell>
          <cell r="FV10" t="str">
            <v>A2716048J</v>
          </cell>
          <cell r="FW10" t="str">
            <v>A2716049K</v>
          </cell>
          <cell r="FX10" t="str">
            <v>A85231706F</v>
          </cell>
          <cell r="FY10" t="str">
            <v>A2716046C</v>
          </cell>
          <cell r="FZ10" t="str">
            <v>A2716056J</v>
          </cell>
          <cell r="GA10" t="str">
            <v>A2716057K</v>
          </cell>
          <cell r="GB10" t="str">
            <v>A2716058L</v>
          </cell>
          <cell r="GC10" t="str">
            <v>A2716055F</v>
          </cell>
          <cell r="GD10" t="str">
            <v>A85231708K</v>
          </cell>
          <cell r="GE10" t="str">
            <v>A85231710W</v>
          </cell>
          <cell r="GF10" t="str">
            <v>A85231712A</v>
          </cell>
          <cell r="GG10" t="str">
            <v>A2716059R</v>
          </cell>
          <cell r="GH10" t="str">
            <v>A2716060X</v>
          </cell>
          <cell r="GI10" t="str">
            <v>A2716061A</v>
          </cell>
          <cell r="GJ10" t="str">
            <v>A2716062C</v>
          </cell>
          <cell r="GK10" t="str">
            <v>A3348490X</v>
          </cell>
          <cell r="GL10" t="str">
            <v>A2716064J</v>
          </cell>
          <cell r="GM10" t="str">
            <v>A3348491A</v>
          </cell>
          <cell r="GN10" t="str">
            <v>A2716067R</v>
          </cell>
          <cell r="GO10" t="str">
            <v>A2716063F</v>
          </cell>
          <cell r="GP10" t="str">
            <v>A85231714F</v>
          </cell>
          <cell r="GQ10" t="str">
            <v>A85231716K</v>
          </cell>
          <cell r="GR10" t="str">
            <v>A2716068T</v>
          </cell>
          <cell r="GS10" t="str">
            <v>A85231718R</v>
          </cell>
          <cell r="GT10" t="str">
            <v>A85231720A</v>
          </cell>
          <cell r="GU10" t="str">
            <v>A2716069V</v>
          </cell>
          <cell r="GV10" t="str">
            <v>A85231722F</v>
          </cell>
          <cell r="GW10" t="str">
            <v>A85231724K</v>
          </cell>
          <cell r="GX10" t="str">
            <v>A2716070C</v>
          </cell>
          <cell r="GY10" t="str">
            <v>A85231726R</v>
          </cell>
          <cell r="GZ10" t="str">
            <v>A85231728V</v>
          </cell>
          <cell r="HA10" t="str">
            <v>A2716071F</v>
          </cell>
          <cell r="HB10" t="str">
            <v>A2716072J</v>
          </cell>
          <cell r="HC10" t="str">
            <v>A2716073K</v>
          </cell>
          <cell r="HD10" t="str">
            <v>A2716074L</v>
          </cell>
          <cell r="HE10" t="str">
            <v>A2716075R</v>
          </cell>
          <cell r="HF10" t="str">
            <v>A2716076T</v>
          </cell>
          <cell r="HG10" t="str">
            <v>A2716077V</v>
          </cell>
          <cell r="HH10" t="str">
            <v>A2529210R</v>
          </cell>
          <cell r="HI10" t="str">
            <v>A2303548W</v>
          </cell>
          <cell r="HJ10" t="str">
            <v>A2323350L</v>
          </cell>
          <cell r="HK10" t="str">
            <v>A2304370T</v>
          </cell>
          <cell r="HL10" t="str">
            <v>A2716242L</v>
          </cell>
          <cell r="HM10" t="str">
            <v>A2716243R</v>
          </cell>
          <cell r="HN10" t="str">
            <v>A2716241K</v>
          </cell>
          <cell r="HO10" t="str">
            <v>A3605677T</v>
          </cell>
          <cell r="HP10" t="str">
            <v>A3605673J</v>
          </cell>
          <cell r="HQ10" t="str">
            <v>A83722620W</v>
          </cell>
          <cell r="HR10" t="str">
            <v>A83722608F</v>
          </cell>
          <cell r="HS10" t="str">
            <v>A2716246W</v>
          </cell>
          <cell r="HT10" t="str">
            <v>A2716245V</v>
          </cell>
          <cell r="HU10" t="str">
            <v>A2716244T</v>
          </cell>
          <cell r="HV10" t="str">
            <v>A2716248A</v>
          </cell>
          <cell r="HW10" t="str">
            <v>A2716252T</v>
          </cell>
          <cell r="HX10" t="str">
            <v>A2716249C</v>
          </cell>
          <cell r="HY10" t="str">
            <v>A2716250L</v>
          </cell>
          <cell r="HZ10" t="str">
            <v>A85231766J</v>
          </cell>
          <cell r="IA10" t="str">
            <v>A2716247X</v>
          </cell>
          <cell r="IB10" t="str">
            <v>A2716257C</v>
          </cell>
          <cell r="IC10" t="str">
            <v>A2716258F</v>
          </cell>
          <cell r="ID10" t="str">
            <v>A2716259J</v>
          </cell>
          <cell r="IE10" t="str">
            <v>A2716256A</v>
          </cell>
          <cell r="IF10" t="str">
            <v>A85231767K</v>
          </cell>
          <cell r="IG10" t="str">
            <v>A85231768L</v>
          </cell>
          <cell r="IH10" t="str">
            <v>A85231769R</v>
          </cell>
          <cell r="II10" t="str">
            <v>A2716260T</v>
          </cell>
          <cell r="IJ10" t="str">
            <v>A2716261V</v>
          </cell>
          <cell r="IK10" t="str">
            <v>A2716262W</v>
          </cell>
          <cell r="IL10" t="str">
            <v>A2716263X</v>
          </cell>
          <cell r="IM10" t="str">
            <v>A3348492C</v>
          </cell>
          <cell r="IN10" t="str">
            <v>A2716265C</v>
          </cell>
          <cell r="IO10" t="str">
            <v>A3348493F</v>
          </cell>
          <cell r="IP10" t="str">
            <v>A2716268K</v>
          </cell>
          <cell r="IQ10" t="str">
            <v>A2716264A</v>
          </cell>
        </row>
        <row r="11">
          <cell r="BC11">
            <v>986</v>
          </cell>
          <cell r="BD11">
            <v>60097</v>
          </cell>
          <cell r="FH11">
            <v>1191</v>
          </cell>
          <cell r="FI11">
            <v>60240</v>
          </cell>
        </row>
        <row r="12">
          <cell r="BC12">
            <v>667</v>
          </cell>
          <cell r="BD12">
            <v>60734</v>
          </cell>
          <cell r="DF12">
            <v>1.1000000000000001</v>
          </cell>
          <cell r="FH12">
            <v>546</v>
          </cell>
          <cell r="FI12">
            <v>60767</v>
          </cell>
          <cell r="HK12">
            <v>0.9</v>
          </cell>
        </row>
        <row r="13">
          <cell r="BC13">
            <v>398</v>
          </cell>
          <cell r="BD13">
            <v>61516</v>
          </cell>
          <cell r="DF13">
            <v>1.3</v>
          </cell>
          <cell r="FH13">
            <v>210</v>
          </cell>
          <cell r="FI13">
            <v>61071</v>
          </cell>
          <cell r="HK13">
            <v>0.5</v>
          </cell>
        </row>
        <row r="14">
          <cell r="BC14">
            <v>183</v>
          </cell>
          <cell r="BD14">
            <v>62328</v>
          </cell>
          <cell r="DF14">
            <v>1.3</v>
          </cell>
          <cell r="FH14">
            <v>621</v>
          </cell>
          <cell r="FI14">
            <v>62764</v>
          </cell>
          <cell r="HK14">
            <v>2.8</v>
          </cell>
        </row>
        <row r="15">
          <cell r="BC15">
            <v>216</v>
          </cell>
          <cell r="BD15">
            <v>62885</v>
          </cell>
          <cell r="DF15">
            <v>0.9</v>
          </cell>
          <cell r="FH15">
            <v>-185</v>
          </cell>
          <cell r="FI15">
            <v>62906</v>
          </cell>
          <cell r="HK15">
            <v>0.2</v>
          </cell>
        </row>
        <row r="16">
          <cell r="BC16">
            <v>545</v>
          </cell>
          <cell r="BD16">
            <v>62997</v>
          </cell>
          <cell r="DF16">
            <v>0.2</v>
          </cell>
          <cell r="FH16">
            <v>501</v>
          </cell>
          <cell r="FI16">
            <v>62779</v>
          </cell>
          <cell r="HK16">
            <v>-0.2</v>
          </cell>
        </row>
        <row r="17">
          <cell r="BC17">
            <v>1064</v>
          </cell>
          <cell r="BD17">
            <v>62676</v>
          </cell>
          <cell r="DF17">
            <v>-0.5</v>
          </cell>
          <cell r="FH17">
            <v>1233</v>
          </cell>
          <cell r="FI17">
            <v>62968</v>
          </cell>
          <cell r="HK17">
            <v>0.3</v>
          </cell>
        </row>
        <row r="18">
          <cell r="BC18">
            <v>1460</v>
          </cell>
          <cell r="BD18">
            <v>62238</v>
          </cell>
          <cell r="DF18">
            <v>-0.7</v>
          </cell>
          <cell r="FH18">
            <v>1536</v>
          </cell>
          <cell r="FI18">
            <v>62276</v>
          </cell>
          <cell r="HK18">
            <v>-1.1000000000000001</v>
          </cell>
        </row>
        <row r="19">
          <cell r="BC19">
            <v>1458</v>
          </cell>
          <cell r="BD19">
            <v>62108</v>
          </cell>
          <cell r="DF19">
            <v>-0.2</v>
          </cell>
          <cell r="FH19">
            <v>1430</v>
          </cell>
          <cell r="FI19">
            <v>61832</v>
          </cell>
          <cell r="HK19">
            <v>-0.7</v>
          </cell>
        </row>
        <row r="20">
          <cell r="BC20">
            <v>1426</v>
          </cell>
          <cell r="BD20">
            <v>62772</v>
          </cell>
          <cell r="DF20">
            <v>1.1000000000000001</v>
          </cell>
          <cell r="FH20">
            <v>1360</v>
          </cell>
          <cell r="FI20">
            <v>62536</v>
          </cell>
          <cell r="HK20">
            <v>1.1000000000000001</v>
          </cell>
        </row>
        <row r="21">
          <cell r="BC21">
            <v>1443</v>
          </cell>
          <cell r="BD21">
            <v>64041</v>
          </cell>
          <cell r="DF21">
            <v>2</v>
          </cell>
          <cell r="FH21">
            <v>1286</v>
          </cell>
          <cell r="FI21">
            <v>64290</v>
          </cell>
          <cell r="HK21">
            <v>2.8</v>
          </cell>
        </row>
        <row r="22">
          <cell r="BC22">
            <v>1333</v>
          </cell>
          <cell r="BD22">
            <v>65267</v>
          </cell>
          <cell r="DF22">
            <v>1.9</v>
          </cell>
          <cell r="FH22">
            <v>1714</v>
          </cell>
          <cell r="FI22">
            <v>65521</v>
          </cell>
          <cell r="HK22">
            <v>1.9</v>
          </cell>
        </row>
        <row r="23">
          <cell r="BC23">
            <v>1017</v>
          </cell>
          <cell r="BD23">
            <v>66402</v>
          </cell>
          <cell r="DF23">
            <v>1.7</v>
          </cell>
          <cell r="FH23">
            <v>876</v>
          </cell>
          <cell r="FI23">
            <v>66055</v>
          </cell>
          <cell r="HK23">
            <v>0.8</v>
          </cell>
        </row>
        <row r="24">
          <cell r="BC24">
            <v>738</v>
          </cell>
          <cell r="BD24">
            <v>67256</v>
          </cell>
          <cell r="DF24">
            <v>1.3</v>
          </cell>
          <cell r="FH24">
            <v>613</v>
          </cell>
          <cell r="FI24">
            <v>67240</v>
          </cell>
          <cell r="HK24">
            <v>1.8</v>
          </cell>
        </row>
        <row r="25">
          <cell r="BC25">
            <v>745</v>
          </cell>
          <cell r="BD25">
            <v>68013</v>
          </cell>
          <cell r="DF25">
            <v>1.1000000000000001</v>
          </cell>
          <cell r="FH25">
            <v>707</v>
          </cell>
          <cell r="FI25">
            <v>68790</v>
          </cell>
          <cell r="HK25">
            <v>2.2999999999999998</v>
          </cell>
        </row>
        <row r="26">
          <cell r="BC26">
            <v>978</v>
          </cell>
          <cell r="BD26">
            <v>69049</v>
          </cell>
          <cell r="DF26">
            <v>1.5</v>
          </cell>
          <cell r="FH26">
            <v>1112</v>
          </cell>
          <cell r="FI26">
            <v>67890</v>
          </cell>
          <cell r="HK26">
            <v>-1.3</v>
          </cell>
        </row>
        <row r="27">
          <cell r="BC27">
            <v>1196</v>
          </cell>
          <cell r="BD27">
            <v>70290</v>
          </cell>
          <cell r="DF27">
            <v>1.8</v>
          </cell>
          <cell r="FH27">
            <v>1190</v>
          </cell>
          <cell r="FI27">
            <v>70675</v>
          </cell>
          <cell r="HK27">
            <v>4.0999999999999996</v>
          </cell>
        </row>
        <row r="28">
          <cell r="BC28">
            <v>1413</v>
          </cell>
          <cell r="BD28">
            <v>71636</v>
          </cell>
          <cell r="DF28">
            <v>1.9</v>
          </cell>
          <cell r="FH28">
            <v>1266</v>
          </cell>
          <cell r="FI28">
            <v>72195</v>
          </cell>
          <cell r="HK28">
            <v>2.2000000000000002</v>
          </cell>
        </row>
        <row r="29">
          <cell r="BC29">
            <v>1522</v>
          </cell>
          <cell r="BD29">
            <v>72678</v>
          </cell>
          <cell r="DF29">
            <v>1.5</v>
          </cell>
          <cell r="FH29">
            <v>1645</v>
          </cell>
          <cell r="FI29">
            <v>72083</v>
          </cell>
          <cell r="HK29">
            <v>-0.2</v>
          </cell>
        </row>
        <row r="30">
          <cell r="BC30">
            <v>1443</v>
          </cell>
          <cell r="BD30">
            <v>73526</v>
          </cell>
          <cell r="DF30">
            <v>1.2</v>
          </cell>
          <cell r="FH30">
            <v>1634</v>
          </cell>
          <cell r="FI30">
            <v>73863</v>
          </cell>
          <cell r="HK30">
            <v>2.5</v>
          </cell>
        </row>
        <row r="31">
          <cell r="BC31">
            <v>1321</v>
          </cell>
          <cell r="BD31">
            <v>74727</v>
          </cell>
          <cell r="DF31">
            <v>1.6</v>
          </cell>
          <cell r="FH31">
            <v>1054</v>
          </cell>
          <cell r="FI31">
            <v>74319</v>
          </cell>
          <cell r="HK31">
            <v>0.6</v>
          </cell>
        </row>
        <row r="32">
          <cell r="BC32">
            <v>1346</v>
          </cell>
          <cell r="BD32">
            <v>76116</v>
          </cell>
          <cell r="DF32">
            <v>1.9</v>
          </cell>
          <cell r="FH32">
            <v>1278</v>
          </cell>
          <cell r="FI32">
            <v>76430</v>
          </cell>
          <cell r="HK32">
            <v>2.8</v>
          </cell>
        </row>
        <row r="33">
          <cell r="BC33">
            <v>1558</v>
          </cell>
          <cell r="BD33">
            <v>77253</v>
          </cell>
          <cell r="DF33">
            <v>1.5</v>
          </cell>
          <cell r="FH33">
            <v>1761</v>
          </cell>
          <cell r="FI33">
            <v>77070</v>
          </cell>
          <cell r="HK33">
            <v>0.8</v>
          </cell>
        </row>
        <row r="34">
          <cell r="BC34">
            <v>1735</v>
          </cell>
          <cell r="BD34">
            <v>77994</v>
          </cell>
          <cell r="DF34">
            <v>1</v>
          </cell>
          <cell r="FH34">
            <v>1622</v>
          </cell>
          <cell r="FI34">
            <v>78279</v>
          </cell>
          <cell r="HK34">
            <v>1.6</v>
          </cell>
        </row>
        <row r="35">
          <cell r="BC35">
            <v>1639</v>
          </cell>
          <cell r="BD35">
            <v>78149</v>
          </cell>
          <cell r="DF35">
            <v>0.2</v>
          </cell>
          <cell r="FH35">
            <v>1759</v>
          </cell>
          <cell r="FI35">
            <v>78051</v>
          </cell>
          <cell r="HK35">
            <v>-0.3</v>
          </cell>
        </row>
        <row r="36">
          <cell r="BC36">
            <v>1565</v>
          </cell>
          <cell r="BD36">
            <v>78058</v>
          </cell>
          <cell r="DF36">
            <v>-0.1</v>
          </cell>
          <cell r="FH36">
            <v>1524</v>
          </cell>
          <cell r="FI36">
            <v>78241</v>
          </cell>
          <cell r="HK36">
            <v>0.2</v>
          </cell>
        </row>
        <row r="37">
          <cell r="BC37">
            <v>1484</v>
          </cell>
          <cell r="BD37">
            <v>78350</v>
          </cell>
          <cell r="DF37">
            <v>0.4</v>
          </cell>
          <cell r="FH37">
            <v>1197</v>
          </cell>
          <cell r="FI37">
            <v>78014</v>
          </cell>
          <cell r="HK37">
            <v>-0.3</v>
          </cell>
        </row>
        <row r="38">
          <cell r="BC38">
            <v>1225</v>
          </cell>
          <cell r="BD38">
            <v>79250</v>
          </cell>
          <cell r="DF38">
            <v>1.1000000000000001</v>
          </cell>
          <cell r="FH38">
            <v>1863</v>
          </cell>
          <cell r="FI38">
            <v>79083</v>
          </cell>
          <cell r="HK38">
            <v>1.4</v>
          </cell>
        </row>
        <row r="39">
          <cell r="BC39">
            <v>1023</v>
          </cell>
          <cell r="BD39">
            <v>80813</v>
          </cell>
          <cell r="DF39">
            <v>2</v>
          </cell>
          <cell r="FH39">
            <v>568</v>
          </cell>
          <cell r="FI39">
            <v>81320</v>
          </cell>
          <cell r="HK39">
            <v>2.8</v>
          </cell>
        </row>
        <row r="40">
          <cell r="BC40">
            <v>975</v>
          </cell>
          <cell r="BD40">
            <v>82602</v>
          </cell>
          <cell r="DF40">
            <v>2.2000000000000002</v>
          </cell>
          <cell r="FH40">
            <v>791</v>
          </cell>
          <cell r="FI40">
            <v>81851</v>
          </cell>
          <cell r="HK40">
            <v>0.7</v>
          </cell>
        </row>
        <row r="41">
          <cell r="BC41">
            <v>1108</v>
          </cell>
          <cell r="BD41">
            <v>84160</v>
          </cell>
          <cell r="DF41">
            <v>1.9</v>
          </cell>
          <cell r="FH41">
            <v>1620</v>
          </cell>
          <cell r="FI41">
            <v>85046</v>
          </cell>
          <cell r="HK41">
            <v>3.9</v>
          </cell>
        </row>
        <row r="42">
          <cell r="BC42">
            <v>1615</v>
          </cell>
          <cell r="BD42">
            <v>85507</v>
          </cell>
          <cell r="DF42">
            <v>1.6</v>
          </cell>
          <cell r="FH42">
            <v>1142</v>
          </cell>
          <cell r="FI42">
            <v>84926</v>
          </cell>
          <cell r="HK42">
            <v>-0.1</v>
          </cell>
        </row>
        <row r="43">
          <cell r="BC43">
            <v>1709</v>
          </cell>
          <cell r="BD43">
            <v>86266</v>
          </cell>
          <cell r="DF43">
            <v>0.9</v>
          </cell>
          <cell r="FH43">
            <v>1700</v>
          </cell>
          <cell r="FI43">
            <v>86523</v>
          </cell>
          <cell r="HK43">
            <v>1.9</v>
          </cell>
        </row>
        <row r="44">
          <cell r="BC44">
            <v>1635</v>
          </cell>
          <cell r="BD44">
            <v>86749</v>
          </cell>
          <cell r="DF44">
            <v>0.6</v>
          </cell>
          <cell r="FH44">
            <v>2588</v>
          </cell>
          <cell r="FI44">
            <v>87273</v>
          </cell>
          <cell r="HK44">
            <v>0.9</v>
          </cell>
        </row>
        <row r="45">
          <cell r="BC45">
            <v>1346</v>
          </cell>
          <cell r="BD45">
            <v>87597</v>
          </cell>
          <cell r="DF45">
            <v>1</v>
          </cell>
          <cell r="FH45">
            <v>-57</v>
          </cell>
          <cell r="FI45">
            <v>86496</v>
          </cell>
          <cell r="HK45">
            <v>-0.9</v>
          </cell>
        </row>
        <row r="46">
          <cell r="BC46">
            <v>1200</v>
          </cell>
          <cell r="BD46">
            <v>89270</v>
          </cell>
          <cell r="DF46">
            <v>1.9</v>
          </cell>
          <cell r="FH46">
            <v>2265</v>
          </cell>
          <cell r="FI46">
            <v>89825</v>
          </cell>
          <cell r="HK46">
            <v>3.8</v>
          </cell>
        </row>
        <row r="47">
          <cell r="BC47">
            <v>1172</v>
          </cell>
          <cell r="BD47">
            <v>91487</v>
          </cell>
          <cell r="DF47">
            <v>2.5</v>
          </cell>
          <cell r="FH47">
            <v>347</v>
          </cell>
          <cell r="FI47">
            <v>90989</v>
          </cell>
          <cell r="HK47">
            <v>1.3</v>
          </cell>
        </row>
        <row r="48">
          <cell r="BC48">
            <v>912</v>
          </cell>
          <cell r="BD48">
            <v>93299</v>
          </cell>
          <cell r="DF48">
            <v>2</v>
          </cell>
          <cell r="FH48">
            <v>1858</v>
          </cell>
          <cell r="FI48">
            <v>94383</v>
          </cell>
          <cell r="HK48">
            <v>3.7</v>
          </cell>
        </row>
        <row r="49">
          <cell r="BC49">
            <v>342</v>
          </cell>
          <cell r="BD49">
            <v>94440</v>
          </cell>
          <cell r="DF49">
            <v>1.2</v>
          </cell>
          <cell r="FH49">
            <v>-323</v>
          </cell>
          <cell r="FI49">
            <v>93754</v>
          </cell>
          <cell r="HK49">
            <v>-0.7</v>
          </cell>
        </row>
        <row r="50">
          <cell r="BC50">
            <v>21</v>
          </cell>
          <cell r="BD50">
            <v>95669</v>
          </cell>
          <cell r="DF50">
            <v>1.3</v>
          </cell>
          <cell r="FH50">
            <v>135</v>
          </cell>
          <cell r="FI50">
            <v>95657</v>
          </cell>
          <cell r="HK50">
            <v>2</v>
          </cell>
        </row>
        <row r="51">
          <cell r="BC51">
            <v>2</v>
          </cell>
          <cell r="BD51">
            <v>97318</v>
          </cell>
          <cell r="DF51">
            <v>1.7</v>
          </cell>
          <cell r="FH51">
            <v>104</v>
          </cell>
          <cell r="FI51">
            <v>97328</v>
          </cell>
          <cell r="HK51">
            <v>1.7</v>
          </cell>
        </row>
        <row r="52">
          <cell r="BC52">
            <v>447</v>
          </cell>
          <cell r="BD52">
            <v>99577</v>
          </cell>
          <cell r="DF52">
            <v>2.2999999999999998</v>
          </cell>
          <cell r="FH52">
            <v>70</v>
          </cell>
          <cell r="FI52">
            <v>99466</v>
          </cell>
          <cell r="HK52">
            <v>2.2000000000000002</v>
          </cell>
        </row>
        <row r="53">
          <cell r="BC53">
            <v>583</v>
          </cell>
          <cell r="BD53">
            <v>101424</v>
          </cell>
          <cell r="DF53">
            <v>1.9</v>
          </cell>
          <cell r="FH53">
            <v>1087</v>
          </cell>
          <cell r="FI53">
            <v>101500</v>
          </cell>
          <cell r="HK53">
            <v>2</v>
          </cell>
        </row>
        <row r="54">
          <cell r="BC54">
            <v>588</v>
          </cell>
          <cell r="BD54">
            <v>102811</v>
          </cell>
          <cell r="DF54">
            <v>1.4</v>
          </cell>
          <cell r="FH54">
            <v>626</v>
          </cell>
          <cell r="FI54">
            <v>103369</v>
          </cell>
          <cell r="HK54">
            <v>1.8</v>
          </cell>
        </row>
        <row r="55">
          <cell r="BC55">
            <v>514</v>
          </cell>
          <cell r="BD55">
            <v>103724</v>
          </cell>
          <cell r="DF55">
            <v>0.9</v>
          </cell>
          <cell r="FH55">
            <v>-69</v>
          </cell>
          <cell r="FI55">
            <v>102851</v>
          </cell>
          <cell r="HK55">
            <v>-0.5</v>
          </cell>
        </row>
        <row r="56">
          <cell r="BC56">
            <v>555</v>
          </cell>
          <cell r="BD56">
            <v>104184</v>
          </cell>
          <cell r="DF56">
            <v>0.4</v>
          </cell>
          <cell r="FH56">
            <v>1097</v>
          </cell>
          <cell r="FI56">
            <v>104997</v>
          </cell>
          <cell r="HK56">
            <v>2.1</v>
          </cell>
        </row>
        <row r="57">
          <cell r="BC57">
            <v>798</v>
          </cell>
          <cell r="BD57">
            <v>104918</v>
          </cell>
          <cell r="DF57">
            <v>0.7</v>
          </cell>
          <cell r="FH57">
            <v>542</v>
          </cell>
          <cell r="FI57">
            <v>104703</v>
          </cell>
          <cell r="HK57">
            <v>-0.3</v>
          </cell>
        </row>
        <row r="58">
          <cell r="BC58">
            <v>889</v>
          </cell>
          <cell r="BD58">
            <v>106275</v>
          </cell>
          <cell r="DF58">
            <v>1.3</v>
          </cell>
          <cell r="FH58">
            <v>936</v>
          </cell>
          <cell r="FI58">
            <v>105194</v>
          </cell>
          <cell r="HK58">
            <v>0.5</v>
          </cell>
        </row>
        <row r="59">
          <cell r="BC59">
            <v>919</v>
          </cell>
          <cell r="BD59">
            <v>107448</v>
          </cell>
          <cell r="DF59">
            <v>1.1000000000000001</v>
          </cell>
          <cell r="FH59">
            <v>1098</v>
          </cell>
          <cell r="FI59">
            <v>108707</v>
          </cell>
          <cell r="HK59">
            <v>3.3</v>
          </cell>
        </row>
        <row r="60">
          <cell r="BC60">
            <v>1070</v>
          </cell>
          <cell r="BD60">
            <v>108254</v>
          </cell>
          <cell r="DF60">
            <v>0.8</v>
          </cell>
          <cell r="FH60">
            <v>795</v>
          </cell>
          <cell r="FI60">
            <v>108454</v>
          </cell>
          <cell r="HK60">
            <v>-0.2</v>
          </cell>
        </row>
        <row r="61">
          <cell r="BC61">
            <v>1472</v>
          </cell>
          <cell r="BD61">
            <v>108463</v>
          </cell>
          <cell r="DF61">
            <v>0.2</v>
          </cell>
          <cell r="FH61">
            <v>1609</v>
          </cell>
          <cell r="FI61">
            <v>107307</v>
          </cell>
          <cell r="HK61">
            <v>-1.1000000000000001</v>
          </cell>
        </row>
        <row r="62">
          <cell r="BC62">
            <v>2133</v>
          </cell>
          <cell r="BD62">
            <v>108591</v>
          </cell>
          <cell r="DF62">
            <v>0.1</v>
          </cell>
          <cell r="FH62">
            <v>1777</v>
          </cell>
          <cell r="FI62">
            <v>109620</v>
          </cell>
          <cell r="HK62">
            <v>2.2000000000000002</v>
          </cell>
        </row>
        <row r="63">
          <cell r="BC63">
            <v>2514</v>
          </cell>
          <cell r="BD63">
            <v>109466</v>
          </cell>
          <cell r="DF63">
            <v>0.8</v>
          </cell>
          <cell r="FH63">
            <v>3074</v>
          </cell>
          <cell r="FI63">
            <v>109044</v>
          </cell>
          <cell r="HK63">
            <v>-0.5</v>
          </cell>
        </row>
        <row r="64">
          <cell r="BC64">
            <v>2456</v>
          </cell>
          <cell r="BD64">
            <v>110743</v>
          </cell>
          <cell r="DF64">
            <v>1.2</v>
          </cell>
          <cell r="FH64">
            <v>2334</v>
          </cell>
          <cell r="FI64">
            <v>110178</v>
          </cell>
          <cell r="HK64">
            <v>1</v>
          </cell>
        </row>
        <row r="65">
          <cell r="BC65">
            <v>2034</v>
          </cell>
          <cell r="BD65">
            <v>112029</v>
          </cell>
          <cell r="DF65">
            <v>1.2</v>
          </cell>
          <cell r="FH65">
            <v>1615</v>
          </cell>
          <cell r="FI65">
            <v>112997</v>
          </cell>
          <cell r="HK65">
            <v>2.6</v>
          </cell>
        </row>
        <row r="66">
          <cell r="BC66">
            <v>1144</v>
          </cell>
          <cell r="BD66">
            <v>113544</v>
          </cell>
          <cell r="DF66">
            <v>1.4</v>
          </cell>
          <cell r="FH66">
            <v>1782</v>
          </cell>
          <cell r="FI66">
            <v>113213</v>
          </cell>
          <cell r="HK66">
            <v>0.2</v>
          </cell>
        </row>
        <row r="67">
          <cell r="BC67">
            <v>33</v>
          </cell>
          <cell r="BD67">
            <v>115157</v>
          </cell>
          <cell r="DF67">
            <v>1.4</v>
          </cell>
          <cell r="FH67">
            <v>-28</v>
          </cell>
          <cell r="FI67">
            <v>114334</v>
          </cell>
          <cell r="HK67">
            <v>1</v>
          </cell>
        </row>
        <row r="68">
          <cell r="BC68">
            <v>-982</v>
          </cell>
          <cell r="BD68">
            <v>116314</v>
          </cell>
          <cell r="DF68">
            <v>1</v>
          </cell>
          <cell r="FH68">
            <v>-1426</v>
          </cell>
          <cell r="FI68">
            <v>117225</v>
          </cell>
          <cell r="HK68">
            <v>2.5</v>
          </cell>
        </row>
        <row r="69">
          <cell r="BC69">
            <v>-1231</v>
          </cell>
          <cell r="BD69">
            <v>116614</v>
          </cell>
          <cell r="DF69">
            <v>0.3</v>
          </cell>
          <cell r="FH69">
            <v>-1183</v>
          </cell>
          <cell r="FI69">
            <v>117251</v>
          </cell>
          <cell r="HK69">
            <v>0</v>
          </cell>
        </row>
        <row r="70">
          <cell r="BC70">
            <v>-864</v>
          </cell>
          <cell r="BD70">
            <v>116145</v>
          </cell>
          <cell r="DF70">
            <v>-0.4</v>
          </cell>
          <cell r="FH70">
            <v>-876</v>
          </cell>
          <cell r="FI70">
            <v>114904</v>
          </cell>
          <cell r="HK70">
            <v>-2</v>
          </cell>
        </row>
        <row r="71">
          <cell r="B71">
            <v>3433</v>
          </cell>
          <cell r="C71">
            <v>701</v>
          </cell>
          <cell r="D71">
            <v>3985</v>
          </cell>
          <cell r="I71">
            <v>3351</v>
          </cell>
          <cell r="K71">
            <v>3979</v>
          </cell>
          <cell r="Q71">
            <v>17757</v>
          </cell>
          <cell r="R71">
            <v>1827</v>
          </cell>
          <cell r="S71">
            <v>20</v>
          </cell>
          <cell r="T71">
            <v>2116</v>
          </cell>
          <cell r="U71">
            <v>3635</v>
          </cell>
          <cell r="Y71">
            <v>8332</v>
          </cell>
          <cell r="Z71">
            <v>5855</v>
          </cell>
          <cell r="AA71">
            <v>4955</v>
          </cell>
          <cell r="AB71">
            <v>3351</v>
          </cell>
          <cell r="AC71">
            <v>1343</v>
          </cell>
          <cell r="AD71">
            <v>254</v>
          </cell>
          <cell r="AE71">
            <v>999</v>
          </cell>
          <cell r="AF71">
            <v>2685</v>
          </cell>
          <cell r="AG71">
            <v>4792</v>
          </cell>
          <cell r="AJ71">
            <v>1103</v>
          </cell>
          <cell r="AM71">
            <v>5260</v>
          </cell>
          <cell r="AP71">
            <v>2657</v>
          </cell>
          <cell r="AS71">
            <v>4174</v>
          </cell>
          <cell r="AT71">
            <v>2662</v>
          </cell>
          <cell r="AU71">
            <v>7759</v>
          </cell>
          <cell r="AV71">
            <v>5786</v>
          </cell>
          <cell r="AW71">
            <v>4969</v>
          </cell>
          <cell r="AX71">
            <v>805</v>
          </cell>
          <cell r="AY71">
            <v>2872</v>
          </cell>
          <cell r="AZ71">
            <v>10328</v>
          </cell>
          <cell r="BA71">
            <v>106468</v>
          </cell>
          <cell r="BB71">
            <v>11069</v>
          </cell>
          <cell r="BC71">
            <v>-585</v>
          </cell>
          <cell r="BD71">
            <v>115703</v>
          </cell>
          <cell r="DF71">
            <v>-0.4</v>
          </cell>
          <cell r="DG71">
            <v>3184</v>
          </cell>
          <cell r="DH71">
            <v>711</v>
          </cell>
          <cell r="DI71">
            <v>3734</v>
          </cell>
          <cell r="DN71">
            <v>3197</v>
          </cell>
          <cell r="DP71">
            <v>3793</v>
          </cell>
          <cell r="DV71">
            <v>17874</v>
          </cell>
          <cell r="DW71">
            <v>1836</v>
          </cell>
          <cell r="DX71">
            <v>21</v>
          </cell>
          <cell r="DY71">
            <v>2130</v>
          </cell>
          <cell r="DZ71">
            <v>3656</v>
          </cell>
          <cell r="ED71">
            <v>8245</v>
          </cell>
          <cell r="EE71">
            <v>5801</v>
          </cell>
          <cell r="EF71">
            <v>5004</v>
          </cell>
          <cell r="EG71">
            <v>3346</v>
          </cell>
          <cell r="EH71">
            <v>1392</v>
          </cell>
          <cell r="EI71">
            <v>257</v>
          </cell>
          <cell r="EJ71">
            <v>983</v>
          </cell>
          <cell r="EK71">
            <v>2703</v>
          </cell>
          <cell r="EL71">
            <v>4895</v>
          </cell>
          <cell r="EO71">
            <v>1110</v>
          </cell>
          <cell r="ER71">
            <v>5251</v>
          </cell>
          <cell r="EU71">
            <v>2657</v>
          </cell>
          <cell r="EX71">
            <v>4174</v>
          </cell>
          <cell r="EY71">
            <v>2662</v>
          </cell>
          <cell r="EZ71">
            <v>7768</v>
          </cell>
          <cell r="FA71">
            <v>5718</v>
          </cell>
          <cell r="FB71">
            <v>4918</v>
          </cell>
          <cell r="FC71">
            <v>795</v>
          </cell>
          <cell r="FD71">
            <v>2895</v>
          </cell>
          <cell r="FE71">
            <v>10323</v>
          </cell>
          <cell r="FF71">
            <v>106132</v>
          </cell>
          <cell r="FG71">
            <v>10775</v>
          </cell>
          <cell r="FH71">
            <v>-63</v>
          </cell>
          <cell r="FI71">
            <v>116292</v>
          </cell>
          <cell r="HK71">
            <v>1.2</v>
          </cell>
          <cell r="HL71">
            <v>2320</v>
          </cell>
          <cell r="HM71">
            <v>743</v>
          </cell>
          <cell r="HN71">
            <v>2861</v>
          </cell>
          <cell r="HS71">
            <v>3227</v>
          </cell>
          <cell r="HU71">
            <v>3827</v>
          </cell>
          <cell r="IA71">
            <v>17899</v>
          </cell>
          <cell r="IB71">
            <v>2015</v>
          </cell>
          <cell r="IC71">
            <v>24</v>
          </cell>
          <cell r="ID71">
            <v>1963</v>
          </cell>
          <cell r="IE71">
            <v>3768</v>
          </cell>
          <cell r="II71">
            <v>7981</v>
          </cell>
          <cell r="IJ71">
            <v>5800</v>
          </cell>
          <cell r="IK71">
            <v>4957</v>
          </cell>
          <cell r="IL71">
            <v>3245</v>
          </cell>
          <cell r="IM71">
            <v>1460</v>
          </cell>
          <cell r="IN71">
            <v>270</v>
          </cell>
          <cell r="IO71">
            <v>1024</v>
          </cell>
          <cell r="IP71">
            <v>2741</v>
          </cell>
          <cell r="IQ71">
            <v>5099</v>
          </cell>
        </row>
        <row r="72">
          <cell r="B72">
            <v>3672</v>
          </cell>
          <cell r="C72">
            <v>686</v>
          </cell>
          <cell r="D72">
            <v>4222</v>
          </cell>
          <cell r="I72">
            <v>3504</v>
          </cell>
          <cell r="K72">
            <v>4167</v>
          </cell>
          <cell r="Q72">
            <v>16853</v>
          </cell>
          <cell r="R72">
            <v>1822</v>
          </cell>
          <cell r="S72">
            <v>22</v>
          </cell>
          <cell r="T72">
            <v>2144</v>
          </cell>
          <cell r="U72">
            <v>3653</v>
          </cell>
          <cell r="Y72">
            <v>8304</v>
          </cell>
          <cell r="Z72">
            <v>5788</v>
          </cell>
          <cell r="AA72">
            <v>5005</v>
          </cell>
          <cell r="AB72">
            <v>3402</v>
          </cell>
          <cell r="AC72">
            <v>1287</v>
          </cell>
          <cell r="AD72">
            <v>262</v>
          </cell>
          <cell r="AE72">
            <v>993</v>
          </cell>
          <cell r="AF72">
            <v>2682</v>
          </cell>
          <cell r="AG72">
            <v>4703</v>
          </cell>
          <cell r="AJ72">
            <v>1071</v>
          </cell>
          <cell r="AM72">
            <v>5237</v>
          </cell>
          <cell r="AP72">
            <v>2627</v>
          </cell>
          <cell r="AS72">
            <v>4127</v>
          </cell>
          <cell r="AT72">
            <v>2631</v>
          </cell>
          <cell r="AU72">
            <v>7897</v>
          </cell>
          <cell r="AV72">
            <v>5950</v>
          </cell>
          <cell r="AW72">
            <v>5057</v>
          </cell>
          <cell r="AX72">
            <v>825</v>
          </cell>
          <cell r="AY72">
            <v>2858</v>
          </cell>
          <cell r="AZ72">
            <v>10454</v>
          </cell>
          <cell r="BA72">
            <v>105734</v>
          </cell>
          <cell r="BB72">
            <v>11215</v>
          </cell>
          <cell r="BC72">
            <v>-244</v>
          </cell>
          <cell r="BD72">
            <v>116435</v>
          </cell>
          <cell r="BE72">
            <v>7</v>
          </cell>
          <cell r="BF72">
            <v>-2.2000000000000002</v>
          </cell>
          <cell r="BG72">
            <v>5.9</v>
          </cell>
          <cell r="BL72">
            <v>4.5999999999999996</v>
          </cell>
          <cell r="BN72">
            <v>4.7</v>
          </cell>
          <cell r="BT72">
            <v>-5.0999999999999996</v>
          </cell>
          <cell r="BU72">
            <v>-0.3</v>
          </cell>
          <cell r="BV72">
            <v>11</v>
          </cell>
          <cell r="BW72">
            <v>1.3</v>
          </cell>
          <cell r="BX72">
            <v>0.5</v>
          </cell>
          <cell r="CB72">
            <v>-0.3</v>
          </cell>
          <cell r="CC72">
            <v>-1.1000000000000001</v>
          </cell>
          <cell r="CD72">
            <v>1</v>
          </cell>
          <cell r="CE72">
            <v>1.5</v>
          </cell>
          <cell r="CF72">
            <v>-4.0999999999999996</v>
          </cell>
          <cell r="CG72">
            <v>3.2</v>
          </cell>
          <cell r="CH72">
            <v>-0.6</v>
          </cell>
          <cell r="CI72">
            <v>-0.1</v>
          </cell>
          <cell r="CJ72">
            <v>-1.9</v>
          </cell>
          <cell r="CM72">
            <v>-2.9</v>
          </cell>
          <cell r="CP72">
            <v>-0.4</v>
          </cell>
          <cell r="CS72">
            <v>-1.1000000000000001</v>
          </cell>
          <cell r="CV72">
            <v>-1.1000000000000001</v>
          </cell>
          <cell r="CW72">
            <v>-1.1000000000000001</v>
          </cell>
          <cell r="CX72">
            <v>1.8</v>
          </cell>
          <cell r="CY72">
            <v>2.8</v>
          </cell>
          <cell r="CZ72">
            <v>1.8</v>
          </cell>
          <cell r="DA72">
            <v>2.4</v>
          </cell>
          <cell r="DB72">
            <v>-0.5</v>
          </cell>
          <cell r="DC72">
            <v>1.2</v>
          </cell>
          <cell r="DD72">
            <v>-0.7</v>
          </cell>
          <cell r="DE72">
            <v>1.3</v>
          </cell>
          <cell r="DF72">
            <v>0.6</v>
          </cell>
          <cell r="DG72">
            <v>3921</v>
          </cell>
          <cell r="DH72">
            <v>681</v>
          </cell>
          <cell r="DI72">
            <v>4476</v>
          </cell>
          <cell r="DN72">
            <v>3602</v>
          </cell>
          <cell r="DP72">
            <v>4287</v>
          </cell>
          <cell r="DV72">
            <v>17208</v>
          </cell>
          <cell r="DW72">
            <v>1830</v>
          </cell>
          <cell r="DX72">
            <v>22</v>
          </cell>
          <cell r="DY72">
            <v>2111</v>
          </cell>
          <cell r="DZ72">
            <v>3640</v>
          </cell>
          <cell r="ED72">
            <v>8343</v>
          </cell>
          <cell r="EE72">
            <v>5886</v>
          </cell>
          <cell r="EF72">
            <v>4928</v>
          </cell>
          <cell r="EG72">
            <v>3388</v>
          </cell>
          <cell r="EH72">
            <v>1274</v>
          </cell>
          <cell r="EI72">
            <v>256</v>
          </cell>
          <cell r="EJ72">
            <v>1007</v>
          </cell>
          <cell r="EK72">
            <v>2646</v>
          </cell>
          <cell r="EL72">
            <v>4654</v>
          </cell>
          <cell r="EO72">
            <v>1073</v>
          </cell>
          <cell r="ER72">
            <v>5253</v>
          </cell>
          <cell r="EU72">
            <v>2637</v>
          </cell>
          <cell r="EX72">
            <v>4142</v>
          </cell>
          <cell r="EY72">
            <v>2641</v>
          </cell>
          <cell r="EZ72">
            <v>7883</v>
          </cell>
          <cell r="FA72">
            <v>5978</v>
          </cell>
          <cell r="FB72">
            <v>5078</v>
          </cell>
          <cell r="FC72">
            <v>836</v>
          </cell>
          <cell r="FD72">
            <v>2848</v>
          </cell>
          <cell r="FE72">
            <v>10457</v>
          </cell>
          <cell r="FF72">
            <v>106634</v>
          </cell>
          <cell r="FG72">
            <v>11520</v>
          </cell>
          <cell r="FH72">
            <v>-743</v>
          </cell>
          <cell r="FI72">
            <v>116394</v>
          </cell>
          <cell r="FJ72">
            <v>23.1</v>
          </cell>
          <cell r="FK72">
            <v>-4.2</v>
          </cell>
          <cell r="FL72">
            <v>19.899999999999999</v>
          </cell>
          <cell r="FQ72">
            <v>12.7</v>
          </cell>
          <cell r="FS72">
            <v>13</v>
          </cell>
          <cell r="FY72">
            <v>-3.7</v>
          </cell>
          <cell r="FZ72">
            <v>-0.3</v>
          </cell>
          <cell r="GA72">
            <v>7.3</v>
          </cell>
          <cell r="GB72">
            <v>-0.9</v>
          </cell>
          <cell r="GC72">
            <v>-0.4</v>
          </cell>
          <cell r="GG72">
            <v>1.2</v>
          </cell>
          <cell r="GH72">
            <v>1.5</v>
          </cell>
          <cell r="GI72">
            <v>-1.5</v>
          </cell>
          <cell r="GJ72">
            <v>1.3</v>
          </cell>
          <cell r="GK72">
            <v>-8.4</v>
          </cell>
          <cell r="GL72">
            <v>-0.4</v>
          </cell>
          <cell r="GM72">
            <v>2.4</v>
          </cell>
          <cell r="GN72">
            <v>-2.1</v>
          </cell>
          <cell r="GO72">
            <v>-4.9000000000000004</v>
          </cell>
          <cell r="GR72">
            <v>-3.4</v>
          </cell>
          <cell r="GU72">
            <v>0.1</v>
          </cell>
          <cell r="GX72">
            <v>-0.8</v>
          </cell>
          <cell r="HA72">
            <v>-0.8</v>
          </cell>
          <cell r="HB72">
            <v>-0.8</v>
          </cell>
          <cell r="HC72">
            <v>1.5</v>
          </cell>
          <cell r="HD72">
            <v>4.5</v>
          </cell>
          <cell r="HE72">
            <v>3.3</v>
          </cell>
          <cell r="HF72">
            <v>5.0999999999999996</v>
          </cell>
          <cell r="HG72">
            <v>-1.6</v>
          </cell>
          <cell r="HH72">
            <v>1.3</v>
          </cell>
          <cell r="HI72">
            <v>0.5</v>
          </cell>
          <cell r="HJ72">
            <v>6.9</v>
          </cell>
          <cell r="HK72">
            <v>0.1</v>
          </cell>
          <cell r="HL72">
            <v>6616</v>
          </cell>
          <cell r="HM72">
            <v>691</v>
          </cell>
          <cell r="HN72">
            <v>7265</v>
          </cell>
          <cell r="HS72">
            <v>3686</v>
          </cell>
          <cell r="HU72">
            <v>4378</v>
          </cell>
          <cell r="IA72">
            <v>17223</v>
          </cell>
          <cell r="IB72">
            <v>1746</v>
          </cell>
          <cell r="IC72">
            <v>21</v>
          </cell>
          <cell r="ID72">
            <v>2204</v>
          </cell>
          <cell r="IE72">
            <v>3599</v>
          </cell>
          <cell r="II72">
            <v>8783</v>
          </cell>
          <cell r="IJ72">
            <v>5886</v>
          </cell>
          <cell r="IK72">
            <v>5362</v>
          </cell>
          <cell r="IL72">
            <v>3650</v>
          </cell>
          <cell r="IM72">
            <v>1338</v>
          </cell>
          <cell r="IN72">
            <v>254</v>
          </cell>
          <cell r="IO72">
            <v>1027</v>
          </cell>
          <cell r="IP72">
            <v>2713</v>
          </cell>
          <cell r="IQ72">
            <v>4804</v>
          </cell>
        </row>
        <row r="73">
          <cell r="B73">
            <v>3846</v>
          </cell>
          <cell r="C73">
            <v>673</v>
          </cell>
          <cell r="D73">
            <v>4394</v>
          </cell>
          <cell r="I73">
            <v>3559</v>
          </cell>
          <cell r="K73">
            <v>4237</v>
          </cell>
          <cell r="Q73">
            <v>16061</v>
          </cell>
          <cell r="R73">
            <v>1817</v>
          </cell>
          <cell r="S73">
            <v>25</v>
          </cell>
          <cell r="T73">
            <v>2174</v>
          </cell>
          <cell r="U73">
            <v>3672</v>
          </cell>
          <cell r="Y73">
            <v>8314</v>
          </cell>
          <cell r="Z73">
            <v>5718</v>
          </cell>
          <cell r="AA73">
            <v>5061</v>
          </cell>
          <cell r="AB73">
            <v>3442</v>
          </cell>
          <cell r="AC73">
            <v>1251</v>
          </cell>
          <cell r="AD73">
            <v>270</v>
          </cell>
          <cell r="AE73">
            <v>978</v>
          </cell>
          <cell r="AF73">
            <v>2672</v>
          </cell>
          <cell r="AG73">
            <v>4645</v>
          </cell>
          <cell r="AJ73">
            <v>1047</v>
          </cell>
          <cell r="AM73">
            <v>5211</v>
          </cell>
          <cell r="AP73">
            <v>2596</v>
          </cell>
          <cell r="AS73">
            <v>4079</v>
          </cell>
          <cell r="AT73">
            <v>2601</v>
          </cell>
          <cell r="AU73">
            <v>8072</v>
          </cell>
          <cell r="AV73">
            <v>6083</v>
          </cell>
          <cell r="AW73">
            <v>5119</v>
          </cell>
          <cell r="AX73">
            <v>846</v>
          </cell>
          <cell r="AY73">
            <v>2859</v>
          </cell>
          <cell r="AZ73">
            <v>10579</v>
          </cell>
          <cell r="BA73">
            <v>105159</v>
          </cell>
          <cell r="BB73">
            <v>11243</v>
          </cell>
          <cell r="BC73">
            <v>458</v>
          </cell>
          <cell r="BD73">
            <v>117949</v>
          </cell>
          <cell r="BE73">
            <v>4.8</v>
          </cell>
          <cell r="BF73">
            <v>-1.9</v>
          </cell>
          <cell r="BG73">
            <v>4.0999999999999996</v>
          </cell>
          <cell r="BL73">
            <v>1.6</v>
          </cell>
          <cell r="BN73">
            <v>1.7</v>
          </cell>
          <cell r="BT73">
            <v>-4.7</v>
          </cell>
          <cell r="BU73">
            <v>-0.3</v>
          </cell>
          <cell r="BV73">
            <v>11.4</v>
          </cell>
          <cell r="BW73">
            <v>1.4</v>
          </cell>
          <cell r="BX73">
            <v>0.5</v>
          </cell>
          <cell r="CB73">
            <v>0.1</v>
          </cell>
          <cell r="CC73">
            <v>-1.2</v>
          </cell>
          <cell r="CD73">
            <v>1.1000000000000001</v>
          </cell>
          <cell r="CE73">
            <v>1.2</v>
          </cell>
          <cell r="CF73">
            <v>-2.8</v>
          </cell>
          <cell r="CG73">
            <v>2.8</v>
          </cell>
          <cell r="CH73">
            <v>-1.6</v>
          </cell>
          <cell r="CI73">
            <v>-0.4</v>
          </cell>
          <cell r="CJ73">
            <v>-1.2</v>
          </cell>
          <cell r="CM73">
            <v>-2.2000000000000002</v>
          </cell>
          <cell r="CP73">
            <v>-0.5</v>
          </cell>
          <cell r="CS73">
            <v>-1.2</v>
          </cell>
          <cell r="CV73">
            <v>-1.2</v>
          </cell>
          <cell r="CW73">
            <v>-1.2</v>
          </cell>
          <cell r="CX73">
            <v>2.2000000000000002</v>
          </cell>
          <cell r="CY73">
            <v>2.2000000000000002</v>
          </cell>
          <cell r="CZ73">
            <v>1.2</v>
          </cell>
          <cell r="DA73">
            <v>2.6</v>
          </cell>
          <cell r="DB73">
            <v>0</v>
          </cell>
          <cell r="DC73">
            <v>1.2</v>
          </cell>
          <cell r="DD73">
            <v>-0.5</v>
          </cell>
          <cell r="DE73">
            <v>0.2</v>
          </cell>
          <cell r="DF73">
            <v>1.3</v>
          </cell>
          <cell r="DG73">
            <v>3785</v>
          </cell>
          <cell r="DH73">
            <v>670</v>
          </cell>
          <cell r="DI73">
            <v>4328</v>
          </cell>
          <cell r="DN73">
            <v>3613</v>
          </cell>
          <cell r="DP73">
            <v>4300</v>
          </cell>
          <cell r="DV73">
            <v>15564</v>
          </cell>
          <cell r="DW73">
            <v>1788</v>
          </cell>
          <cell r="DX73">
            <v>25</v>
          </cell>
          <cell r="DY73">
            <v>2190</v>
          </cell>
          <cell r="DZ73">
            <v>3649</v>
          </cell>
          <cell r="ED73">
            <v>8441</v>
          </cell>
          <cell r="EE73">
            <v>5660</v>
          </cell>
          <cell r="EF73">
            <v>5089</v>
          </cell>
          <cell r="EG73">
            <v>3457</v>
          </cell>
          <cell r="EH73">
            <v>1201</v>
          </cell>
          <cell r="EI73">
            <v>274</v>
          </cell>
          <cell r="EJ73">
            <v>985</v>
          </cell>
          <cell r="EK73">
            <v>2698</v>
          </cell>
          <cell r="EL73">
            <v>4567</v>
          </cell>
          <cell r="EO73">
            <v>1034</v>
          </cell>
          <cell r="ER73">
            <v>5202</v>
          </cell>
          <cell r="EU73">
            <v>2585</v>
          </cell>
          <cell r="EX73">
            <v>4061</v>
          </cell>
          <cell r="EY73">
            <v>2590</v>
          </cell>
          <cell r="EZ73">
            <v>8039</v>
          </cell>
          <cell r="FA73">
            <v>6133</v>
          </cell>
          <cell r="FB73">
            <v>5161</v>
          </cell>
          <cell r="FC73">
            <v>837</v>
          </cell>
          <cell r="FD73">
            <v>2844</v>
          </cell>
          <cell r="FE73">
            <v>10576</v>
          </cell>
          <cell r="FF73">
            <v>104389</v>
          </cell>
          <cell r="FG73">
            <v>11188</v>
          </cell>
          <cell r="FH73">
            <v>188</v>
          </cell>
          <cell r="FI73">
            <v>116834</v>
          </cell>
          <cell r="FJ73">
            <v>-3.5</v>
          </cell>
          <cell r="FK73">
            <v>-1.7</v>
          </cell>
          <cell r="FL73">
            <v>-3.3</v>
          </cell>
          <cell r="FQ73">
            <v>0.3</v>
          </cell>
          <cell r="FS73">
            <v>0.3</v>
          </cell>
          <cell r="FY73">
            <v>-9.6</v>
          </cell>
          <cell r="FZ73">
            <v>-2.2999999999999998</v>
          </cell>
          <cell r="GA73">
            <v>13.6</v>
          </cell>
          <cell r="GB73">
            <v>3.7</v>
          </cell>
          <cell r="GC73">
            <v>0.2</v>
          </cell>
          <cell r="GG73">
            <v>1.2</v>
          </cell>
          <cell r="GH73">
            <v>-3.8</v>
          </cell>
          <cell r="GI73">
            <v>3.3</v>
          </cell>
          <cell r="GJ73">
            <v>2</v>
          </cell>
          <cell r="GK73">
            <v>-5.8</v>
          </cell>
          <cell r="GL73">
            <v>6.9</v>
          </cell>
          <cell r="GM73">
            <v>-2.1</v>
          </cell>
          <cell r="GN73">
            <v>2</v>
          </cell>
          <cell r="GO73">
            <v>-1.9</v>
          </cell>
          <cell r="GR73">
            <v>-3.6</v>
          </cell>
          <cell r="GU73">
            <v>-1</v>
          </cell>
          <cell r="GX73">
            <v>-2</v>
          </cell>
          <cell r="HA73">
            <v>-2</v>
          </cell>
          <cell r="HB73">
            <v>-2</v>
          </cell>
          <cell r="HC73">
            <v>2</v>
          </cell>
          <cell r="HD73">
            <v>2.6</v>
          </cell>
          <cell r="HE73">
            <v>1.6</v>
          </cell>
          <cell r="HF73">
            <v>0.2</v>
          </cell>
          <cell r="HG73">
            <v>-0.1</v>
          </cell>
          <cell r="HH73">
            <v>1.1000000000000001</v>
          </cell>
          <cell r="HI73">
            <v>-2.1</v>
          </cell>
          <cell r="HJ73">
            <v>-2.9</v>
          </cell>
          <cell r="HK73">
            <v>0.4</v>
          </cell>
          <cell r="HL73">
            <v>4202</v>
          </cell>
          <cell r="HM73">
            <v>610</v>
          </cell>
          <cell r="HN73">
            <v>4723</v>
          </cell>
          <cell r="HS73">
            <v>3493</v>
          </cell>
          <cell r="HU73">
            <v>4168</v>
          </cell>
          <cell r="IA73">
            <v>15557</v>
          </cell>
          <cell r="IB73">
            <v>1649</v>
          </cell>
          <cell r="IC73">
            <v>21</v>
          </cell>
          <cell r="ID73">
            <v>2404</v>
          </cell>
          <cell r="IE73">
            <v>3614</v>
          </cell>
          <cell r="II73">
            <v>7488</v>
          </cell>
          <cell r="IJ73">
            <v>5660</v>
          </cell>
          <cell r="IK73">
            <v>4720</v>
          </cell>
          <cell r="IL73">
            <v>3464</v>
          </cell>
          <cell r="IM73">
            <v>1084</v>
          </cell>
          <cell r="IN73">
            <v>270</v>
          </cell>
          <cell r="IO73">
            <v>929</v>
          </cell>
          <cell r="IP73">
            <v>2629</v>
          </cell>
          <cell r="IQ73">
            <v>4280</v>
          </cell>
        </row>
        <row r="74">
          <cell r="B74">
            <v>3911</v>
          </cell>
          <cell r="C74">
            <v>668</v>
          </cell>
          <cell r="D74">
            <v>4458</v>
          </cell>
          <cell r="I74">
            <v>3478</v>
          </cell>
          <cell r="K74">
            <v>4145</v>
          </cell>
          <cell r="Q74">
            <v>15809</v>
          </cell>
          <cell r="R74">
            <v>1818</v>
          </cell>
          <cell r="S74">
            <v>28</v>
          </cell>
          <cell r="T74">
            <v>2188</v>
          </cell>
          <cell r="U74">
            <v>3688</v>
          </cell>
          <cell r="Y74">
            <v>8402</v>
          </cell>
          <cell r="Z74">
            <v>5682</v>
          </cell>
          <cell r="AA74">
            <v>5080</v>
          </cell>
          <cell r="AB74">
            <v>3439</v>
          </cell>
          <cell r="AC74">
            <v>1250</v>
          </cell>
          <cell r="AD74">
            <v>275</v>
          </cell>
          <cell r="AE74">
            <v>955</v>
          </cell>
          <cell r="AF74">
            <v>2642</v>
          </cell>
          <cell r="AG74">
            <v>4641</v>
          </cell>
          <cell r="AJ74">
            <v>1034</v>
          </cell>
          <cell r="AM74">
            <v>5186</v>
          </cell>
          <cell r="AP74">
            <v>2575</v>
          </cell>
          <cell r="AS74">
            <v>4045</v>
          </cell>
          <cell r="AT74">
            <v>2579</v>
          </cell>
          <cell r="AU74">
            <v>8262</v>
          </cell>
          <cell r="AV74">
            <v>6166</v>
          </cell>
          <cell r="AW74">
            <v>5146</v>
          </cell>
          <cell r="AX74">
            <v>863</v>
          </cell>
          <cell r="AY74">
            <v>2885</v>
          </cell>
          <cell r="AZ74">
            <v>10698</v>
          </cell>
          <cell r="BA74">
            <v>105210</v>
          </cell>
          <cell r="BB74">
            <v>11111</v>
          </cell>
          <cell r="BC74">
            <v>1240</v>
          </cell>
          <cell r="BD74">
            <v>118697</v>
          </cell>
          <cell r="BE74">
            <v>1.7</v>
          </cell>
          <cell r="BF74">
            <v>-0.7</v>
          </cell>
          <cell r="BG74">
            <v>1.5</v>
          </cell>
          <cell r="BL74">
            <v>-2.2999999999999998</v>
          </cell>
          <cell r="BN74">
            <v>-2.2000000000000002</v>
          </cell>
          <cell r="BT74">
            <v>-1.6</v>
          </cell>
          <cell r="BU74">
            <v>0.1</v>
          </cell>
          <cell r="BV74">
            <v>11</v>
          </cell>
          <cell r="BW74">
            <v>0.6</v>
          </cell>
          <cell r="BX74">
            <v>0.4</v>
          </cell>
          <cell r="CB74">
            <v>1.1000000000000001</v>
          </cell>
          <cell r="CC74">
            <v>-0.6</v>
          </cell>
          <cell r="CD74">
            <v>0.4</v>
          </cell>
          <cell r="CE74">
            <v>-0.1</v>
          </cell>
          <cell r="CF74">
            <v>-0.1</v>
          </cell>
          <cell r="CG74">
            <v>1.9</v>
          </cell>
          <cell r="CH74">
            <v>-2.2999999999999998</v>
          </cell>
          <cell r="CI74">
            <v>-1.1000000000000001</v>
          </cell>
          <cell r="CJ74">
            <v>-0.1</v>
          </cell>
          <cell r="CM74">
            <v>-1.2</v>
          </cell>
          <cell r="CP74">
            <v>-0.5</v>
          </cell>
          <cell r="CS74">
            <v>-0.8</v>
          </cell>
          <cell r="CV74">
            <v>-0.8</v>
          </cell>
          <cell r="CW74">
            <v>-0.8</v>
          </cell>
          <cell r="CX74">
            <v>2.4</v>
          </cell>
          <cell r="CY74">
            <v>1.4</v>
          </cell>
          <cell r="CZ74">
            <v>0.5</v>
          </cell>
          <cell r="DA74">
            <v>1.9</v>
          </cell>
          <cell r="DB74">
            <v>0.9</v>
          </cell>
          <cell r="DC74">
            <v>1.1000000000000001</v>
          </cell>
          <cell r="DD74">
            <v>0</v>
          </cell>
          <cell r="DE74">
            <v>-1.2</v>
          </cell>
          <cell r="DF74">
            <v>0.6</v>
          </cell>
          <cell r="DG74">
            <v>3907</v>
          </cell>
          <cell r="DH74">
            <v>666</v>
          </cell>
          <cell r="DI74">
            <v>4452</v>
          </cell>
          <cell r="DN74">
            <v>3523</v>
          </cell>
          <cell r="DP74">
            <v>4199</v>
          </cell>
          <cell r="DV74">
            <v>15598</v>
          </cell>
          <cell r="DW74">
            <v>1854</v>
          </cell>
          <cell r="DX74">
            <v>28</v>
          </cell>
          <cell r="DY74">
            <v>2214</v>
          </cell>
          <cell r="DZ74">
            <v>3749</v>
          </cell>
          <cell r="ED74">
            <v>8061</v>
          </cell>
          <cell r="EE74">
            <v>5642</v>
          </cell>
          <cell r="EF74">
            <v>5137</v>
          </cell>
          <cell r="EG74">
            <v>3472</v>
          </cell>
          <cell r="EH74">
            <v>1288</v>
          </cell>
          <cell r="EI74">
            <v>279</v>
          </cell>
          <cell r="EJ74">
            <v>946</v>
          </cell>
          <cell r="EK74">
            <v>2662</v>
          </cell>
          <cell r="EL74">
            <v>4733</v>
          </cell>
          <cell r="EO74">
            <v>1028</v>
          </cell>
          <cell r="ER74">
            <v>5189</v>
          </cell>
          <cell r="EU74">
            <v>2576</v>
          </cell>
          <cell r="EX74">
            <v>4047</v>
          </cell>
          <cell r="EY74">
            <v>2580</v>
          </cell>
          <cell r="EZ74">
            <v>8291</v>
          </cell>
          <cell r="FA74">
            <v>6145</v>
          </cell>
          <cell r="FB74">
            <v>5125</v>
          </cell>
          <cell r="FC74">
            <v>867</v>
          </cell>
          <cell r="FD74">
            <v>2885</v>
          </cell>
          <cell r="FE74">
            <v>10706</v>
          </cell>
          <cell r="FF74">
            <v>104853</v>
          </cell>
          <cell r="FG74">
            <v>11122</v>
          </cell>
          <cell r="FH74">
            <v>1851</v>
          </cell>
          <cell r="FI74">
            <v>120452</v>
          </cell>
          <cell r="FJ74">
            <v>3.2</v>
          </cell>
          <cell r="FK74">
            <v>-0.6</v>
          </cell>
          <cell r="FL74">
            <v>2.9</v>
          </cell>
          <cell r="FQ74">
            <v>-2.5</v>
          </cell>
          <cell r="FS74">
            <v>-2.4</v>
          </cell>
          <cell r="FY74">
            <v>0.2</v>
          </cell>
          <cell r="FZ74">
            <v>3.6</v>
          </cell>
          <cell r="GA74">
            <v>12.2</v>
          </cell>
          <cell r="GB74">
            <v>1.1000000000000001</v>
          </cell>
          <cell r="GC74">
            <v>2.7</v>
          </cell>
          <cell r="GG74">
            <v>-4.5</v>
          </cell>
          <cell r="GH74">
            <v>-0.3</v>
          </cell>
          <cell r="GI74">
            <v>0.9</v>
          </cell>
          <cell r="GJ74">
            <v>0.4</v>
          </cell>
          <cell r="GK74">
            <v>7.3</v>
          </cell>
          <cell r="GL74">
            <v>1.8</v>
          </cell>
          <cell r="GM74">
            <v>-4</v>
          </cell>
          <cell r="GN74">
            <v>-1.3</v>
          </cell>
          <cell r="GO74">
            <v>3.6</v>
          </cell>
          <cell r="GR74">
            <v>-0.6</v>
          </cell>
          <cell r="GU74">
            <v>-0.2</v>
          </cell>
          <cell r="GX74">
            <v>-0.4</v>
          </cell>
          <cell r="HA74">
            <v>-0.4</v>
          </cell>
          <cell r="HB74">
            <v>-0.4</v>
          </cell>
          <cell r="HC74">
            <v>3.1</v>
          </cell>
          <cell r="HD74">
            <v>0.2</v>
          </cell>
          <cell r="HE74">
            <v>-0.7</v>
          </cell>
          <cell r="HF74">
            <v>3.5</v>
          </cell>
          <cell r="HG74">
            <v>1.4</v>
          </cell>
          <cell r="HH74">
            <v>1.2</v>
          </cell>
          <cell r="HI74">
            <v>0.4</v>
          </cell>
          <cell r="HJ74">
            <v>-0.6</v>
          </cell>
          <cell r="HK74">
            <v>3.1</v>
          </cell>
          <cell r="HL74">
            <v>1658</v>
          </cell>
          <cell r="HM74">
            <v>684</v>
          </cell>
          <cell r="HN74">
            <v>2141</v>
          </cell>
          <cell r="HS74">
            <v>3529</v>
          </cell>
          <cell r="HU74">
            <v>4206</v>
          </cell>
          <cell r="IA74">
            <v>15563</v>
          </cell>
          <cell r="IB74">
            <v>1897</v>
          </cell>
          <cell r="IC74">
            <v>30</v>
          </cell>
          <cell r="ID74">
            <v>2074</v>
          </cell>
          <cell r="IE74">
            <v>3713</v>
          </cell>
          <cell r="II74">
            <v>8837</v>
          </cell>
          <cell r="IJ74">
            <v>5643</v>
          </cell>
          <cell r="IK74">
            <v>5118</v>
          </cell>
          <cell r="IL74">
            <v>3304</v>
          </cell>
          <cell r="IM74">
            <v>1272</v>
          </cell>
          <cell r="IN74">
            <v>273</v>
          </cell>
          <cell r="IO74">
            <v>942</v>
          </cell>
          <cell r="IP74">
            <v>2626</v>
          </cell>
          <cell r="IQ74">
            <v>4666</v>
          </cell>
        </row>
        <row r="75">
          <cell r="B75">
            <v>3884</v>
          </cell>
          <cell r="C75">
            <v>670</v>
          </cell>
          <cell r="D75">
            <v>4431</v>
          </cell>
          <cell r="I75">
            <v>3346</v>
          </cell>
          <cell r="K75">
            <v>3992</v>
          </cell>
          <cell r="Q75">
            <v>16135</v>
          </cell>
          <cell r="R75">
            <v>1841</v>
          </cell>
          <cell r="S75">
            <v>32</v>
          </cell>
          <cell r="T75">
            <v>2176</v>
          </cell>
          <cell r="U75">
            <v>3714</v>
          </cell>
          <cell r="Y75">
            <v>8540</v>
          </cell>
          <cell r="Z75">
            <v>5679</v>
          </cell>
          <cell r="AA75">
            <v>5046</v>
          </cell>
          <cell r="AB75">
            <v>3387</v>
          </cell>
          <cell r="AC75">
            <v>1267</v>
          </cell>
          <cell r="AD75">
            <v>276</v>
          </cell>
          <cell r="AE75">
            <v>947</v>
          </cell>
          <cell r="AF75">
            <v>2574</v>
          </cell>
          <cell r="AG75">
            <v>4655</v>
          </cell>
          <cell r="AJ75">
            <v>1023</v>
          </cell>
          <cell r="AM75">
            <v>5172</v>
          </cell>
          <cell r="AP75">
            <v>2570</v>
          </cell>
          <cell r="AS75">
            <v>4037</v>
          </cell>
          <cell r="AT75">
            <v>2574</v>
          </cell>
          <cell r="AU75">
            <v>8405</v>
          </cell>
          <cell r="AV75">
            <v>6237</v>
          </cell>
          <cell r="AW75">
            <v>5158</v>
          </cell>
          <cell r="AX75">
            <v>871</v>
          </cell>
          <cell r="AY75">
            <v>2934</v>
          </cell>
          <cell r="AZ75">
            <v>10808</v>
          </cell>
          <cell r="BA75">
            <v>105972</v>
          </cell>
          <cell r="BB75">
            <v>10954</v>
          </cell>
          <cell r="BC75">
            <v>1759</v>
          </cell>
          <cell r="BD75">
            <v>118981</v>
          </cell>
          <cell r="BE75">
            <v>-0.7</v>
          </cell>
          <cell r="BF75">
            <v>0.3</v>
          </cell>
          <cell r="BG75">
            <v>-0.6</v>
          </cell>
          <cell r="BL75">
            <v>-3.8</v>
          </cell>
          <cell r="BN75">
            <v>-3.7</v>
          </cell>
          <cell r="BT75">
            <v>2.1</v>
          </cell>
          <cell r="BU75">
            <v>1.2</v>
          </cell>
          <cell r="BV75">
            <v>13.7</v>
          </cell>
          <cell r="BW75">
            <v>-0.6</v>
          </cell>
          <cell r="BX75">
            <v>0.7</v>
          </cell>
          <cell r="CB75">
            <v>1.6</v>
          </cell>
          <cell r="CC75">
            <v>-0.1</v>
          </cell>
          <cell r="CD75">
            <v>-0.7</v>
          </cell>
          <cell r="CE75">
            <v>-1.5</v>
          </cell>
          <cell r="CF75">
            <v>1.3</v>
          </cell>
          <cell r="CG75">
            <v>0.5</v>
          </cell>
          <cell r="CH75">
            <v>-0.8</v>
          </cell>
          <cell r="CI75">
            <v>-2.6</v>
          </cell>
          <cell r="CJ75">
            <v>0.3</v>
          </cell>
          <cell r="CM75">
            <v>-1.1000000000000001</v>
          </cell>
          <cell r="CP75">
            <v>-0.3</v>
          </cell>
          <cell r="CS75">
            <v>-0.2</v>
          </cell>
          <cell r="CV75">
            <v>-0.2</v>
          </cell>
          <cell r="CW75">
            <v>-0.2</v>
          </cell>
          <cell r="CX75">
            <v>1.7</v>
          </cell>
          <cell r="CY75">
            <v>1.2</v>
          </cell>
          <cell r="CZ75">
            <v>0.2</v>
          </cell>
          <cell r="DA75">
            <v>1</v>
          </cell>
          <cell r="DB75">
            <v>1.7</v>
          </cell>
          <cell r="DC75">
            <v>1</v>
          </cell>
          <cell r="DD75">
            <v>0.7</v>
          </cell>
          <cell r="DE75">
            <v>-1.4</v>
          </cell>
          <cell r="DF75">
            <v>0.2</v>
          </cell>
          <cell r="DG75">
            <v>3912</v>
          </cell>
          <cell r="DH75">
            <v>676</v>
          </cell>
          <cell r="DI75">
            <v>4463</v>
          </cell>
          <cell r="DN75">
            <v>3212</v>
          </cell>
          <cell r="DP75">
            <v>3831</v>
          </cell>
          <cell r="DV75">
            <v>16324</v>
          </cell>
          <cell r="DW75">
            <v>1806</v>
          </cell>
          <cell r="DX75">
            <v>31</v>
          </cell>
          <cell r="DY75">
            <v>2163</v>
          </cell>
          <cell r="DZ75">
            <v>3664</v>
          </cell>
          <cell r="ED75">
            <v>8796</v>
          </cell>
          <cell r="EE75">
            <v>5709</v>
          </cell>
          <cell r="EF75">
            <v>5039</v>
          </cell>
          <cell r="EG75">
            <v>3377</v>
          </cell>
          <cell r="EH75">
            <v>1264</v>
          </cell>
          <cell r="EI75">
            <v>271</v>
          </cell>
          <cell r="EJ75">
            <v>941</v>
          </cell>
          <cell r="EK75">
            <v>2565</v>
          </cell>
          <cell r="EL75">
            <v>4626</v>
          </cell>
          <cell r="EO75">
            <v>1046</v>
          </cell>
          <cell r="ER75">
            <v>5165</v>
          </cell>
          <cell r="EU75">
            <v>2566</v>
          </cell>
          <cell r="EX75">
            <v>4031</v>
          </cell>
          <cell r="EY75">
            <v>2570</v>
          </cell>
          <cell r="EZ75">
            <v>8415</v>
          </cell>
          <cell r="FA75">
            <v>6202</v>
          </cell>
          <cell r="FB75">
            <v>5135</v>
          </cell>
          <cell r="FC75">
            <v>881</v>
          </cell>
          <cell r="FD75">
            <v>2939</v>
          </cell>
          <cell r="FE75">
            <v>10804</v>
          </cell>
          <cell r="FF75">
            <v>106295</v>
          </cell>
          <cell r="FG75">
            <v>10926</v>
          </cell>
          <cell r="FH75">
            <v>1721</v>
          </cell>
          <cell r="FI75">
            <v>119096</v>
          </cell>
          <cell r="FJ75">
            <v>0.1</v>
          </cell>
          <cell r="FK75">
            <v>1.6</v>
          </cell>
          <cell r="FL75">
            <v>0.3</v>
          </cell>
          <cell r="FQ75">
            <v>-8.8000000000000007</v>
          </cell>
          <cell r="FS75">
            <v>-8.8000000000000007</v>
          </cell>
          <cell r="FY75">
            <v>4.7</v>
          </cell>
          <cell r="FZ75">
            <v>-2.6</v>
          </cell>
          <cell r="GA75">
            <v>11.2</v>
          </cell>
          <cell r="GB75">
            <v>-2.2999999999999998</v>
          </cell>
          <cell r="GC75">
            <v>-2.2999999999999998</v>
          </cell>
          <cell r="GG75">
            <v>9.1</v>
          </cell>
          <cell r="GH75">
            <v>1.2</v>
          </cell>
          <cell r="GI75">
            <v>-1.9</v>
          </cell>
          <cell r="GJ75">
            <v>-2.7</v>
          </cell>
          <cell r="GK75">
            <v>-1.9</v>
          </cell>
          <cell r="GL75">
            <v>-2.7</v>
          </cell>
          <cell r="GM75">
            <v>-0.5</v>
          </cell>
          <cell r="GN75">
            <v>-3.7</v>
          </cell>
          <cell r="GO75">
            <v>-2.2999999999999998</v>
          </cell>
          <cell r="GR75">
            <v>1.8</v>
          </cell>
          <cell r="GU75">
            <v>-0.5</v>
          </cell>
          <cell r="GX75">
            <v>-0.4</v>
          </cell>
          <cell r="HA75">
            <v>-0.4</v>
          </cell>
          <cell r="HB75">
            <v>-0.4</v>
          </cell>
          <cell r="HC75">
            <v>1.5</v>
          </cell>
          <cell r="HD75">
            <v>0.9</v>
          </cell>
          <cell r="HE75">
            <v>0.2</v>
          </cell>
          <cell r="HF75">
            <v>1.6</v>
          </cell>
          <cell r="HG75">
            <v>1.9</v>
          </cell>
          <cell r="HH75">
            <v>0.9</v>
          </cell>
          <cell r="HI75">
            <v>1.4</v>
          </cell>
          <cell r="HJ75">
            <v>-1.8</v>
          </cell>
          <cell r="HK75">
            <v>-1.1000000000000001</v>
          </cell>
          <cell r="HL75">
            <v>2998</v>
          </cell>
          <cell r="HM75">
            <v>702</v>
          </cell>
          <cell r="HN75">
            <v>3535</v>
          </cell>
          <cell r="HS75">
            <v>3251</v>
          </cell>
          <cell r="HU75">
            <v>3876</v>
          </cell>
          <cell r="IA75">
            <v>16253</v>
          </cell>
          <cell r="IB75">
            <v>1987</v>
          </cell>
          <cell r="IC75">
            <v>37</v>
          </cell>
          <cell r="ID75">
            <v>1995</v>
          </cell>
          <cell r="IE75">
            <v>3783</v>
          </cell>
          <cell r="II75">
            <v>8440</v>
          </cell>
          <cell r="IJ75">
            <v>5714</v>
          </cell>
          <cell r="IK75">
            <v>4987</v>
          </cell>
          <cell r="IL75">
            <v>3276</v>
          </cell>
          <cell r="IM75">
            <v>1327</v>
          </cell>
          <cell r="IN75">
            <v>285</v>
          </cell>
          <cell r="IO75">
            <v>974</v>
          </cell>
          <cell r="IP75">
            <v>2595</v>
          </cell>
          <cell r="IQ75">
            <v>4820</v>
          </cell>
        </row>
        <row r="76">
          <cell r="B76">
            <v>3956</v>
          </cell>
          <cell r="C76">
            <v>676</v>
          </cell>
          <cell r="D76">
            <v>4508</v>
          </cell>
          <cell r="I76">
            <v>3325</v>
          </cell>
          <cell r="K76">
            <v>3972</v>
          </cell>
          <cell r="Q76">
            <v>16421</v>
          </cell>
          <cell r="R76">
            <v>1878</v>
          </cell>
          <cell r="S76">
            <v>37</v>
          </cell>
          <cell r="T76">
            <v>2169</v>
          </cell>
          <cell r="U76">
            <v>3764</v>
          </cell>
          <cell r="Y76">
            <v>8635</v>
          </cell>
          <cell r="Z76">
            <v>5665</v>
          </cell>
          <cell r="AA76">
            <v>5020</v>
          </cell>
          <cell r="AB76">
            <v>3326</v>
          </cell>
          <cell r="AC76">
            <v>1265</v>
          </cell>
          <cell r="AD76">
            <v>277</v>
          </cell>
          <cell r="AE76">
            <v>969</v>
          </cell>
          <cell r="AF76">
            <v>2539</v>
          </cell>
          <cell r="AG76">
            <v>4655</v>
          </cell>
          <cell r="AJ76">
            <v>1003</v>
          </cell>
          <cell r="AM76">
            <v>5171</v>
          </cell>
          <cell r="AP76">
            <v>2576</v>
          </cell>
          <cell r="AS76">
            <v>4047</v>
          </cell>
          <cell r="AT76">
            <v>2580</v>
          </cell>
          <cell r="AU76">
            <v>8453</v>
          </cell>
          <cell r="AV76">
            <v>6331</v>
          </cell>
          <cell r="AW76">
            <v>5199</v>
          </cell>
          <cell r="AX76">
            <v>879</v>
          </cell>
          <cell r="AY76">
            <v>2968</v>
          </cell>
          <cell r="AZ76">
            <v>10915</v>
          </cell>
          <cell r="BA76">
            <v>106898</v>
          </cell>
          <cell r="BB76">
            <v>10982</v>
          </cell>
          <cell r="BC76">
            <v>1967</v>
          </cell>
          <cell r="BD76">
            <v>119557</v>
          </cell>
          <cell r="BE76">
            <v>1.8</v>
          </cell>
          <cell r="BF76">
            <v>0.9</v>
          </cell>
          <cell r="BG76">
            <v>1.7</v>
          </cell>
          <cell r="BL76">
            <v>-0.6</v>
          </cell>
          <cell r="BN76">
            <v>-0.5</v>
          </cell>
          <cell r="BT76">
            <v>1.8</v>
          </cell>
          <cell r="BU76">
            <v>2</v>
          </cell>
          <cell r="BV76">
            <v>16.3</v>
          </cell>
          <cell r="BW76">
            <v>-0.3</v>
          </cell>
          <cell r="BX76">
            <v>1.4</v>
          </cell>
          <cell r="CB76">
            <v>1.1000000000000001</v>
          </cell>
          <cell r="CC76">
            <v>-0.2</v>
          </cell>
          <cell r="CD76">
            <v>-0.5</v>
          </cell>
          <cell r="CE76">
            <v>-1.8</v>
          </cell>
          <cell r="CF76">
            <v>-0.1</v>
          </cell>
          <cell r="CG76">
            <v>0.4</v>
          </cell>
          <cell r="CH76">
            <v>2.2000000000000002</v>
          </cell>
          <cell r="CI76">
            <v>-1.4</v>
          </cell>
          <cell r="CJ76">
            <v>0</v>
          </cell>
          <cell r="CM76">
            <v>-2</v>
          </cell>
          <cell r="CP76">
            <v>0</v>
          </cell>
          <cell r="CS76">
            <v>0.2</v>
          </cell>
          <cell r="CV76">
            <v>0.2</v>
          </cell>
          <cell r="CW76">
            <v>0.2</v>
          </cell>
          <cell r="CX76">
            <v>0.6</v>
          </cell>
          <cell r="CY76">
            <v>1.5</v>
          </cell>
          <cell r="CZ76">
            <v>0.8</v>
          </cell>
          <cell r="DA76">
            <v>0.9</v>
          </cell>
          <cell r="DB76">
            <v>1.2</v>
          </cell>
          <cell r="DC76">
            <v>1</v>
          </cell>
          <cell r="DD76">
            <v>0.9</v>
          </cell>
          <cell r="DE76">
            <v>0.3</v>
          </cell>
          <cell r="DF76">
            <v>0.5</v>
          </cell>
          <cell r="DG76">
            <v>3918</v>
          </cell>
          <cell r="DH76">
            <v>676</v>
          </cell>
          <cell r="DI76">
            <v>4469</v>
          </cell>
          <cell r="DN76">
            <v>3370</v>
          </cell>
          <cell r="DP76">
            <v>4027</v>
          </cell>
          <cell r="DV76">
            <v>16815</v>
          </cell>
          <cell r="DW76">
            <v>1889</v>
          </cell>
          <cell r="DX76">
            <v>36</v>
          </cell>
          <cell r="DY76">
            <v>2153</v>
          </cell>
          <cell r="DZ76">
            <v>3764</v>
          </cell>
          <cell r="ED76">
            <v>8681</v>
          </cell>
          <cell r="EE76">
            <v>5745</v>
          </cell>
          <cell r="EF76">
            <v>4942</v>
          </cell>
          <cell r="EG76">
            <v>3291</v>
          </cell>
          <cell r="EH76">
            <v>1272</v>
          </cell>
          <cell r="EI76">
            <v>278</v>
          </cell>
          <cell r="EJ76">
            <v>963</v>
          </cell>
          <cell r="EK76">
            <v>2532</v>
          </cell>
          <cell r="EL76">
            <v>4672</v>
          </cell>
          <cell r="EO76">
            <v>994</v>
          </cell>
          <cell r="ER76">
            <v>5183</v>
          </cell>
          <cell r="EU76">
            <v>2583</v>
          </cell>
          <cell r="EX76">
            <v>4058</v>
          </cell>
          <cell r="EY76">
            <v>2587</v>
          </cell>
          <cell r="EZ76">
            <v>8462</v>
          </cell>
          <cell r="FA76">
            <v>6334</v>
          </cell>
          <cell r="FB76">
            <v>5215</v>
          </cell>
          <cell r="FC76">
            <v>863</v>
          </cell>
          <cell r="FD76">
            <v>2967</v>
          </cell>
          <cell r="FE76">
            <v>10917</v>
          </cell>
          <cell r="FF76">
            <v>107524</v>
          </cell>
          <cell r="FG76">
            <v>10924</v>
          </cell>
          <cell r="FH76">
            <v>1592</v>
          </cell>
          <cell r="FI76">
            <v>117388</v>
          </cell>
          <cell r="FJ76">
            <v>0.2</v>
          </cell>
          <cell r="FK76">
            <v>-0.1</v>
          </cell>
          <cell r="FL76">
            <v>0.1</v>
          </cell>
          <cell r="FQ76">
            <v>4.9000000000000004</v>
          </cell>
          <cell r="FS76">
            <v>5.0999999999999996</v>
          </cell>
          <cell r="FY76">
            <v>3</v>
          </cell>
          <cell r="FZ76">
            <v>4.5999999999999996</v>
          </cell>
          <cell r="GA76">
            <v>14.8</v>
          </cell>
          <cell r="GB76">
            <v>-0.4</v>
          </cell>
          <cell r="GC76">
            <v>2.7</v>
          </cell>
          <cell r="GG76">
            <v>-1.3</v>
          </cell>
          <cell r="GH76">
            <v>0.6</v>
          </cell>
          <cell r="GI76">
            <v>-1.9</v>
          </cell>
          <cell r="GJ76">
            <v>-2.5</v>
          </cell>
          <cell r="GK76">
            <v>0.6</v>
          </cell>
          <cell r="GL76">
            <v>2.6</v>
          </cell>
          <cell r="GM76">
            <v>2.4</v>
          </cell>
          <cell r="GN76">
            <v>-1.3</v>
          </cell>
          <cell r="GO76">
            <v>1</v>
          </cell>
          <cell r="GR76">
            <v>-5</v>
          </cell>
          <cell r="GU76">
            <v>0.3</v>
          </cell>
          <cell r="GX76">
            <v>0.7</v>
          </cell>
          <cell r="HA76">
            <v>0.7</v>
          </cell>
          <cell r="HB76">
            <v>0.7</v>
          </cell>
          <cell r="HC76">
            <v>0.5</v>
          </cell>
          <cell r="HD76">
            <v>2.1</v>
          </cell>
          <cell r="HE76">
            <v>1.6</v>
          </cell>
          <cell r="HF76">
            <v>-2</v>
          </cell>
          <cell r="HG76">
            <v>1</v>
          </cell>
          <cell r="HH76">
            <v>1</v>
          </cell>
          <cell r="HI76">
            <v>1.2</v>
          </cell>
          <cell r="HJ76">
            <v>0</v>
          </cell>
          <cell r="HK76">
            <v>-1.4</v>
          </cell>
          <cell r="HL76">
            <v>7498</v>
          </cell>
          <cell r="HM76">
            <v>684</v>
          </cell>
          <cell r="HN76">
            <v>8172</v>
          </cell>
          <cell r="HS76">
            <v>3445</v>
          </cell>
          <cell r="HU76">
            <v>4110</v>
          </cell>
          <cell r="IA76">
            <v>16757</v>
          </cell>
          <cell r="IB76">
            <v>1805</v>
          </cell>
          <cell r="IC76">
            <v>34</v>
          </cell>
          <cell r="ID76">
            <v>2251</v>
          </cell>
          <cell r="IE76">
            <v>3725</v>
          </cell>
          <cell r="II76">
            <v>9126</v>
          </cell>
          <cell r="IJ76">
            <v>5748</v>
          </cell>
          <cell r="IK76">
            <v>5391</v>
          </cell>
          <cell r="IL76">
            <v>3547</v>
          </cell>
          <cell r="IM76">
            <v>1340</v>
          </cell>
          <cell r="IN76">
            <v>276</v>
          </cell>
          <cell r="IO76">
            <v>988</v>
          </cell>
          <cell r="IP76">
            <v>2606</v>
          </cell>
          <cell r="IQ76">
            <v>4831</v>
          </cell>
        </row>
        <row r="77">
          <cell r="B77">
            <v>4080</v>
          </cell>
          <cell r="C77">
            <v>689</v>
          </cell>
          <cell r="D77">
            <v>4644</v>
          </cell>
          <cell r="I77">
            <v>3435</v>
          </cell>
          <cell r="K77">
            <v>4109</v>
          </cell>
          <cell r="Q77">
            <v>16384</v>
          </cell>
          <cell r="R77">
            <v>1920</v>
          </cell>
          <cell r="S77">
            <v>42</v>
          </cell>
          <cell r="T77">
            <v>2201</v>
          </cell>
          <cell r="U77">
            <v>3848</v>
          </cell>
          <cell r="Y77">
            <v>8687</v>
          </cell>
          <cell r="Z77">
            <v>5662</v>
          </cell>
          <cell r="AA77">
            <v>5049</v>
          </cell>
          <cell r="AB77">
            <v>3301</v>
          </cell>
          <cell r="AC77">
            <v>1262</v>
          </cell>
          <cell r="AD77">
            <v>281</v>
          </cell>
          <cell r="AE77">
            <v>998</v>
          </cell>
          <cell r="AF77">
            <v>2567</v>
          </cell>
          <cell r="AG77">
            <v>4682</v>
          </cell>
          <cell r="AJ77">
            <v>984</v>
          </cell>
          <cell r="AM77">
            <v>5186</v>
          </cell>
          <cell r="AP77">
            <v>2586</v>
          </cell>
          <cell r="AS77">
            <v>4062</v>
          </cell>
          <cell r="AT77">
            <v>2590</v>
          </cell>
          <cell r="AU77">
            <v>8431</v>
          </cell>
          <cell r="AV77">
            <v>6406</v>
          </cell>
          <cell r="AW77">
            <v>5252</v>
          </cell>
          <cell r="AX77">
            <v>889</v>
          </cell>
          <cell r="AY77">
            <v>2968</v>
          </cell>
          <cell r="AZ77">
            <v>11026</v>
          </cell>
          <cell r="BA77">
            <v>107733</v>
          </cell>
          <cell r="BB77">
            <v>11180</v>
          </cell>
          <cell r="BC77">
            <v>2252</v>
          </cell>
          <cell r="BD77">
            <v>121047</v>
          </cell>
          <cell r="BE77">
            <v>3.1</v>
          </cell>
          <cell r="BF77">
            <v>1.9</v>
          </cell>
          <cell r="BG77">
            <v>3</v>
          </cell>
          <cell r="BL77">
            <v>3.3</v>
          </cell>
          <cell r="BN77">
            <v>3.4</v>
          </cell>
          <cell r="BT77">
            <v>-0.2</v>
          </cell>
          <cell r="BU77">
            <v>2.2999999999999998</v>
          </cell>
          <cell r="BV77">
            <v>15.6</v>
          </cell>
          <cell r="BW77">
            <v>1.5</v>
          </cell>
          <cell r="BX77">
            <v>2.2000000000000002</v>
          </cell>
          <cell r="CB77">
            <v>0.6</v>
          </cell>
          <cell r="CC77">
            <v>0</v>
          </cell>
          <cell r="CD77">
            <v>0.6</v>
          </cell>
          <cell r="CE77">
            <v>-0.7</v>
          </cell>
          <cell r="CF77">
            <v>-0.2</v>
          </cell>
          <cell r="CG77">
            <v>1.3</v>
          </cell>
          <cell r="CH77">
            <v>3</v>
          </cell>
          <cell r="CI77">
            <v>1.1000000000000001</v>
          </cell>
          <cell r="CJ77">
            <v>0.6</v>
          </cell>
          <cell r="CM77">
            <v>-1.9</v>
          </cell>
          <cell r="CP77">
            <v>0.3</v>
          </cell>
          <cell r="CS77">
            <v>0.4</v>
          </cell>
          <cell r="CV77">
            <v>0.4</v>
          </cell>
          <cell r="CW77">
            <v>0.4</v>
          </cell>
          <cell r="CX77">
            <v>-0.3</v>
          </cell>
          <cell r="CY77">
            <v>1.2</v>
          </cell>
          <cell r="CZ77">
            <v>1</v>
          </cell>
          <cell r="DA77">
            <v>1.1000000000000001</v>
          </cell>
          <cell r="DB77">
            <v>0</v>
          </cell>
          <cell r="DC77">
            <v>1</v>
          </cell>
          <cell r="DD77">
            <v>0.8</v>
          </cell>
          <cell r="DE77">
            <v>1.8</v>
          </cell>
          <cell r="DF77">
            <v>1.2</v>
          </cell>
          <cell r="DG77">
            <v>3993</v>
          </cell>
          <cell r="DH77">
            <v>679</v>
          </cell>
          <cell r="DI77">
            <v>4547</v>
          </cell>
          <cell r="DN77">
            <v>3432</v>
          </cell>
          <cell r="DP77">
            <v>4104</v>
          </cell>
          <cell r="DV77">
            <v>16003</v>
          </cell>
          <cell r="DW77">
            <v>1930</v>
          </cell>
          <cell r="DX77">
            <v>43</v>
          </cell>
          <cell r="DY77">
            <v>2200</v>
          </cell>
          <cell r="DZ77">
            <v>3860</v>
          </cell>
          <cell r="ED77">
            <v>8550</v>
          </cell>
          <cell r="EE77">
            <v>5571</v>
          </cell>
          <cell r="EF77">
            <v>5100</v>
          </cell>
          <cell r="EG77">
            <v>3341</v>
          </cell>
          <cell r="EH77">
            <v>1248</v>
          </cell>
          <cell r="EI77">
            <v>280</v>
          </cell>
          <cell r="EJ77">
            <v>1009</v>
          </cell>
          <cell r="EK77">
            <v>2509</v>
          </cell>
          <cell r="EL77">
            <v>4630</v>
          </cell>
          <cell r="EO77">
            <v>976</v>
          </cell>
          <cell r="ER77">
            <v>5177</v>
          </cell>
          <cell r="EU77">
            <v>2581</v>
          </cell>
          <cell r="EX77">
            <v>4055</v>
          </cell>
          <cell r="EY77">
            <v>2586</v>
          </cell>
          <cell r="EZ77">
            <v>8435</v>
          </cell>
          <cell r="FA77">
            <v>6467</v>
          </cell>
          <cell r="FB77">
            <v>5251</v>
          </cell>
          <cell r="FC77">
            <v>896</v>
          </cell>
          <cell r="FD77">
            <v>2981</v>
          </cell>
          <cell r="FE77">
            <v>11026</v>
          </cell>
          <cell r="FF77">
            <v>106840</v>
          </cell>
          <cell r="FG77">
            <v>11209</v>
          </cell>
          <cell r="FH77">
            <v>2345</v>
          </cell>
          <cell r="FI77">
            <v>122505</v>
          </cell>
          <cell r="FJ77">
            <v>1.9</v>
          </cell>
          <cell r="FK77">
            <v>0.5</v>
          </cell>
          <cell r="FL77">
            <v>1.8</v>
          </cell>
          <cell r="FQ77">
            <v>1.8</v>
          </cell>
          <cell r="FS77">
            <v>1.9</v>
          </cell>
          <cell r="FY77">
            <v>-4.8</v>
          </cell>
          <cell r="FZ77">
            <v>2.2000000000000002</v>
          </cell>
          <cell r="GA77">
            <v>21.2</v>
          </cell>
          <cell r="GB77">
            <v>2.2000000000000002</v>
          </cell>
          <cell r="GC77">
            <v>2.5</v>
          </cell>
          <cell r="GG77">
            <v>-1.5</v>
          </cell>
          <cell r="GH77">
            <v>-3</v>
          </cell>
          <cell r="GI77">
            <v>3.2</v>
          </cell>
          <cell r="GJ77">
            <v>1.5</v>
          </cell>
          <cell r="GK77">
            <v>-1.9</v>
          </cell>
          <cell r="GL77">
            <v>0.7</v>
          </cell>
          <cell r="GM77">
            <v>4.7</v>
          </cell>
          <cell r="GN77">
            <v>-0.9</v>
          </cell>
          <cell r="GO77">
            <v>-0.9</v>
          </cell>
          <cell r="GR77">
            <v>-1.8</v>
          </cell>
          <cell r="GU77">
            <v>-0.1</v>
          </cell>
          <cell r="GX77">
            <v>-0.1</v>
          </cell>
          <cell r="HA77">
            <v>-0.1</v>
          </cell>
          <cell r="HB77">
            <v>-0.1</v>
          </cell>
          <cell r="HC77">
            <v>-0.3</v>
          </cell>
          <cell r="HD77">
            <v>2.1</v>
          </cell>
          <cell r="HE77">
            <v>0.7</v>
          </cell>
          <cell r="HF77">
            <v>3.9</v>
          </cell>
          <cell r="HG77">
            <v>0.5</v>
          </cell>
          <cell r="HH77">
            <v>1</v>
          </cell>
          <cell r="HI77">
            <v>-0.6</v>
          </cell>
          <cell r="HJ77">
            <v>2.6</v>
          </cell>
          <cell r="HK77">
            <v>4.4000000000000004</v>
          </cell>
          <cell r="HL77">
            <v>3645</v>
          </cell>
          <cell r="HM77">
            <v>621</v>
          </cell>
          <cell r="HN77">
            <v>4153</v>
          </cell>
          <cell r="HS77">
            <v>3317</v>
          </cell>
          <cell r="HU77">
            <v>3975</v>
          </cell>
          <cell r="IA77">
            <v>16011</v>
          </cell>
          <cell r="IB77">
            <v>1785</v>
          </cell>
          <cell r="IC77">
            <v>36</v>
          </cell>
          <cell r="ID77">
            <v>2413</v>
          </cell>
          <cell r="IE77">
            <v>3811</v>
          </cell>
          <cell r="II77">
            <v>7701</v>
          </cell>
          <cell r="IJ77">
            <v>5570</v>
          </cell>
          <cell r="IK77">
            <v>4733</v>
          </cell>
          <cell r="IL77">
            <v>3347</v>
          </cell>
          <cell r="IM77">
            <v>1131</v>
          </cell>
          <cell r="IN77">
            <v>277</v>
          </cell>
          <cell r="IO77">
            <v>951</v>
          </cell>
          <cell r="IP77">
            <v>2441</v>
          </cell>
          <cell r="IQ77">
            <v>4344</v>
          </cell>
        </row>
        <row r="78">
          <cell r="B78">
            <v>4162</v>
          </cell>
          <cell r="C78">
            <v>709</v>
          </cell>
          <cell r="D78">
            <v>4741</v>
          </cell>
          <cell r="I78">
            <v>3533</v>
          </cell>
          <cell r="K78">
            <v>4226</v>
          </cell>
          <cell r="Q78">
            <v>16378</v>
          </cell>
          <cell r="R78">
            <v>1968</v>
          </cell>
          <cell r="S78">
            <v>48</v>
          </cell>
          <cell r="T78">
            <v>2255</v>
          </cell>
          <cell r="U78">
            <v>3952</v>
          </cell>
          <cell r="Y78">
            <v>8781</v>
          </cell>
          <cell r="Z78">
            <v>5768</v>
          </cell>
          <cell r="AA78">
            <v>5125</v>
          </cell>
          <cell r="AB78">
            <v>3328</v>
          </cell>
          <cell r="AC78">
            <v>1284</v>
          </cell>
          <cell r="AD78">
            <v>284</v>
          </cell>
          <cell r="AE78">
            <v>1011</v>
          </cell>
          <cell r="AF78">
            <v>2625</v>
          </cell>
          <cell r="AG78">
            <v>4759</v>
          </cell>
          <cell r="AJ78">
            <v>986</v>
          </cell>
          <cell r="AM78">
            <v>5219</v>
          </cell>
          <cell r="AP78">
            <v>2600</v>
          </cell>
          <cell r="AS78">
            <v>4084</v>
          </cell>
          <cell r="AT78">
            <v>2604</v>
          </cell>
          <cell r="AU78">
            <v>8404</v>
          </cell>
          <cell r="AV78">
            <v>6440</v>
          </cell>
          <cell r="AW78">
            <v>5293</v>
          </cell>
          <cell r="AX78">
            <v>899</v>
          </cell>
          <cell r="AY78">
            <v>2940</v>
          </cell>
          <cell r="AZ78">
            <v>11152</v>
          </cell>
          <cell r="BA78">
            <v>108891</v>
          </cell>
          <cell r="BB78">
            <v>11412</v>
          </cell>
          <cell r="BC78">
            <v>2459</v>
          </cell>
          <cell r="BD78">
            <v>123137</v>
          </cell>
          <cell r="BE78">
            <v>2</v>
          </cell>
          <cell r="BF78">
            <v>2.9</v>
          </cell>
          <cell r="BG78">
            <v>2.1</v>
          </cell>
          <cell r="BL78">
            <v>2.8</v>
          </cell>
          <cell r="BN78">
            <v>2.9</v>
          </cell>
          <cell r="BT78">
            <v>0</v>
          </cell>
          <cell r="BU78">
            <v>2.5</v>
          </cell>
          <cell r="BV78">
            <v>12.1</v>
          </cell>
          <cell r="BW78">
            <v>2.4</v>
          </cell>
          <cell r="BX78">
            <v>2.7</v>
          </cell>
          <cell r="CB78">
            <v>1.1000000000000001</v>
          </cell>
          <cell r="CC78">
            <v>1.9</v>
          </cell>
          <cell r="CD78">
            <v>1.5</v>
          </cell>
          <cell r="CE78">
            <v>0.8</v>
          </cell>
          <cell r="CF78">
            <v>1.7</v>
          </cell>
          <cell r="CG78">
            <v>1.2</v>
          </cell>
          <cell r="CH78">
            <v>1.3</v>
          </cell>
          <cell r="CI78">
            <v>2.2000000000000002</v>
          </cell>
          <cell r="CJ78">
            <v>1.7</v>
          </cell>
          <cell r="CM78">
            <v>0.2</v>
          </cell>
          <cell r="CP78">
            <v>0.6</v>
          </cell>
          <cell r="CS78">
            <v>0.5</v>
          </cell>
          <cell r="CV78">
            <v>0.5</v>
          </cell>
          <cell r="CW78">
            <v>0.5</v>
          </cell>
          <cell r="CX78">
            <v>-0.3</v>
          </cell>
          <cell r="CY78">
            <v>0.5</v>
          </cell>
          <cell r="CZ78">
            <v>0.8</v>
          </cell>
          <cell r="DA78">
            <v>1.2</v>
          </cell>
          <cell r="DB78">
            <v>-1</v>
          </cell>
          <cell r="DC78">
            <v>1.1000000000000001</v>
          </cell>
          <cell r="DD78">
            <v>1.1000000000000001</v>
          </cell>
          <cell r="DE78">
            <v>2.1</v>
          </cell>
          <cell r="DF78">
            <v>1.7</v>
          </cell>
          <cell r="DG78">
            <v>4326</v>
          </cell>
          <cell r="DH78">
            <v>716</v>
          </cell>
          <cell r="DI78">
            <v>4916</v>
          </cell>
          <cell r="DN78">
            <v>3502</v>
          </cell>
          <cell r="DP78">
            <v>4191</v>
          </cell>
          <cell r="DV78">
            <v>16394</v>
          </cell>
          <cell r="DW78">
            <v>1956</v>
          </cell>
          <cell r="DX78">
            <v>48</v>
          </cell>
          <cell r="DY78">
            <v>2264</v>
          </cell>
          <cell r="DZ78">
            <v>3946</v>
          </cell>
          <cell r="ED78">
            <v>8751</v>
          </cell>
          <cell r="EE78">
            <v>5705</v>
          </cell>
          <cell r="EF78">
            <v>5137</v>
          </cell>
          <cell r="EG78">
            <v>3286</v>
          </cell>
          <cell r="EH78">
            <v>1293</v>
          </cell>
          <cell r="EI78">
            <v>287</v>
          </cell>
          <cell r="EJ78">
            <v>1018</v>
          </cell>
          <cell r="EK78">
            <v>2725</v>
          </cell>
          <cell r="EL78">
            <v>4822</v>
          </cell>
          <cell r="EO78">
            <v>987</v>
          </cell>
          <cell r="ER78">
            <v>5207</v>
          </cell>
          <cell r="EU78">
            <v>2597</v>
          </cell>
          <cell r="EX78">
            <v>4080</v>
          </cell>
          <cell r="EY78">
            <v>2601</v>
          </cell>
          <cell r="EZ78">
            <v>8376</v>
          </cell>
          <cell r="FA78">
            <v>6401</v>
          </cell>
          <cell r="FB78">
            <v>5296</v>
          </cell>
          <cell r="FC78">
            <v>900</v>
          </cell>
          <cell r="FD78">
            <v>2938</v>
          </cell>
          <cell r="FE78">
            <v>11149</v>
          </cell>
          <cell r="FF78">
            <v>109025</v>
          </cell>
          <cell r="FG78">
            <v>11370</v>
          </cell>
          <cell r="FH78">
            <v>2641</v>
          </cell>
          <cell r="FI78">
            <v>123143</v>
          </cell>
          <cell r="FJ78">
            <v>8.4</v>
          </cell>
          <cell r="FK78">
            <v>5.4</v>
          </cell>
          <cell r="FL78">
            <v>8.1</v>
          </cell>
          <cell r="FQ78">
            <v>2</v>
          </cell>
          <cell r="FS78">
            <v>2.1</v>
          </cell>
          <cell r="FY78">
            <v>2.4</v>
          </cell>
          <cell r="FZ78">
            <v>1.4</v>
          </cell>
          <cell r="GA78">
            <v>10.5</v>
          </cell>
          <cell r="GB78">
            <v>2.9</v>
          </cell>
          <cell r="GC78">
            <v>2.2000000000000002</v>
          </cell>
          <cell r="GG78">
            <v>2.2999999999999998</v>
          </cell>
          <cell r="GH78">
            <v>2.4</v>
          </cell>
          <cell r="GI78">
            <v>0.7</v>
          </cell>
          <cell r="GJ78">
            <v>-1.6</v>
          </cell>
          <cell r="GK78">
            <v>3.6</v>
          </cell>
          <cell r="GL78">
            <v>2.2999999999999998</v>
          </cell>
          <cell r="GM78">
            <v>0.9</v>
          </cell>
          <cell r="GN78">
            <v>8.6</v>
          </cell>
          <cell r="GO78">
            <v>4.2</v>
          </cell>
          <cell r="GR78">
            <v>1.1000000000000001</v>
          </cell>
          <cell r="GU78">
            <v>0.6</v>
          </cell>
          <cell r="GX78">
            <v>0.6</v>
          </cell>
          <cell r="HA78">
            <v>0.6</v>
          </cell>
          <cell r="HB78">
            <v>0.6</v>
          </cell>
          <cell r="HC78">
            <v>-0.7</v>
          </cell>
          <cell r="HD78">
            <v>-1</v>
          </cell>
          <cell r="HE78">
            <v>0.8</v>
          </cell>
          <cell r="HF78">
            <v>0.4</v>
          </cell>
          <cell r="HG78">
            <v>-1.4</v>
          </cell>
          <cell r="HH78">
            <v>1.1000000000000001</v>
          </cell>
          <cell r="HI78">
            <v>2</v>
          </cell>
          <cell r="HJ78">
            <v>1.4</v>
          </cell>
          <cell r="HK78">
            <v>0.5</v>
          </cell>
          <cell r="HL78">
            <v>2007</v>
          </cell>
          <cell r="HM78">
            <v>739</v>
          </cell>
          <cell r="HN78">
            <v>2536</v>
          </cell>
          <cell r="HS78">
            <v>3503</v>
          </cell>
          <cell r="HU78">
            <v>4192</v>
          </cell>
          <cell r="IA78">
            <v>16514</v>
          </cell>
          <cell r="IB78">
            <v>2005</v>
          </cell>
          <cell r="IC78">
            <v>51</v>
          </cell>
          <cell r="ID78">
            <v>2121</v>
          </cell>
          <cell r="IE78">
            <v>3915</v>
          </cell>
          <cell r="II78">
            <v>9511</v>
          </cell>
          <cell r="IJ78">
            <v>5700</v>
          </cell>
          <cell r="IK78">
            <v>5107</v>
          </cell>
          <cell r="IL78">
            <v>3125</v>
          </cell>
          <cell r="IM78">
            <v>1279</v>
          </cell>
          <cell r="IN78">
            <v>279</v>
          </cell>
          <cell r="IO78">
            <v>1019</v>
          </cell>
          <cell r="IP78">
            <v>2689</v>
          </cell>
          <cell r="IQ78">
            <v>4756</v>
          </cell>
        </row>
        <row r="79">
          <cell r="B79">
            <v>4146</v>
          </cell>
          <cell r="C79">
            <v>724</v>
          </cell>
          <cell r="D79">
            <v>4734</v>
          </cell>
          <cell r="I79">
            <v>3549</v>
          </cell>
          <cell r="K79">
            <v>4243</v>
          </cell>
          <cell r="Q79">
            <v>16566</v>
          </cell>
          <cell r="R79">
            <v>2003</v>
          </cell>
          <cell r="S79">
            <v>52</v>
          </cell>
          <cell r="T79">
            <v>2292</v>
          </cell>
          <cell r="U79">
            <v>4027</v>
          </cell>
          <cell r="Y79">
            <v>8982</v>
          </cell>
          <cell r="Z79">
            <v>5918</v>
          </cell>
          <cell r="AA79">
            <v>5183</v>
          </cell>
          <cell r="AB79">
            <v>3377</v>
          </cell>
          <cell r="AC79">
            <v>1340</v>
          </cell>
          <cell r="AD79">
            <v>285</v>
          </cell>
          <cell r="AE79">
            <v>1013</v>
          </cell>
          <cell r="AF79">
            <v>2679</v>
          </cell>
          <cell r="AG79">
            <v>4891</v>
          </cell>
          <cell r="AJ79">
            <v>1010</v>
          </cell>
          <cell r="AM79">
            <v>5247</v>
          </cell>
          <cell r="AP79">
            <v>2610</v>
          </cell>
          <cell r="AS79">
            <v>4100</v>
          </cell>
          <cell r="AT79">
            <v>2614</v>
          </cell>
          <cell r="AU79">
            <v>8404</v>
          </cell>
          <cell r="AV79">
            <v>6488</v>
          </cell>
          <cell r="AW79">
            <v>5324</v>
          </cell>
          <cell r="AX79">
            <v>905</v>
          </cell>
          <cell r="AY79">
            <v>2904</v>
          </cell>
          <cell r="AZ79">
            <v>11296</v>
          </cell>
          <cell r="BA79">
            <v>110220</v>
          </cell>
          <cell r="BB79">
            <v>11565</v>
          </cell>
          <cell r="BC79">
            <v>2219</v>
          </cell>
          <cell r="BD79">
            <v>124235</v>
          </cell>
          <cell r="BE79">
            <v>-0.4</v>
          </cell>
          <cell r="BF79">
            <v>2.2000000000000002</v>
          </cell>
          <cell r="BG79">
            <v>-0.1</v>
          </cell>
          <cell r="BL79">
            <v>0.5</v>
          </cell>
          <cell r="BN79">
            <v>0.4</v>
          </cell>
          <cell r="BT79">
            <v>1.2</v>
          </cell>
          <cell r="BU79">
            <v>1.8</v>
          </cell>
          <cell r="BV79">
            <v>8.3000000000000007</v>
          </cell>
          <cell r="BW79">
            <v>1.6</v>
          </cell>
          <cell r="BX79">
            <v>1.9</v>
          </cell>
          <cell r="CB79">
            <v>2.2999999999999998</v>
          </cell>
          <cell r="CC79">
            <v>2.6</v>
          </cell>
          <cell r="CD79">
            <v>1.1000000000000001</v>
          </cell>
          <cell r="CE79">
            <v>1.5</v>
          </cell>
          <cell r="CF79">
            <v>4.3</v>
          </cell>
          <cell r="CG79">
            <v>0.3</v>
          </cell>
          <cell r="CH79">
            <v>0.2</v>
          </cell>
          <cell r="CI79">
            <v>2.1</v>
          </cell>
          <cell r="CJ79">
            <v>2.8</v>
          </cell>
          <cell r="CM79">
            <v>2.5</v>
          </cell>
          <cell r="CP79">
            <v>0.5</v>
          </cell>
          <cell r="CS79">
            <v>0.4</v>
          </cell>
          <cell r="CV79">
            <v>0.4</v>
          </cell>
          <cell r="CW79">
            <v>0.4</v>
          </cell>
          <cell r="CX79">
            <v>0</v>
          </cell>
          <cell r="CY79">
            <v>0.8</v>
          </cell>
          <cell r="CZ79">
            <v>0.6</v>
          </cell>
          <cell r="DA79">
            <v>0.7</v>
          </cell>
          <cell r="DB79">
            <v>-1.2</v>
          </cell>
          <cell r="DC79">
            <v>1.3</v>
          </cell>
          <cell r="DD79">
            <v>1.2</v>
          </cell>
          <cell r="DE79">
            <v>1.3</v>
          </cell>
          <cell r="DF79">
            <v>0.9</v>
          </cell>
          <cell r="DG79">
            <v>4145</v>
          </cell>
          <cell r="DH79">
            <v>723</v>
          </cell>
          <cell r="DI79">
            <v>4734</v>
          </cell>
          <cell r="DN79">
            <v>3702</v>
          </cell>
          <cell r="DP79">
            <v>4428</v>
          </cell>
          <cell r="DV79">
            <v>16611</v>
          </cell>
          <cell r="DW79">
            <v>2006</v>
          </cell>
          <cell r="DX79">
            <v>51</v>
          </cell>
          <cell r="DY79">
            <v>2292</v>
          </cell>
          <cell r="DZ79">
            <v>4028</v>
          </cell>
          <cell r="ED79">
            <v>9068</v>
          </cell>
          <cell r="EE79">
            <v>5999</v>
          </cell>
          <cell r="EF79">
            <v>5122</v>
          </cell>
          <cell r="EG79">
            <v>3391</v>
          </cell>
          <cell r="EH79">
            <v>1330</v>
          </cell>
          <cell r="EI79">
            <v>283</v>
          </cell>
          <cell r="EJ79">
            <v>1007</v>
          </cell>
          <cell r="EK79">
            <v>2616</v>
          </cell>
          <cell r="EL79">
            <v>4840</v>
          </cell>
          <cell r="EO79">
            <v>1008</v>
          </cell>
          <cell r="ER79">
            <v>5269</v>
          </cell>
          <cell r="EU79">
            <v>2615</v>
          </cell>
          <cell r="EX79">
            <v>4108</v>
          </cell>
          <cell r="EY79">
            <v>2619</v>
          </cell>
          <cell r="EZ79">
            <v>8410</v>
          </cell>
          <cell r="FA79">
            <v>6468</v>
          </cell>
          <cell r="FB79">
            <v>5323</v>
          </cell>
          <cell r="FC79">
            <v>907</v>
          </cell>
          <cell r="FD79">
            <v>2894</v>
          </cell>
          <cell r="FE79">
            <v>11293</v>
          </cell>
          <cell r="FF79">
            <v>110575</v>
          </cell>
          <cell r="FG79">
            <v>11753</v>
          </cell>
          <cell r="FH79">
            <v>2322</v>
          </cell>
          <cell r="FI79">
            <v>123968</v>
          </cell>
          <cell r="FJ79">
            <v>-4.2</v>
          </cell>
          <cell r="FK79">
            <v>1</v>
          </cell>
          <cell r="FL79">
            <v>-3.7</v>
          </cell>
          <cell r="FQ79">
            <v>5.7</v>
          </cell>
          <cell r="FS79">
            <v>5.7</v>
          </cell>
          <cell r="FY79">
            <v>1.3</v>
          </cell>
          <cell r="FZ79">
            <v>2.6</v>
          </cell>
          <cell r="GA79">
            <v>6.2</v>
          </cell>
          <cell r="GB79">
            <v>1.2</v>
          </cell>
          <cell r="GC79">
            <v>2.1</v>
          </cell>
          <cell r="GG79">
            <v>3.6</v>
          </cell>
          <cell r="GH79">
            <v>5.0999999999999996</v>
          </cell>
          <cell r="GI79">
            <v>-0.3</v>
          </cell>
          <cell r="GJ79">
            <v>3.2</v>
          </cell>
          <cell r="GK79">
            <v>2.9</v>
          </cell>
          <cell r="GL79">
            <v>-1.4</v>
          </cell>
          <cell r="GM79">
            <v>-1.1000000000000001</v>
          </cell>
          <cell r="GN79">
            <v>-4</v>
          </cell>
          <cell r="GO79">
            <v>0.4</v>
          </cell>
          <cell r="GR79">
            <v>2.1</v>
          </cell>
          <cell r="GU79">
            <v>1.2</v>
          </cell>
          <cell r="GX79">
            <v>0.7</v>
          </cell>
          <cell r="HA79">
            <v>0.7</v>
          </cell>
          <cell r="HB79">
            <v>0.7</v>
          </cell>
          <cell r="HC79">
            <v>0.4</v>
          </cell>
          <cell r="HD79">
            <v>1</v>
          </cell>
          <cell r="HE79">
            <v>0.5</v>
          </cell>
          <cell r="HF79">
            <v>0.8</v>
          </cell>
          <cell r="HG79">
            <v>-1.5</v>
          </cell>
          <cell r="HH79">
            <v>1.3</v>
          </cell>
          <cell r="HI79">
            <v>1.4</v>
          </cell>
          <cell r="HJ79">
            <v>3.4</v>
          </cell>
          <cell r="HK79">
            <v>0.7</v>
          </cell>
          <cell r="HL79">
            <v>3433</v>
          </cell>
          <cell r="HM79">
            <v>750</v>
          </cell>
          <cell r="HN79">
            <v>4014</v>
          </cell>
          <cell r="HS79">
            <v>3756</v>
          </cell>
          <cell r="HU79">
            <v>4492</v>
          </cell>
          <cell r="IA79">
            <v>17020</v>
          </cell>
          <cell r="IB79">
            <v>2207</v>
          </cell>
          <cell r="IC79">
            <v>60</v>
          </cell>
          <cell r="ID79">
            <v>2116</v>
          </cell>
          <cell r="IE79">
            <v>4170</v>
          </cell>
          <cell r="II79">
            <v>8829</v>
          </cell>
          <cell r="IJ79">
            <v>5983</v>
          </cell>
          <cell r="IK79">
            <v>5072</v>
          </cell>
          <cell r="IL79">
            <v>3294</v>
          </cell>
          <cell r="IM79">
            <v>1398</v>
          </cell>
          <cell r="IN79">
            <v>297</v>
          </cell>
          <cell r="IO79">
            <v>1042</v>
          </cell>
          <cell r="IP79">
            <v>2645</v>
          </cell>
          <cell r="IQ79">
            <v>5043</v>
          </cell>
        </row>
        <row r="80">
          <cell r="B80">
            <v>4113</v>
          </cell>
          <cell r="C80">
            <v>725</v>
          </cell>
          <cell r="D80">
            <v>4701</v>
          </cell>
          <cell r="I80">
            <v>3549</v>
          </cell>
          <cell r="K80">
            <v>4240</v>
          </cell>
          <cell r="Q80">
            <v>16798</v>
          </cell>
          <cell r="R80">
            <v>2036</v>
          </cell>
          <cell r="S80">
            <v>55</v>
          </cell>
          <cell r="T80">
            <v>2295</v>
          </cell>
          <cell r="U80">
            <v>4075</v>
          </cell>
          <cell r="Y80">
            <v>9128</v>
          </cell>
          <cell r="Z80">
            <v>5975</v>
          </cell>
          <cell r="AA80">
            <v>5189</v>
          </cell>
          <cell r="AB80">
            <v>3432</v>
          </cell>
          <cell r="AC80">
            <v>1411</v>
          </cell>
          <cell r="AD80">
            <v>283</v>
          </cell>
          <cell r="AE80">
            <v>1014</v>
          </cell>
          <cell r="AF80">
            <v>2702</v>
          </cell>
          <cell r="AG80">
            <v>5036</v>
          </cell>
          <cell r="AJ80">
            <v>1038</v>
          </cell>
          <cell r="AM80">
            <v>5256</v>
          </cell>
          <cell r="AP80">
            <v>2610</v>
          </cell>
          <cell r="AS80">
            <v>4100</v>
          </cell>
          <cell r="AT80">
            <v>2614</v>
          </cell>
          <cell r="AU80">
            <v>8428</v>
          </cell>
          <cell r="AV80">
            <v>6560</v>
          </cell>
          <cell r="AW80">
            <v>5350</v>
          </cell>
          <cell r="AX80">
            <v>903</v>
          </cell>
          <cell r="AY80">
            <v>2883</v>
          </cell>
          <cell r="AZ80">
            <v>11455</v>
          </cell>
          <cell r="BA80">
            <v>111219</v>
          </cell>
          <cell r="BB80">
            <v>11649</v>
          </cell>
          <cell r="BC80">
            <v>1703</v>
          </cell>
          <cell r="BD80">
            <v>124592</v>
          </cell>
          <cell r="BE80">
            <v>-0.8</v>
          </cell>
          <cell r="BF80">
            <v>0.1</v>
          </cell>
          <cell r="BG80">
            <v>-0.7</v>
          </cell>
          <cell r="BL80">
            <v>0</v>
          </cell>
          <cell r="BN80">
            <v>-0.1</v>
          </cell>
          <cell r="BT80">
            <v>1.4</v>
          </cell>
          <cell r="BU80">
            <v>1.6</v>
          </cell>
          <cell r="BV80">
            <v>6.5</v>
          </cell>
          <cell r="BW80">
            <v>0.1</v>
          </cell>
          <cell r="BX80">
            <v>1.2</v>
          </cell>
          <cell r="CB80">
            <v>1.6</v>
          </cell>
          <cell r="CC80">
            <v>1</v>
          </cell>
          <cell r="CD80">
            <v>0.1</v>
          </cell>
          <cell r="CE80">
            <v>1.6</v>
          </cell>
          <cell r="CF80">
            <v>5.3</v>
          </cell>
          <cell r="CG80">
            <v>-0.8</v>
          </cell>
          <cell r="CH80">
            <v>0.2</v>
          </cell>
          <cell r="CI80">
            <v>0.9</v>
          </cell>
          <cell r="CJ80">
            <v>3</v>
          </cell>
          <cell r="CM80">
            <v>2.8</v>
          </cell>
          <cell r="CP80">
            <v>0.2</v>
          </cell>
          <cell r="CS80">
            <v>0</v>
          </cell>
          <cell r="CV80">
            <v>0</v>
          </cell>
          <cell r="CW80">
            <v>0</v>
          </cell>
          <cell r="CX80">
            <v>0.3</v>
          </cell>
          <cell r="CY80">
            <v>1.1000000000000001</v>
          </cell>
          <cell r="CZ80">
            <v>0.5</v>
          </cell>
          <cell r="DA80">
            <v>-0.2</v>
          </cell>
          <cell r="DB80">
            <v>-0.7</v>
          </cell>
          <cell r="DC80">
            <v>1.4</v>
          </cell>
          <cell r="DD80">
            <v>0.9</v>
          </cell>
          <cell r="DE80">
            <v>0.7</v>
          </cell>
          <cell r="DF80">
            <v>0.3</v>
          </cell>
          <cell r="DG80">
            <v>3960</v>
          </cell>
          <cell r="DH80">
            <v>734</v>
          </cell>
          <cell r="DI80">
            <v>4548</v>
          </cell>
          <cell r="DN80">
            <v>3371</v>
          </cell>
          <cell r="DP80">
            <v>4023</v>
          </cell>
          <cell r="DV80">
            <v>16867</v>
          </cell>
          <cell r="DW80">
            <v>2048</v>
          </cell>
          <cell r="DX80">
            <v>55</v>
          </cell>
          <cell r="DY80">
            <v>2301</v>
          </cell>
          <cell r="DZ80">
            <v>4096</v>
          </cell>
          <cell r="ED80">
            <v>9135</v>
          </cell>
          <cell r="EE80">
            <v>6051</v>
          </cell>
          <cell r="EF80">
            <v>5279</v>
          </cell>
          <cell r="EG80">
            <v>3451</v>
          </cell>
          <cell r="EH80">
            <v>1400</v>
          </cell>
          <cell r="EI80">
            <v>286</v>
          </cell>
          <cell r="EJ80">
            <v>1004</v>
          </cell>
          <cell r="EK80">
            <v>2720</v>
          </cell>
          <cell r="EL80">
            <v>5022</v>
          </cell>
          <cell r="EO80">
            <v>1042</v>
          </cell>
          <cell r="ER80">
            <v>5265</v>
          </cell>
          <cell r="EU80">
            <v>2617</v>
          </cell>
          <cell r="EX80">
            <v>4111</v>
          </cell>
          <cell r="EY80">
            <v>2621</v>
          </cell>
          <cell r="EZ80">
            <v>8433</v>
          </cell>
          <cell r="FA80">
            <v>6560</v>
          </cell>
          <cell r="FB80">
            <v>5355</v>
          </cell>
          <cell r="FC80">
            <v>900</v>
          </cell>
          <cell r="FD80">
            <v>2884</v>
          </cell>
          <cell r="FE80">
            <v>11458</v>
          </cell>
          <cell r="FF80">
            <v>111165</v>
          </cell>
          <cell r="FG80">
            <v>11423</v>
          </cell>
          <cell r="FH80">
            <v>1483</v>
          </cell>
          <cell r="FI80">
            <v>125030</v>
          </cell>
          <cell r="FJ80">
            <v>-4.5</v>
          </cell>
          <cell r="FK80">
            <v>1.6</v>
          </cell>
          <cell r="FL80">
            <v>-3.9</v>
          </cell>
          <cell r="FQ80">
            <v>-8.9</v>
          </cell>
          <cell r="FS80">
            <v>-9.1</v>
          </cell>
          <cell r="FY80">
            <v>1.5</v>
          </cell>
          <cell r="FZ80">
            <v>2.1</v>
          </cell>
          <cell r="GA80">
            <v>8.6999999999999993</v>
          </cell>
          <cell r="GB80">
            <v>0.4</v>
          </cell>
          <cell r="GC80">
            <v>1.7</v>
          </cell>
          <cell r="GG80">
            <v>0.7</v>
          </cell>
          <cell r="GH80">
            <v>0.9</v>
          </cell>
          <cell r="GI80">
            <v>3.1</v>
          </cell>
          <cell r="GJ80">
            <v>1.8</v>
          </cell>
          <cell r="GK80">
            <v>5.2</v>
          </cell>
          <cell r="GL80">
            <v>1.2</v>
          </cell>
          <cell r="GM80">
            <v>-0.4</v>
          </cell>
          <cell r="GN80">
            <v>4</v>
          </cell>
          <cell r="GO80">
            <v>3.8</v>
          </cell>
          <cell r="GR80">
            <v>3.3</v>
          </cell>
          <cell r="GU80">
            <v>-0.1</v>
          </cell>
          <cell r="GX80">
            <v>0.1</v>
          </cell>
          <cell r="HA80">
            <v>0.1</v>
          </cell>
          <cell r="HB80">
            <v>0.1</v>
          </cell>
          <cell r="HC80">
            <v>0.3</v>
          </cell>
          <cell r="HD80">
            <v>1.4</v>
          </cell>
          <cell r="HE80">
            <v>0.6</v>
          </cell>
          <cell r="HF80">
            <v>-0.8</v>
          </cell>
          <cell r="HG80">
            <v>-0.4</v>
          </cell>
          <cell r="HH80">
            <v>1.5</v>
          </cell>
          <cell r="HI80">
            <v>0.5</v>
          </cell>
          <cell r="HJ80">
            <v>-2.8</v>
          </cell>
          <cell r="HK80">
            <v>0.9</v>
          </cell>
          <cell r="HL80">
            <v>6543</v>
          </cell>
          <cell r="HM80">
            <v>746</v>
          </cell>
          <cell r="HN80">
            <v>7224</v>
          </cell>
          <cell r="HS80">
            <v>3444</v>
          </cell>
          <cell r="HU80">
            <v>4102</v>
          </cell>
          <cell r="IA80">
            <v>17776</v>
          </cell>
          <cell r="IB80">
            <v>1954</v>
          </cell>
          <cell r="IC80">
            <v>52</v>
          </cell>
          <cell r="ID80">
            <v>2408</v>
          </cell>
          <cell r="IE80">
            <v>4048</v>
          </cell>
          <cell r="II80">
            <v>9416</v>
          </cell>
          <cell r="IJ80">
            <v>6290</v>
          </cell>
          <cell r="IK80">
            <v>5728</v>
          </cell>
          <cell r="IL80">
            <v>3721</v>
          </cell>
          <cell r="IM80">
            <v>1483</v>
          </cell>
          <cell r="IN80">
            <v>284</v>
          </cell>
          <cell r="IO80">
            <v>1021</v>
          </cell>
          <cell r="IP80">
            <v>2801</v>
          </cell>
          <cell r="IQ80">
            <v>5214</v>
          </cell>
        </row>
        <row r="81">
          <cell r="B81">
            <v>4130</v>
          </cell>
          <cell r="C81">
            <v>718</v>
          </cell>
          <cell r="D81">
            <v>4714</v>
          </cell>
          <cell r="I81">
            <v>3597</v>
          </cell>
          <cell r="K81">
            <v>4299</v>
          </cell>
          <cell r="Q81">
            <v>16859</v>
          </cell>
          <cell r="R81">
            <v>2066</v>
          </cell>
          <cell r="S81">
            <v>59</v>
          </cell>
          <cell r="T81">
            <v>2259</v>
          </cell>
          <cell r="U81">
            <v>4098</v>
          </cell>
          <cell r="Y81">
            <v>9159</v>
          </cell>
          <cell r="Z81">
            <v>5907</v>
          </cell>
          <cell r="AA81">
            <v>5157</v>
          </cell>
          <cell r="AB81">
            <v>3469</v>
          </cell>
          <cell r="AC81">
            <v>1466</v>
          </cell>
          <cell r="AD81">
            <v>283</v>
          </cell>
          <cell r="AE81">
            <v>1028</v>
          </cell>
          <cell r="AF81">
            <v>2734</v>
          </cell>
          <cell r="AG81">
            <v>5158</v>
          </cell>
          <cell r="AJ81">
            <v>1060</v>
          </cell>
          <cell r="AM81">
            <v>5261</v>
          </cell>
          <cell r="AP81">
            <v>2606</v>
          </cell>
          <cell r="AS81">
            <v>4094</v>
          </cell>
          <cell r="AT81">
            <v>2610</v>
          </cell>
          <cell r="AU81">
            <v>8459</v>
          </cell>
          <cell r="AV81">
            <v>6615</v>
          </cell>
          <cell r="AW81">
            <v>5382</v>
          </cell>
          <cell r="AX81">
            <v>900</v>
          </cell>
          <cell r="AY81">
            <v>2885</v>
          </cell>
          <cell r="AZ81">
            <v>11620</v>
          </cell>
          <cell r="BA81">
            <v>111671</v>
          </cell>
          <cell r="BB81">
            <v>11699</v>
          </cell>
          <cell r="BC81">
            <v>1384</v>
          </cell>
          <cell r="BD81">
            <v>125146</v>
          </cell>
          <cell r="BE81">
            <v>0.4</v>
          </cell>
          <cell r="BF81">
            <v>-1</v>
          </cell>
          <cell r="BG81">
            <v>0.3</v>
          </cell>
          <cell r="BL81">
            <v>1.4</v>
          </cell>
          <cell r="BN81">
            <v>1.4</v>
          </cell>
          <cell r="BT81">
            <v>0.4</v>
          </cell>
          <cell r="BU81">
            <v>1.5</v>
          </cell>
          <cell r="BV81">
            <v>7.4</v>
          </cell>
          <cell r="BW81">
            <v>-1.6</v>
          </cell>
          <cell r="BX81">
            <v>0.5</v>
          </cell>
          <cell r="CB81">
            <v>0.3</v>
          </cell>
          <cell r="CC81">
            <v>-1.1000000000000001</v>
          </cell>
          <cell r="CD81">
            <v>-0.6</v>
          </cell>
          <cell r="CE81">
            <v>1.1000000000000001</v>
          </cell>
          <cell r="CF81">
            <v>3.9</v>
          </cell>
          <cell r="CG81">
            <v>-0.2</v>
          </cell>
          <cell r="CH81">
            <v>1.3</v>
          </cell>
          <cell r="CI81">
            <v>1.2</v>
          </cell>
          <cell r="CJ81">
            <v>2.4</v>
          </cell>
          <cell r="CM81">
            <v>2.1</v>
          </cell>
          <cell r="CP81">
            <v>0.1</v>
          </cell>
          <cell r="CS81">
            <v>-0.2</v>
          </cell>
          <cell r="CV81">
            <v>-0.2</v>
          </cell>
          <cell r="CW81">
            <v>-0.2</v>
          </cell>
          <cell r="CX81">
            <v>0.4</v>
          </cell>
          <cell r="CY81">
            <v>0.8</v>
          </cell>
          <cell r="CZ81">
            <v>0.6</v>
          </cell>
          <cell r="DA81">
            <v>-0.4</v>
          </cell>
          <cell r="DB81">
            <v>0.1</v>
          </cell>
          <cell r="DC81">
            <v>1.4</v>
          </cell>
          <cell r="DD81">
            <v>0.4</v>
          </cell>
          <cell r="DE81">
            <v>0.4</v>
          </cell>
          <cell r="DF81">
            <v>0.4</v>
          </cell>
          <cell r="DG81">
            <v>4197</v>
          </cell>
          <cell r="DH81">
            <v>709</v>
          </cell>
          <cell r="DI81">
            <v>4778</v>
          </cell>
          <cell r="DN81">
            <v>3652</v>
          </cell>
          <cell r="DP81">
            <v>4366</v>
          </cell>
          <cell r="DV81">
            <v>16766</v>
          </cell>
          <cell r="DW81">
            <v>2046</v>
          </cell>
          <cell r="DX81">
            <v>58</v>
          </cell>
          <cell r="DY81">
            <v>2263</v>
          </cell>
          <cell r="DZ81">
            <v>4075</v>
          </cell>
          <cell r="ED81">
            <v>9088</v>
          </cell>
          <cell r="EE81">
            <v>5822</v>
          </cell>
          <cell r="EF81">
            <v>5120</v>
          </cell>
          <cell r="EG81">
            <v>3448</v>
          </cell>
          <cell r="EH81">
            <v>1512</v>
          </cell>
          <cell r="EI81">
            <v>283</v>
          </cell>
          <cell r="EJ81">
            <v>1043</v>
          </cell>
          <cell r="EK81">
            <v>2760</v>
          </cell>
          <cell r="EL81">
            <v>5268</v>
          </cell>
          <cell r="EO81">
            <v>1064</v>
          </cell>
          <cell r="ER81">
            <v>5238</v>
          </cell>
          <cell r="EU81">
            <v>2597</v>
          </cell>
          <cell r="EX81">
            <v>4080</v>
          </cell>
          <cell r="EY81">
            <v>2602</v>
          </cell>
          <cell r="EZ81">
            <v>8463</v>
          </cell>
          <cell r="FA81">
            <v>6689</v>
          </cell>
          <cell r="FB81">
            <v>5387</v>
          </cell>
          <cell r="FC81">
            <v>905</v>
          </cell>
          <cell r="FD81">
            <v>2880</v>
          </cell>
          <cell r="FE81">
            <v>11623</v>
          </cell>
          <cell r="FF81">
            <v>111498</v>
          </cell>
          <cell r="FG81">
            <v>11811</v>
          </cell>
          <cell r="FH81">
            <v>1375</v>
          </cell>
          <cell r="FI81">
            <v>124360</v>
          </cell>
          <cell r="FJ81">
            <v>6</v>
          </cell>
          <cell r="FK81">
            <v>-3.4</v>
          </cell>
          <cell r="FL81">
            <v>5.0999999999999996</v>
          </cell>
          <cell r="FQ81">
            <v>8.3000000000000007</v>
          </cell>
          <cell r="FS81">
            <v>8.5</v>
          </cell>
          <cell r="FY81">
            <v>-0.6</v>
          </cell>
          <cell r="FZ81">
            <v>-0.1</v>
          </cell>
          <cell r="GA81">
            <v>5.3</v>
          </cell>
          <cell r="GB81">
            <v>-1.6</v>
          </cell>
          <cell r="GC81">
            <v>-0.5</v>
          </cell>
          <cell r="GG81">
            <v>-0.5</v>
          </cell>
          <cell r="GH81">
            <v>-3.8</v>
          </cell>
          <cell r="GI81">
            <v>-3</v>
          </cell>
          <cell r="GJ81">
            <v>-0.1</v>
          </cell>
          <cell r="GK81">
            <v>8</v>
          </cell>
          <cell r="GL81">
            <v>-1</v>
          </cell>
          <cell r="GM81">
            <v>4</v>
          </cell>
          <cell r="GN81">
            <v>1.5</v>
          </cell>
          <cell r="GO81">
            <v>4.9000000000000004</v>
          </cell>
          <cell r="GR81">
            <v>2.2000000000000002</v>
          </cell>
          <cell r="GU81">
            <v>-0.5</v>
          </cell>
          <cell r="GX81">
            <v>-0.8</v>
          </cell>
          <cell r="HA81">
            <v>-0.8</v>
          </cell>
          <cell r="HB81">
            <v>-0.8</v>
          </cell>
          <cell r="HC81">
            <v>0.4</v>
          </cell>
          <cell r="HD81">
            <v>2</v>
          </cell>
          <cell r="HE81">
            <v>0.6</v>
          </cell>
          <cell r="HF81">
            <v>0.6</v>
          </cell>
          <cell r="HG81">
            <v>-0.1</v>
          </cell>
          <cell r="HH81">
            <v>1.4</v>
          </cell>
          <cell r="HI81">
            <v>0.3</v>
          </cell>
          <cell r="HJ81">
            <v>3.4</v>
          </cell>
          <cell r="HK81">
            <v>-0.5</v>
          </cell>
          <cell r="HL81">
            <v>4558</v>
          </cell>
          <cell r="HM81">
            <v>651</v>
          </cell>
          <cell r="HN81">
            <v>5115</v>
          </cell>
          <cell r="HS81">
            <v>3529</v>
          </cell>
          <cell r="HU81">
            <v>4227</v>
          </cell>
          <cell r="IA81">
            <v>15553</v>
          </cell>
          <cell r="IB81">
            <v>1892</v>
          </cell>
          <cell r="IC81">
            <v>49</v>
          </cell>
          <cell r="ID81">
            <v>2478</v>
          </cell>
          <cell r="IE81">
            <v>4014</v>
          </cell>
          <cell r="II81">
            <v>8281</v>
          </cell>
          <cell r="IJ81">
            <v>5647</v>
          </cell>
          <cell r="IK81">
            <v>4760</v>
          </cell>
          <cell r="IL81">
            <v>3454</v>
          </cell>
          <cell r="IM81">
            <v>1382</v>
          </cell>
          <cell r="IN81">
            <v>279</v>
          </cell>
          <cell r="IO81">
            <v>992</v>
          </cell>
          <cell r="IP81">
            <v>2686</v>
          </cell>
          <cell r="IQ81">
            <v>4948</v>
          </cell>
        </row>
        <row r="82">
          <cell r="B82">
            <v>4179</v>
          </cell>
          <cell r="C82">
            <v>711</v>
          </cell>
          <cell r="D82">
            <v>4761</v>
          </cell>
          <cell r="I82">
            <v>3672</v>
          </cell>
          <cell r="K82">
            <v>4386</v>
          </cell>
          <cell r="Q82">
            <v>16815</v>
          </cell>
          <cell r="R82">
            <v>2091</v>
          </cell>
          <cell r="S82">
            <v>62</v>
          </cell>
          <cell r="T82">
            <v>2231</v>
          </cell>
          <cell r="U82">
            <v>4116</v>
          </cell>
          <cell r="Y82">
            <v>9052</v>
          </cell>
          <cell r="Z82">
            <v>5846</v>
          </cell>
          <cell r="AA82">
            <v>5113</v>
          </cell>
          <cell r="AB82">
            <v>3485</v>
          </cell>
          <cell r="AC82">
            <v>1506</v>
          </cell>
          <cell r="AD82">
            <v>288</v>
          </cell>
          <cell r="AE82">
            <v>1049</v>
          </cell>
          <cell r="AF82">
            <v>2802</v>
          </cell>
          <cell r="AG82">
            <v>5287</v>
          </cell>
          <cell r="AJ82">
            <v>1073</v>
          </cell>
          <cell r="AM82">
            <v>5281</v>
          </cell>
          <cell r="AP82">
            <v>2607</v>
          </cell>
          <cell r="AS82">
            <v>4096</v>
          </cell>
          <cell r="AT82">
            <v>2612</v>
          </cell>
          <cell r="AU82">
            <v>8490</v>
          </cell>
          <cell r="AV82">
            <v>6647</v>
          </cell>
          <cell r="AW82">
            <v>5445</v>
          </cell>
          <cell r="AX82">
            <v>899</v>
          </cell>
          <cell r="AY82">
            <v>2895</v>
          </cell>
          <cell r="AZ82">
            <v>11785</v>
          </cell>
          <cell r="BA82">
            <v>111868</v>
          </cell>
          <cell r="BB82">
            <v>11715</v>
          </cell>
          <cell r="BC82">
            <v>1357</v>
          </cell>
          <cell r="BD82">
            <v>125446</v>
          </cell>
          <cell r="BE82">
            <v>1.2</v>
          </cell>
          <cell r="BF82">
            <v>-0.9</v>
          </cell>
          <cell r="BG82">
            <v>1</v>
          </cell>
          <cell r="BL82">
            <v>2.1</v>
          </cell>
          <cell r="BN82">
            <v>2</v>
          </cell>
          <cell r="BT82">
            <v>-0.3</v>
          </cell>
          <cell r="BU82">
            <v>1.2</v>
          </cell>
          <cell r="BV82">
            <v>5.9</v>
          </cell>
          <cell r="BW82">
            <v>-1.3</v>
          </cell>
          <cell r="BX82">
            <v>0.4</v>
          </cell>
          <cell r="CB82">
            <v>-1.2</v>
          </cell>
          <cell r="CC82">
            <v>-1</v>
          </cell>
          <cell r="CD82">
            <v>-0.9</v>
          </cell>
          <cell r="CE82">
            <v>0.5</v>
          </cell>
          <cell r="CF82">
            <v>2.7</v>
          </cell>
          <cell r="CG82">
            <v>2</v>
          </cell>
          <cell r="CH82">
            <v>2.1</v>
          </cell>
          <cell r="CI82">
            <v>2.5</v>
          </cell>
          <cell r="CJ82">
            <v>2.5</v>
          </cell>
          <cell r="CM82">
            <v>1.2</v>
          </cell>
          <cell r="CP82">
            <v>0.4</v>
          </cell>
          <cell r="CS82">
            <v>0.1</v>
          </cell>
          <cell r="CV82">
            <v>0.1</v>
          </cell>
          <cell r="CW82">
            <v>0.1</v>
          </cell>
          <cell r="CX82">
            <v>0.4</v>
          </cell>
          <cell r="CY82">
            <v>0.5</v>
          </cell>
          <cell r="CZ82">
            <v>1.2</v>
          </cell>
          <cell r="DA82">
            <v>0</v>
          </cell>
          <cell r="DB82">
            <v>0.4</v>
          </cell>
          <cell r="DC82">
            <v>1.4</v>
          </cell>
          <cell r="DD82">
            <v>0.2</v>
          </cell>
          <cell r="DE82">
            <v>0.1</v>
          </cell>
          <cell r="DF82">
            <v>0.2</v>
          </cell>
          <cell r="DG82">
            <v>4244</v>
          </cell>
          <cell r="DH82">
            <v>709</v>
          </cell>
          <cell r="DI82">
            <v>4827</v>
          </cell>
          <cell r="DN82">
            <v>3668</v>
          </cell>
          <cell r="DP82">
            <v>4384</v>
          </cell>
          <cell r="DV82">
            <v>16910</v>
          </cell>
          <cell r="DW82">
            <v>2103</v>
          </cell>
          <cell r="DX82">
            <v>63</v>
          </cell>
          <cell r="DY82">
            <v>2221</v>
          </cell>
          <cell r="DZ82">
            <v>4123</v>
          </cell>
          <cell r="ED82">
            <v>9165</v>
          </cell>
          <cell r="EE82">
            <v>5815</v>
          </cell>
          <cell r="EF82">
            <v>5097</v>
          </cell>
          <cell r="EG82">
            <v>3512</v>
          </cell>
          <cell r="EH82">
            <v>1480</v>
          </cell>
          <cell r="EI82">
            <v>279</v>
          </cell>
          <cell r="EJ82">
            <v>1030</v>
          </cell>
          <cell r="EK82">
            <v>2722</v>
          </cell>
          <cell r="EL82">
            <v>5175</v>
          </cell>
          <cell r="EO82">
            <v>1072</v>
          </cell>
          <cell r="ER82">
            <v>5273</v>
          </cell>
          <cell r="EU82">
            <v>2603</v>
          </cell>
          <cell r="EX82">
            <v>4089</v>
          </cell>
          <cell r="EY82">
            <v>2607</v>
          </cell>
          <cell r="EZ82">
            <v>8478</v>
          </cell>
          <cell r="FA82">
            <v>6594</v>
          </cell>
          <cell r="FB82">
            <v>5424</v>
          </cell>
          <cell r="FC82">
            <v>895</v>
          </cell>
          <cell r="FD82">
            <v>2898</v>
          </cell>
          <cell r="FE82">
            <v>11781</v>
          </cell>
          <cell r="FF82">
            <v>112052</v>
          </cell>
          <cell r="FG82">
            <v>11735</v>
          </cell>
          <cell r="FH82">
            <v>1283</v>
          </cell>
          <cell r="FI82">
            <v>126120</v>
          </cell>
          <cell r="FJ82">
            <v>1.1000000000000001</v>
          </cell>
          <cell r="FK82">
            <v>0.1</v>
          </cell>
          <cell r="FL82">
            <v>1</v>
          </cell>
          <cell r="FQ82">
            <v>0.4</v>
          </cell>
          <cell r="FS82">
            <v>0.4</v>
          </cell>
          <cell r="FY82">
            <v>0.9</v>
          </cell>
          <cell r="FZ82">
            <v>2.8</v>
          </cell>
          <cell r="GA82">
            <v>7.5</v>
          </cell>
          <cell r="GB82">
            <v>-1.9</v>
          </cell>
          <cell r="GC82">
            <v>1.2</v>
          </cell>
          <cell r="GG82">
            <v>0.8</v>
          </cell>
          <cell r="GH82">
            <v>-0.1</v>
          </cell>
          <cell r="GI82">
            <v>-0.5</v>
          </cell>
          <cell r="GJ82">
            <v>1.9</v>
          </cell>
          <cell r="GK82">
            <v>-2.1</v>
          </cell>
          <cell r="GL82">
            <v>-1.4</v>
          </cell>
          <cell r="GM82">
            <v>-1.3</v>
          </cell>
          <cell r="GN82">
            <v>-1.4</v>
          </cell>
          <cell r="GO82">
            <v>-1.8</v>
          </cell>
          <cell r="GR82">
            <v>0.7</v>
          </cell>
          <cell r="GU82">
            <v>0.7</v>
          </cell>
          <cell r="GX82">
            <v>0.2</v>
          </cell>
          <cell r="HA82">
            <v>0.2</v>
          </cell>
          <cell r="HB82">
            <v>0.2</v>
          </cell>
          <cell r="HC82">
            <v>0.2</v>
          </cell>
          <cell r="HD82">
            <v>-1.4</v>
          </cell>
          <cell r="HE82">
            <v>0.7</v>
          </cell>
          <cell r="HF82">
            <v>-1.2</v>
          </cell>
          <cell r="HG82">
            <v>0.6</v>
          </cell>
          <cell r="HH82">
            <v>1.4</v>
          </cell>
          <cell r="HI82">
            <v>0.5</v>
          </cell>
          <cell r="HJ82">
            <v>-0.6</v>
          </cell>
          <cell r="HK82">
            <v>1.4</v>
          </cell>
          <cell r="HL82">
            <v>2012</v>
          </cell>
          <cell r="HM82">
            <v>728</v>
          </cell>
          <cell r="HN82">
            <v>2533</v>
          </cell>
          <cell r="HS82">
            <v>3665</v>
          </cell>
          <cell r="HU82">
            <v>4379</v>
          </cell>
          <cell r="IA82">
            <v>16804</v>
          </cell>
          <cell r="IB82">
            <v>2150</v>
          </cell>
          <cell r="IC82">
            <v>66</v>
          </cell>
          <cell r="ID82">
            <v>2074</v>
          </cell>
          <cell r="IE82">
            <v>4091</v>
          </cell>
          <cell r="II82">
            <v>9929</v>
          </cell>
          <cell r="IJ82">
            <v>5767</v>
          </cell>
          <cell r="IK82">
            <v>5058</v>
          </cell>
          <cell r="IL82">
            <v>3333</v>
          </cell>
          <cell r="IM82">
            <v>1460</v>
          </cell>
          <cell r="IN82">
            <v>272</v>
          </cell>
          <cell r="IO82">
            <v>1030</v>
          </cell>
          <cell r="IP82">
            <v>2685</v>
          </cell>
          <cell r="IQ82">
            <v>5099</v>
          </cell>
        </row>
        <row r="83">
          <cell r="B83">
            <v>4155</v>
          </cell>
          <cell r="C83">
            <v>706</v>
          </cell>
          <cell r="D83">
            <v>4733</v>
          </cell>
          <cell r="I83">
            <v>3705</v>
          </cell>
          <cell r="K83">
            <v>4419</v>
          </cell>
          <cell r="L83">
            <v>3901</v>
          </cell>
          <cell r="M83">
            <v>3248</v>
          </cell>
          <cell r="N83">
            <v>2189</v>
          </cell>
          <cell r="O83">
            <v>2886</v>
          </cell>
          <cell r="Q83">
            <v>16683</v>
          </cell>
          <cell r="R83">
            <v>2113</v>
          </cell>
          <cell r="S83">
            <v>65</v>
          </cell>
          <cell r="T83">
            <v>2192</v>
          </cell>
          <cell r="U83">
            <v>4122</v>
          </cell>
          <cell r="Y83">
            <v>8903</v>
          </cell>
          <cell r="Z83">
            <v>5807</v>
          </cell>
          <cell r="AA83">
            <v>5081</v>
          </cell>
          <cell r="AB83">
            <v>3506</v>
          </cell>
          <cell r="AC83">
            <v>1554</v>
          </cell>
          <cell r="AD83">
            <v>298</v>
          </cell>
          <cell r="AE83">
            <v>1056</v>
          </cell>
          <cell r="AF83">
            <v>2846</v>
          </cell>
          <cell r="AG83">
            <v>5427</v>
          </cell>
          <cell r="AJ83">
            <v>1084</v>
          </cell>
          <cell r="AM83">
            <v>5312</v>
          </cell>
          <cell r="AP83">
            <v>2619</v>
          </cell>
          <cell r="AS83">
            <v>4114</v>
          </cell>
          <cell r="AT83">
            <v>2623</v>
          </cell>
          <cell r="AU83">
            <v>8529</v>
          </cell>
          <cell r="AV83">
            <v>6720</v>
          </cell>
          <cell r="AW83">
            <v>5553</v>
          </cell>
          <cell r="AX83">
            <v>906</v>
          </cell>
          <cell r="AY83">
            <v>2894</v>
          </cell>
          <cell r="AZ83">
            <v>11949</v>
          </cell>
          <cell r="BA83">
            <v>111861</v>
          </cell>
          <cell r="BB83">
            <v>11673</v>
          </cell>
          <cell r="BC83">
            <v>1269</v>
          </cell>
          <cell r="BD83">
            <v>125490</v>
          </cell>
          <cell r="BE83">
            <v>-0.6</v>
          </cell>
          <cell r="BF83">
            <v>-0.7</v>
          </cell>
          <cell r="BG83">
            <v>-0.6</v>
          </cell>
          <cell r="BL83">
            <v>0.9</v>
          </cell>
          <cell r="BN83">
            <v>0.8</v>
          </cell>
          <cell r="BT83">
            <v>-0.8</v>
          </cell>
          <cell r="BU83">
            <v>1.1000000000000001</v>
          </cell>
          <cell r="BV83">
            <v>4.5999999999999996</v>
          </cell>
          <cell r="BW83">
            <v>-1.7</v>
          </cell>
          <cell r="BX83">
            <v>0.2</v>
          </cell>
          <cell r="CB83">
            <v>-1.6</v>
          </cell>
          <cell r="CC83">
            <v>-0.7</v>
          </cell>
          <cell r="CD83">
            <v>-0.6</v>
          </cell>
          <cell r="CE83">
            <v>0.6</v>
          </cell>
          <cell r="CF83">
            <v>3.2</v>
          </cell>
          <cell r="CG83">
            <v>3.2</v>
          </cell>
          <cell r="CH83">
            <v>0.6</v>
          </cell>
          <cell r="CI83">
            <v>1.6</v>
          </cell>
          <cell r="CJ83">
            <v>2.7</v>
          </cell>
          <cell r="CM83">
            <v>1</v>
          </cell>
          <cell r="CP83">
            <v>0.6</v>
          </cell>
          <cell r="CS83">
            <v>0.4</v>
          </cell>
          <cell r="CV83">
            <v>0.4</v>
          </cell>
          <cell r="CW83">
            <v>0.4</v>
          </cell>
          <cell r="CX83">
            <v>0.5</v>
          </cell>
          <cell r="CY83">
            <v>1.1000000000000001</v>
          </cell>
          <cell r="CZ83">
            <v>2</v>
          </cell>
          <cell r="DA83">
            <v>0.8</v>
          </cell>
          <cell r="DB83">
            <v>0</v>
          </cell>
          <cell r="DC83">
            <v>1.4</v>
          </cell>
          <cell r="DD83">
            <v>0</v>
          </cell>
          <cell r="DE83">
            <v>-0.4</v>
          </cell>
          <cell r="DF83">
            <v>0</v>
          </cell>
          <cell r="DG83">
            <v>4081</v>
          </cell>
          <cell r="DH83">
            <v>714</v>
          </cell>
          <cell r="DI83">
            <v>4663</v>
          </cell>
          <cell r="DN83">
            <v>3780</v>
          </cell>
          <cell r="DP83">
            <v>4509</v>
          </cell>
          <cell r="DQ83">
            <v>3920</v>
          </cell>
          <cell r="DR83">
            <v>3294</v>
          </cell>
          <cell r="DS83">
            <v>2223</v>
          </cell>
          <cell r="DT83">
            <v>2883</v>
          </cell>
          <cell r="DV83">
            <v>16690</v>
          </cell>
          <cell r="DW83">
            <v>2123</v>
          </cell>
          <cell r="DX83">
            <v>67</v>
          </cell>
          <cell r="DY83">
            <v>2159</v>
          </cell>
          <cell r="DZ83">
            <v>4116</v>
          </cell>
          <cell r="ED83">
            <v>8908</v>
          </cell>
          <cell r="EE83">
            <v>5846</v>
          </cell>
          <cell r="EF83">
            <v>5091</v>
          </cell>
          <cell r="EG83">
            <v>3475</v>
          </cell>
          <cell r="EH83">
            <v>1542</v>
          </cell>
          <cell r="EI83">
            <v>305</v>
          </cell>
          <cell r="EJ83">
            <v>1072</v>
          </cell>
          <cell r="EK83">
            <v>2916</v>
          </cell>
          <cell r="EL83">
            <v>5453</v>
          </cell>
          <cell r="EO83">
            <v>1082</v>
          </cell>
          <cell r="ER83">
            <v>5337</v>
          </cell>
          <cell r="EU83">
            <v>2627</v>
          </cell>
          <cell r="EX83">
            <v>4127</v>
          </cell>
          <cell r="EY83">
            <v>2632</v>
          </cell>
          <cell r="EZ83">
            <v>8537</v>
          </cell>
          <cell r="FA83">
            <v>6711</v>
          </cell>
          <cell r="FB83">
            <v>5560</v>
          </cell>
          <cell r="FC83">
            <v>902</v>
          </cell>
          <cell r="FD83">
            <v>2905</v>
          </cell>
          <cell r="FE83">
            <v>11950</v>
          </cell>
          <cell r="FF83">
            <v>112025</v>
          </cell>
          <cell r="FG83">
            <v>11644</v>
          </cell>
          <cell r="FH83">
            <v>1493</v>
          </cell>
          <cell r="FI83">
            <v>125552</v>
          </cell>
          <cell r="FJ83">
            <v>-3.8</v>
          </cell>
          <cell r="FK83">
            <v>0.6</v>
          </cell>
          <cell r="FL83">
            <v>-3.4</v>
          </cell>
          <cell r="FQ83">
            <v>3.1</v>
          </cell>
          <cell r="FS83">
            <v>2.8</v>
          </cell>
          <cell r="FY83">
            <v>-1.3</v>
          </cell>
          <cell r="FZ83">
            <v>1</v>
          </cell>
          <cell r="GA83">
            <v>7</v>
          </cell>
          <cell r="GB83">
            <v>-2.8</v>
          </cell>
          <cell r="GC83">
            <v>-0.2</v>
          </cell>
          <cell r="GG83">
            <v>-2.8</v>
          </cell>
          <cell r="GH83">
            <v>0.5</v>
          </cell>
          <cell r="GI83">
            <v>-0.1</v>
          </cell>
          <cell r="GJ83">
            <v>-1</v>
          </cell>
          <cell r="GK83">
            <v>4.2</v>
          </cell>
          <cell r="GL83">
            <v>9.4</v>
          </cell>
          <cell r="GM83">
            <v>4.0999999999999996</v>
          </cell>
          <cell r="GN83">
            <v>7.1</v>
          </cell>
          <cell r="GO83">
            <v>5.4</v>
          </cell>
          <cell r="GR83">
            <v>0.9</v>
          </cell>
          <cell r="GU83">
            <v>1.2</v>
          </cell>
          <cell r="GX83">
            <v>0.9</v>
          </cell>
          <cell r="HA83">
            <v>0.9</v>
          </cell>
          <cell r="HB83">
            <v>0.9</v>
          </cell>
          <cell r="HC83">
            <v>0.7</v>
          </cell>
          <cell r="HD83">
            <v>1.8</v>
          </cell>
          <cell r="HE83">
            <v>2.5</v>
          </cell>
          <cell r="HF83">
            <v>0.8</v>
          </cell>
          <cell r="HG83">
            <v>0.3</v>
          </cell>
          <cell r="HH83">
            <v>1.4</v>
          </cell>
          <cell r="HI83">
            <v>0</v>
          </cell>
          <cell r="HJ83">
            <v>-0.8</v>
          </cell>
          <cell r="HK83">
            <v>-0.5</v>
          </cell>
          <cell r="HL83">
            <v>3748</v>
          </cell>
          <cell r="HM83">
            <v>743</v>
          </cell>
          <cell r="HN83">
            <v>4335</v>
          </cell>
          <cell r="HS83">
            <v>3839</v>
          </cell>
          <cell r="HU83">
            <v>4579</v>
          </cell>
          <cell r="HV83">
            <v>3901</v>
          </cell>
          <cell r="HW83">
            <v>3410</v>
          </cell>
          <cell r="HX83">
            <v>2276</v>
          </cell>
          <cell r="HY83">
            <v>2973</v>
          </cell>
          <cell r="IA83">
            <v>17104</v>
          </cell>
          <cell r="IB83">
            <v>2332</v>
          </cell>
          <cell r="IC83">
            <v>78</v>
          </cell>
          <cell r="ID83">
            <v>1995</v>
          </cell>
          <cell r="IE83">
            <v>4281</v>
          </cell>
          <cell r="II83">
            <v>8667</v>
          </cell>
          <cell r="IJ83">
            <v>5825</v>
          </cell>
          <cell r="IK83">
            <v>5042</v>
          </cell>
          <cell r="IL83">
            <v>3380</v>
          </cell>
          <cell r="IM83">
            <v>1623</v>
          </cell>
          <cell r="IN83">
            <v>320</v>
          </cell>
          <cell r="IO83">
            <v>1110</v>
          </cell>
          <cell r="IP83">
            <v>2943</v>
          </cell>
          <cell r="IQ83">
            <v>5687</v>
          </cell>
        </row>
        <row r="84">
          <cell r="B84">
            <v>3989</v>
          </cell>
          <cell r="C84">
            <v>708</v>
          </cell>
          <cell r="D84">
            <v>4563</v>
          </cell>
          <cell r="I84">
            <v>3668</v>
          </cell>
          <cell r="K84">
            <v>4368</v>
          </cell>
          <cell r="L84">
            <v>3897</v>
          </cell>
          <cell r="M84">
            <v>3255</v>
          </cell>
          <cell r="N84">
            <v>2206</v>
          </cell>
          <cell r="O84">
            <v>2888</v>
          </cell>
          <cell r="Q84">
            <v>16614</v>
          </cell>
          <cell r="R84">
            <v>2142</v>
          </cell>
          <cell r="S84">
            <v>68</v>
          </cell>
          <cell r="T84">
            <v>2130</v>
          </cell>
          <cell r="U84">
            <v>4120</v>
          </cell>
          <cell r="Y84">
            <v>8817</v>
          </cell>
          <cell r="Z84">
            <v>5734</v>
          </cell>
          <cell r="AA84">
            <v>5102</v>
          </cell>
          <cell r="AB84">
            <v>3533</v>
          </cell>
          <cell r="AC84">
            <v>1642</v>
          </cell>
          <cell r="AD84">
            <v>306</v>
          </cell>
          <cell r="AE84">
            <v>1048</v>
          </cell>
          <cell r="AF84">
            <v>2844</v>
          </cell>
          <cell r="AG84">
            <v>5623</v>
          </cell>
          <cell r="AJ84">
            <v>1100</v>
          </cell>
          <cell r="AM84">
            <v>5324</v>
          </cell>
          <cell r="AP84">
            <v>2628</v>
          </cell>
          <cell r="AS84">
            <v>4128</v>
          </cell>
          <cell r="AT84">
            <v>2632</v>
          </cell>
          <cell r="AU84">
            <v>8565</v>
          </cell>
          <cell r="AV84">
            <v>6941</v>
          </cell>
          <cell r="AW84">
            <v>5700</v>
          </cell>
          <cell r="AX84">
            <v>921</v>
          </cell>
          <cell r="AY84">
            <v>2884</v>
          </cell>
          <cell r="AZ84">
            <v>12113</v>
          </cell>
          <cell r="BA84">
            <v>111967</v>
          </cell>
          <cell r="BB84">
            <v>11595</v>
          </cell>
          <cell r="BC84">
            <v>1051</v>
          </cell>
          <cell r="BD84">
            <v>125527</v>
          </cell>
          <cell r="BE84">
            <v>-4</v>
          </cell>
          <cell r="BF84">
            <v>0.3</v>
          </cell>
          <cell r="BG84">
            <v>-3.6</v>
          </cell>
          <cell r="BL84">
            <v>-1</v>
          </cell>
          <cell r="BN84">
            <v>-1.2</v>
          </cell>
          <cell r="BO84">
            <v>-0.1</v>
          </cell>
          <cell r="BP84">
            <v>0.2</v>
          </cell>
          <cell r="BQ84">
            <v>0.8</v>
          </cell>
          <cell r="BR84">
            <v>0.1</v>
          </cell>
          <cell r="BT84">
            <v>-0.4</v>
          </cell>
          <cell r="BU84">
            <v>1.3</v>
          </cell>
          <cell r="BV84">
            <v>4.4000000000000004</v>
          </cell>
          <cell r="BW84">
            <v>-2.8</v>
          </cell>
          <cell r="BX84">
            <v>-0.1</v>
          </cell>
          <cell r="CB84">
            <v>-1</v>
          </cell>
          <cell r="CC84">
            <v>-1.3</v>
          </cell>
          <cell r="CD84">
            <v>0.4</v>
          </cell>
          <cell r="CE84">
            <v>0.8</v>
          </cell>
          <cell r="CF84">
            <v>5.7</v>
          </cell>
          <cell r="CG84">
            <v>2.9</v>
          </cell>
          <cell r="CH84">
            <v>-0.7</v>
          </cell>
          <cell r="CI84">
            <v>-0.1</v>
          </cell>
          <cell r="CJ84">
            <v>3.6</v>
          </cell>
          <cell r="CM84">
            <v>1.5</v>
          </cell>
          <cell r="CP84">
            <v>0.2</v>
          </cell>
          <cell r="CS84">
            <v>0.3</v>
          </cell>
          <cell r="CV84">
            <v>0.3</v>
          </cell>
          <cell r="CW84">
            <v>0.3</v>
          </cell>
          <cell r="CX84">
            <v>0.4</v>
          </cell>
          <cell r="CY84">
            <v>3.3</v>
          </cell>
          <cell r="CZ84">
            <v>2.6</v>
          </cell>
          <cell r="DA84">
            <v>1.6</v>
          </cell>
          <cell r="DB84">
            <v>-0.3</v>
          </cell>
          <cell r="DC84">
            <v>1.4</v>
          </cell>
          <cell r="DD84">
            <v>0.1</v>
          </cell>
          <cell r="DE84">
            <v>-0.7</v>
          </cell>
          <cell r="DF84">
            <v>0</v>
          </cell>
          <cell r="DG84">
            <v>4092</v>
          </cell>
          <cell r="DH84">
            <v>700</v>
          </cell>
          <cell r="DI84">
            <v>4665</v>
          </cell>
          <cell r="DN84">
            <v>3588</v>
          </cell>
          <cell r="DP84">
            <v>4269</v>
          </cell>
          <cell r="DQ84">
            <v>3872</v>
          </cell>
          <cell r="DR84">
            <v>3208</v>
          </cell>
          <cell r="DS84">
            <v>2160</v>
          </cell>
          <cell r="DT84">
            <v>2922</v>
          </cell>
          <cell r="DV84">
            <v>16551</v>
          </cell>
          <cell r="DW84">
            <v>2122</v>
          </cell>
          <cell r="DX84">
            <v>65</v>
          </cell>
          <cell r="DY84">
            <v>2233</v>
          </cell>
          <cell r="DZ84">
            <v>4158</v>
          </cell>
          <cell r="ED84">
            <v>8631</v>
          </cell>
          <cell r="EE84">
            <v>5811</v>
          </cell>
          <cell r="EF84">
            <v>5121</v>
          </cell>
          <cell r="EG84">
            <v>3550</v>
          </cell>
          <cell r="EH84">
            <v>1642</v>
          </cell>
          <cell r="EI84">
            <v>307</v>
          </cell>
          <cell r="EJ84">
            <v>1059</v>
          </cell>
          <cell r="EK84">
            <v>2862</v>
          </cell>
          <cell r="EL84">
            <v>5638</v>
          </cell>
          <cell r="EO84">
            <v>1096</v>
          </cell>
          <cell r="ER84">
            <v>5321</v>
          </cell>
          <cell r="EU84">
            <v>2623</v>
          </cell>
          <cell r="EX84">
            <v>4121</v>
          </cell>
          <cell r="EY84">
            <v>2628</v>
          </cell>
          <cell r="EZ84">
            <v>8565</v>
          </cell>
          <cell r="FA84">
            <v>6926</v>
          </cell>
          <cell r="FB84">
            <v>5695</v>
          </cell>
          <cell r="FC84">
            <v>928</v>
          </cell>
          <cell r="FD84">
            <v>2884</v>
          </cell>
          <cell r="FE84">
            <v>12115</v>
          </cell>
          <cell r="FF84">
            <v>111736</v>
          </cell>
          <cell r="FG84">
            <v>11620</v>
          </cell>
          <cell r="FH84">
            <v>1099</v>
          </cell>
          <cell r="FI84">
            <v>125145</v>
          </cell>
          <cell r="FJ84">
            <v>0.3</v>
          </cell>
          <cell r="FK84">
            <v>-2</v>
          </cell>
          <cell r="FL84">
            <v>0</v>
          </cell>
          <cell r="FQ84">
            <v>-5.0999999999999996</v>
          </cell>
          <cell r="FS84">
            <v>-5.3</v>
          </cell>
          <cell r="FT84">
            <v>-1.2</v>
          </cell>
          <cell r="FU84">
            <v>-2.6</v>
          </cell>
          <cell r="FV84">
            <v>-2.9</v>
          </cell>
          <cell r="FW84">
            <v>1.3</v>
          </cell>
          <cell r="FY84">
            <v>-0.8</v>
          </cell>
          <cell r="FZ84">
            <v>0</v>
          </cell>
          <cell r="GA84">
            <v>-2.4</v>
          </cell>
          <cell r="GB84">
            <v>3.4</v>
          </cell>
          <cell r="GC84">
            <v>1</v>
          </cell>
          <cell r="GG84">
            <v>-3.1</v>
          </cell>
          <cell r="GH84">
            <v>-0.6</v>
          </cell>
          <cell r="GI84">
            <v>0.6</v>
          </cell>
          <cell r="GJ84">
            <v>2.2000000000000002</v>
          </cell>
          <cell r="GK84">
            <v>6.5</v>
          </cell>
          <cell r="GL84">
            <v>0.7</v>
          </cell>
          <cell r="GM84">
            <v>-1.3</v>
          </cell>
          <cell r="GN84">
            <v>-1.8</v>
          </cell>
          <cell r="GO84">
            <v>3.4</v>
          </cell>
          <cell r="GR84">
            <v>1.3</v>
          </cell>
          <cell r="GU84">
            <v>-0.3</v>
          </cell>
          <cell r="GX84">
            <v>-0.2</v>
          </cell>
          <cell r="HA84">
            <v>-0.2</v>
          </cell>
          <cell r="HB84">
            <v>-0.2</v>
          </cell>
          <cell r="HC84">
            <v>0.3</v>
          </cell>
          <cell r="HD84">
            <v>3.2</v>
          </cell>
          <cell r="HE84">
            <v>2.4</v>
          </cell>
          <cell r="HF84">
            <v>2.9</v>
          </cell>
          <cell r="HG84">
            <v>-0.7</v>
          </cell>
          <cell r="HH84">
            <v>1.4</v>
          </cell>
          <cell r="HI84">
            <v>-0.3</v>
          </cell>
          <cell r="HJ84">
            <v>-0.2</v>
          </cell>
          <cell r="HK84">
            <v>-0.3</v>
          </cell>
          <cell r="HL84">
            <v>7063</v>
          </cell>
          <cell r="HM84">
            <v>710</v>
          </cell>
          <cell r="HN84">
            <v>7738</v>
          </cell>
          <cell r="HS84">
            <v>3663</v>
          </cell>
          <cell r="HU84">
            <v>4350</v>
          </cell>
          <cell r="HV84">
            <v>4161</v>
          </cell>
          <cell r="HW84">
            <v>3323</v>
          </cell>
          <cell r="HX84">
            <v>2253</v>
          </cell>
          <cell r="HY84">
            <v>3100</v>
          </cell>
          <cell r="IA84">
            <v>17443</v>
          </cell>
          <cell r="IB84">
            <v>2023</v>
          </cell>
          <cell r="IC84">
            <v>61</v>
          </cell>
          <cell r="ID84">
            <v>2348</v>
          </cell>
          <cell r="IE84">
            <v>4106</v>
          </cell>
          <cell r="II84">
            <v>8924</v>
          </cell>
          <cell r="IJ84">
            <v>6034</v>
          </cell>
          <cell r="IK84">
            <v>5563</v>
          </cell>
          <cell r="IL84">
            <v>3828</v>
          </cell>
          <cell r="IM84">
            <v>1741</v>
          </cell>
          <cell r="IN84">
            <v>305</v>
          </cell>
          <cell r="IO84">
            <v>1069</v>
          </cell>
          <cell r="IP84">
            <v>2947</v>
          </cell>
          <cell r="IQ84">
            <v>5857</v>
          </cell>
        </row>
        <row r="85">
          <cell r="B85">
            <v>3937</v>
          </cell>
          <cell r="C85">
            <v>705</v>
          </cell>
          <cell r="D85">
            <v>4508</v>
          </cell>
          <cell r="I85">
            <v>3670</v>
          </cell>
          <cell r="K85">
            <v>4368</v>
          </cell>
          <cell r="L85">
            <v>3896</v>
          </cell>
          <cell r="M85">
            <v>3313</v>
          </cell>
          <cell r="N85">
            <v>2236</v>
          </cell>
          <cell r="O85">
            <v>2890</v>
          </cell>
          <cell r="Q85">
            <v>16684</v>
          </cell>
          <cell r="R85">
            <v>2180</v>
          </cell>
          <cell r="S85">
            <v>71</v>
          </cell>
          <cell r="T85">
            <v>2066</v>
          </cell>
          <cell r="U85">
            <v>4129</v>
          </cell>
          <cell r="Y85">
            <v>8809</v>
          </cell>
          <cell r="Z85">
            <v>5645</v>
          </cell>
          <cell r="AA85">
            <v>5160</v>
          </cell>
          <cell r="AB85">
            <v>3580</v>
          </cell>
          <cell r="AC85">
            <v>1745</v>
          </cell>
          <cell r="AD85">
            <v>313</v>
          </cell>
          <cell r="AE85">
            <v>1035</v>
          </cell>
          <cell r="AF85">
            <v>2792</v>
          </cell>
          <cell r="AG85">
            <v>5821</v>
          </cell>
          <cell r="AJ85">
            <v>1122</v>
          </cell>
          <cell r="AM85">
            <v>5320</v>
          </cell>
          <cell r="AP85">
            <v>2627</v>
          </cell>
          <cell r="AS85">
            <v>4127</v>
          </cell>
          <cell r="AT85">
            <v>2632</v>
          </cell>
          <cell r="AU85">
            <v>8604</v>
          </cell>
          <cell r="AV85">
            <v>7256</v>
          </cell>
          <cell r="AW85">
            <v>5860</v>
          </cell>
          <cell r="AX85">
            <v>938</v>
          </cell>
          <cell r="AY85">
            <v>2881</v>
          </cell>
          <cell r="AZ85">
            <v>12272</v>
          </cell>
          <cell r="BA85">
            <v>112752</v>
          </cell>
          <cell r="BB85">
            <v>11648</v>
          </cell>
          <cell r="BC85">
            <v>897</v>
          </cell>
          <cell r="BD85">
            <v>126027</v>
          </cell>
          <cell r="BE85">
            <v>-1.3</v>
          </cell>
          <cell r="BF85">
            <v>-0.3</v>
          </cell>
          <cell r="BG85">
            <v>-1.2</v>
          </cell>
          <cell r="BL85">
            <v>0.1</v>
          </cell>
          <cell r="BN85">
            <v>0</v>
          </cell>
          <cell r="BO85">
            <v>0</v>
          </cell>
          <cell r="BP85">
            <v>1.8</v>
          </cell>
          <cell r="BQ85">
            <v>1.4</v>
          </cell>
          <cell r="BR85">
            <v>0.1</v>
          </cell>
          <cell r="BT85">
            <v>0.4</v>
          </cell>
          <cell r="BU85">
            <v>1.8</v>
          </cell>
          <cell r="BV85">
            <v>4</v>
          </cell>
          <cell r="BW85">
            <v>-3</v>
          </cell>
          <cell r="BX85">
            <v>0.2</v>
          </cell>
          <cell r="CB85">
            <v>-0.1</v>
          </cell>
          <cell r="CC85">
            <v>-1.5</v>
          </cell>
          <cell r="CD85">
            <v>1.1000000000000001</v>
          </cell>
          <cell r="CE85">
            <v>1.3</v>
          </cell>
          <cell r="CF85">
            <v>6.2</v>
          </cell>
          <cell r="CG85">
            <v>2.1</v>
          </cell>
          <cell r="CH85">
            <v>-1.3</v>
          </cell>
          <cell r="CI85">
            <v>-1.8</v>
          </cell>
          <cell r="CJ85">
            <v>3.5</v>
          </cell>
          <cell r="CM85">
            <v>2</v>
          </cell>
          <cell r="CP85">
            <v>-0.1</v>
          </cell>
          <cell r="CS85">
            <v>0</v>
          </cell>
          <cell r="CV85">
            <v>0</v>
          </cell>
          <cell r="CW85">
            <v>0</v>
          </cell>
          <cell r="CX85">
            <v>0.5</v>
          </cell>
          <cell r="CY85">
            <v>4.5</v>
          </cell>
          <cell r="CZ85">
            <v>2.8</v>
          </cell>
          <cell r="DA85">
            <v>1.8</v>
          </cell>
          <cell r="DB85">
            <v>-0.1</v>
          </cell>
          <cell r="DC85">
            <v>1.3</v>
          </cell>
          <cell r="DD85">
            <v>0.7</v>
          </cell>
          <cell r="DE85">
            <v>0.5</v>
          </cell>
          <cell r="DF85">
            <v>0.4</v>
          </cell>
          <cell r="DG85">
            <v>3969</v>
          </cell>
          <cell r="DH85">
            <v>703</v>
          </cell>
          <cell r="DI85">
            <v>4540</v>
          </cell>
          <cell r="DN85">
            <v>3674</v>
          </cell>
          <cell r="DP85">
            <v>4374</v>
          </cell>
          <cell r="DQ85">
            <v>3909</v>
          </cell>
          <cell r="DR85">
            <v>3290</v>
          </cell>
          <cell r="DS85">
            <v>2246</v>
          </cell>
          <cell r="DT85">
            <v>2831</v>
          </cell>
          <cell r="DV85">
            <v>16601</v>
          </cell>
          <cell r="DW85">
            <v>2181</v>
          </cell>
          <cell r="DX85">
            <v>73</v>
          </cell>
          <cell r="DY85">
            <v>1973</v>
          </cell>
          <cell r="DZ85">
            <v>4072</v>
          </cell>
          <cell r="ED85">
            <v>8952</v>
          </cell>
          <cell r="EE85">
            <v>5540</v>
          </cell>
          <cell r="EF85">
            <v>5096</v>
          </cell>
          <cell r="EG85">
            <v>3563</v>
          </cell>
          <cell r="EH85">
            <v>1740</v>
          </cell>
          <cell r="EI85">
            <v>308</v>
          </cell>
          <cell r="EJ85">
            <v>1006</v>
          </cell>
          <cell r="EK85">
            <v>2765</v>
          </cell>
          <cell r="EL85">
            <v>5776</v>
          </cell>
          <cell r="EO85">
            <v>1126</v>
          </cell>
          <cell r="ER85">
            <v>5323</v>
          </cell>
          <cell r="EU85">
            <v>2639</v>
          </cell>
          <cell r="EX85">
            <v>4145</v>
          </cell>
          <cell r="EY85">
            <v>2643</v>
          </cell>
          <cell r="EZ85">
            <v>8612</v>
          </cell>
          <cell r="FA85">
            <v>7182</v>
          </cell>
          <cell r="FB85">
            <v>5861</v>
          </cell>
          <cell r="FC85">
            <v>932</v>
          </cell>
          <cell r="FD85">
            <v>2865</v>
          </cell>
          <cell r="FE85">
            <v>12273</v>
          </cell>
          <cell r="FF85">
            <v>112557</v>
          </cell>
          <cell r="FG85">
            <v>11560</v>
          </cell>
          <cell r="FH85">
            <v>510</v>
          </cell>
          <cell r="FI85">
            <v>126038</v>
          </cell>
          <cell r="FJ85">
            <v>-3</v>
          </cell>
          <cell r="FK85">
            <v>0.5</v>
          </cell>
          <cell r="FL85">
            <v>-2.7</v>
          </cell>
          <cell r="FQ85">
            <v>2.4</v>
          </cell>
          <cell r="FS85">
            <v>2.5</v>
          </cell>
          <cell r="FT85">
            <v>1</v>
          </cell>
          <cell r="FU85">
            <v>2.6</v>
          </cell>
          <cell r="FV85">
            <v>4</v>
          </cell>
          <cell r="FW85">
            <v>-3.1</v>
          </cell>
          <cell r="FY85">
            <v>0.3</v>
          </cell>
          <cell r="FZ85">
            <v>2.8</v>
          </cell>
          <cell r="GA85">
            <v>11.3</v>
          </cell>
          <cell r="GB85">
            <v>-11.6</v>
          </cell>
          <cell r="GC85">
            <v>-2.1</v>
          </cell>
          <cell r="GG85">
            <v>3.7</v>
          </cell>
          <cell r="GH85">
            <v>-4.7</v>
          </cell>
          <cell r="GI85">
            <v>-0.5</v>
          </cell>
          <cell r="GJ85">
            <v>0.4</v>
          </cell>
          <cell r="GK85">
            <v>6</v>
          </cell>
          <cell r="GL85">
            <v>0.3</v>
          </cell>
          <cell r="GM85">
            <v>-5</v>
          </cell>
          <cell r="GN85">
            <v>-3.4</v>
          </cell>
          <cell r="GO85">
            <v>2.5</v>
          </cell>
          <cell r="GR85">
            <v>2.7</v>
          </cell>
          <cell r="GU85">
            <v>0</v>
          </cell>
          <cell r="GX85">
            <v>0.6</v>
          </cell>
          <cell r="HA85">
            <v>0.6</v>
          </cell>
          <cell r="HB85">
            <v>0.6</v>
          </cell>
          <cell r="HC85">
            <v>0.5</v>
          </cell>
          <cell r="HD85">
            <v>3.7</v>
          </cell>
          <cell r="HE85">
            <v>2.9</v>
          </cell>
          <cell r="HF85">
            <v>0.4</v>
          </cell>
          <cell r="HG85">
            <v>-0.7</v>
          </cell>
          <cell r="HH85">
            <v>1.3</v>
          </cell>
          <cell r="HI85">
            <v>0.7</v>
          </cell>
          <cell r="HJ85">
            <v>-0.5</v>
          </cell>
          <cell r="HK85">
            <v>0.7</v>
          </cell>
          <cell r="HL85">
            <v>3217</v>
          </cell>
          <cell r="HM85">
            <v>647</v>
          </cell>
          <cell r="HN85">
            <v>3728</v>
          </cell>
          <cell r="HS85">
            <v>3544</v>
          </cell>
          <cell r="HU85">
            <v>4230</v>
          </cell>
          <cell r="HV85">
            <v>3788</v>
          </cell>
          <cell r="HW85">
            <v>3077</v>
          </cell>
          <cell r="HX85">
            <v>2128</v>
          </cell>
          <cell r="HY85">
            <v>2529</v>
          </cell>
          <cell r="IA85">
            <v>15415</v>
          </cell>
          <cell r="IB85">
            <v>2023</v>
          </cell>
          <cell r="IC85">
            <v>61</v>
          </cell>
          <cell r="ID85">
            <v>2158</v>
          </cell>
          <cell r="IE85">
            <v>3980</v>
          </cell>
          <cell r="II85">
            <v>8201</v>
          </cell>
          <cell r="IJ85">
            <v>5382</v>
          </cell>
          <cell r="IK85">
            <v>4746</v>
          </cell>
          <cell r="IL85">
            <v>3564</v>
          </cell>
          <cell r="IM85">
            <v>1597</v>
          </cell>
          <cell r="IN85">
            <v>304</v>
          </cell>
          <cell r="IO85">
            <v>954</v>
          </cell>
          <cell r="IP85">
            <v>2687</v>
          </cell>
          <cell r="IQ85">
            <v>5432</v>
          </cell>
        </row>
        <row r="86">
          <cell r="B86">
            <v>4217</v>
          </cell>
          <cell r="C86">
            <v>698</v>
          </cell>
          <cell r="D86">
            <v>4793</v>
          </cell>
          <cell r="I86">
            <v>3705</v>
          </cell>
          <cell r="K86">
            <v>4411</v>
          </cell>
          <cell r="L86">
            <v>3908</v>
          </cell>
          <cell r="M86">
            <v>3403</v>
          </cell>
          <cell r="N86">
            <v>2270</v>
          </cell>
          <cell r="O86">
            <v>2892</v>
          </cell>
          <cell r="Q86">
            <v>16876</v>
          </cell>
          <cell r="R86">
            <v>2222</v>
          </cell>
          <cell r="S86">
            <v>74</v>
          </cell>
          <cell r="T86">
            <v>2027</v>
          </cell>
          <cell r="U86">
            <v>4162</v>
          </cell>
          <cell r="Y86">
            <v>8860</v>
          </cell>
          <cell r="Z86">
            <v>5656</v>
          </cell>
          <cell r="AA86">
            <v>5236</v>
          </cell>
          <cell r="AB86">
            <v>3599</v>
          </cell>
          <cell r="AC86">
            <v>1802</v>
          </cell>
          <cell r="AD86">
            <v>317</v>
          </cell>
          <cell r="AE86">
            <v>1024</v>
          </cell>
          <cell r="AF86">
            <v>2774</v>
          </cell>
          <cell r="AG86">
            <v>5936</v>
          </cell>
          <cell r="AJ86">
            <v>1143</v>
          </cell>
          <cell r="AM86">
            <v>5336</v>
          </cell>
          <cell r="AP86">
            <v>2628</v>
          </cell>
          <cell r="AS86">
            <v>4129</v>
          </cell>
          <cell r="AT86">
            <v>2633</v>
          </cell>
          <cell r="AU86">
            <v>8655</v>
          </cell>
          <cell r="AV86">
            <v>7463</v>
          </cell>
          <cell r="AW86">
            <v>6001</v>
          </cell>
          <cell r="AX86">
            <v>951</v>
          </cell>
          <cell r="AY86">
            <v>2900</v>
          </cell>
          <cell r="AZ86">
            <v>12428</v>
          </cell>
          <cell r="BA86">
            <v>114422</v>
          </cell>
          <cell r="BB86">
            <v>11772</v>
          </cell>
          <cell r="BC86">
            <v>781</v>
          </cell>
          <cell r="BD86">
            <v>127153</v>
          </cell>
          <cell r="BE86">
            <v>7.1</v>
          </cell>
          <cell r="BF86">
            <v>-1</v>
          </cell>
          <cell r="BG86">
            <v>6.3</v>
          </cell>
          <cell r="BL86">
            <v>1</v>
          </cell>
          <cell r="BN86">
            <v>1</v>
          </cell>
          <cell r="BO86">
            <v>0.3</v>
          </cell>
          <cell r="BP86">
            <v>2.7</v>
          </cell>
          <cell r="BQ86">
            <v>1.5</v>
          </cell>
          <cell r="BR86">
            <v>0.1</v>
          </cell>
          <cell r="BT86">
            <v>1.2</v>
          </cell>
          <cell r="BU86">
            <v>2</v>
          </cell>
          <cell r="BV86">
            <v>4.4000000000000004</v>
          </cell>
          <cell r="BW86">
            <v>-1.9</v>
          </cell>
          <cell r="BX86">
            <v>0.8</v>
          </cell>
          <cell r="CB86">
            <v>0.6</v>
          </cell>
          <cell r="CC86">
            <v>0.2</v>
          </cell>
          <cell r="CD86">
            <v>1.5</v>
          </cell>
          <cell r="CE86">
            <v>0.5</v>
          </cell>
          <cell r="CF86">
            <v>3.3</v>
          </cell>
          <cell r="CG86">
            <v>1.5</v>
          </cell>
          <cell r="CH86">
            <v>-1.1000000000000001</v>
          </cell>
          <cell r="CI86">
            <v>-0.6</v>
          </cell>
          <cell r="CJ86">
            <v>2</v>
          </cell>
          <cell r="CM86">
            <v>1.9</v>
          </cell>
          <cell r="CP86">
            <v>0.3</v>
          </cell>
          <cell r="CS86">
            <v>0</v>
          </cell>
          <cell r="CV86">
            <v>0</v>
          </cell>
          <cell r="CW86">
            <v>0</v>
          </cell>
          <cell r="CX86">
            <v>0.6</v>
          </cell>
          <cell r="CY86">
            <v>2.8</v>
          </cell>
          <cell r="CZ86">
            <v>2.4</v>
          </cell>
          <cell r="DA86">
            <v>1.4</v>
          </cell>
          <cell r="DB86">
            <v>0.7</v>
          </cell>
          <cell r="DC86">
            <v>1.3</v>
          </cell>
          <cell r="DD86">
            <v>1.5</v>
          </cell>
          <cell r="DE86">
            <v>1.1000000000000001</v>
          </cell>
          <cell r="DF86">
            <v>0.9</v>
          </cell>
          <cell r="DG86">
            <v>3827</v>
          </cell>
          <cell r="DH86">
            <v>718</v>
          </cell>
          <cell r="DI86">
            <v>4402</v>
          </cell>
          <cell r="DN86">
            <v>3715</v>
          </cell>
          <cell r="DP86">
            <v>4424</v>
          </cell>
          <cell r="DQ86">
            <v>3907</v>
          </cell>
          <cell r="DR86">
            <v>3422</v>
          </cell>
          <cell r="DS86">
            <v>2301</v>
          </cell>
          <cell r="DT86">
            <v>2950</v>
          </cell>
          <cell r="DV86">
            <v>17022</v>
          </cell>
          <cell r="DW86">
            <v>2235</v>
          </cell>
          <cell r="DX86">
            <v>74</v>
          </cell>
          <cell r="DY86">
            <v>2043</v>
          </cell>
          <cell r="DZ86">
            <v>4189</v>
          </cell>
          <cell r="ED86">
            <v>8896</v>
          </cell>
          <cell r="EE86">
            <v>5643</v>
          </cell>
          <cell r="EF86">
            <v>5282</v>
          </cell>
          <cell r="EG86">
            <v>3593</v>
          </cell>
          <cell r="EH86">
            <v>1832</v>
          </cell>
          <cell r="EI86">
            <v>318</v>
          </cell>
          <cell r="EJ86">
            <v>1046</v>
          </cell>
          <cell r="EK86">
            <v>2753</v>
          </cell>
          <cell r="EL86">
            <v>6001</v>
          </cell>
          <cell r="EO86">
            <v>1142</v>
          </cell>
          <cell r="ER86">
            <v>5321</v>
          </cell>
          <cell r="EU86">
            <v>2619</v>
          </cell>
          <cell r="EX86">
            <v>4115</v>
          </cell>
          <cell r="EY86">
            <v>2624</v>
          </cell>
          <cell r="EZ86">
            <v>8628</v>
          </cell>
          <cell r="FA86">
            <v>7654</v>
          </cell>
          <cell r="FB86">
            <v>6005</v>
          </cell>
          <cell r="FC86">
            <v>956</v>
          </cell>
          <cell r="FD86">
            <v>2907</v>
          </cell>
          <cell r="FE86">
            <v>12428</v>
          </cell>
          <cell r="FF86">
            <v>114374</v>
          </cell>
          <cell r="FG86">
            <v>11795</v>
          </cell>
          <cell r="FH86">
            <v>1183</v>
          </cell>
          <cell r="FI86">
            <v>127222</v>
          </cell>
          <cell r="FJ86">
            <v>-3.6</v>
          </cell>
          <cell r="FK86">
            <v>2.1</v>
          </cell>
          <cell r="FL86">
            <v>-3</v>
          </cell>
          <cell r="FQ86">
            <v>1.1000000000000001</v>
          </cell>
          <cell r="FS86">
            <v>1.1000000000000001</v>
          </cell>
          <cell r="FT86">
            <v>-0.1</v>
          </cell>
          <cell r="FU86">
            <v>4</v>
          </cell>
          <cell r="FV86">
            <v>2.4</v>
          </cell>
          <cell r="FW86">
            <v>4.2</v>
          </cell>
          <cell r="FY86">
            <v>2.5</v>
          </cell>
          <cell r="FZ86">
            <v>2.5</v>
          </cell>
          <cell r="GA86">
            <v>2</v>
          </cell>
          <cell r="GB86">
            <v>3.5</v>
          </cell>
          <cell r="GC86">
            <v>2.9</v>
          </cell>
          <cell r="GG86">
            <v>-0.6</v>
          </cell>
          <cell r="GH86">
            <v>1.9</v>
          </cell>
          <cell r="GI86">
            <v>3.7</v>
          </cell>
          <cell r="GJ86">
            <v>0.9</v>
          </cell>
          <cell r="GK86">
            <v>5.3</v>
          </cell>
          <cell r="GL86">
            <v>3</v>
          </cell>
          <cell r="GM86">
            <v>4</v>
          </cell>
          <cell r="GN86">
            <v>-0.4</v>
          </cell>
          <cell r="GO86">
            <v>3.9</v>
          </cell>
          <cell r="GR86">
            <v>1.4</v>
          </cell>
          <cell r="GU86">
            <v>0</v>
          </cell>
          <cell r="GX86">
            <v>-0.7</v>
          </cell>
          <cell r="HA86">
            <v>-0.7</v>
          </cell>
          <cell r="HB86">
            <v>-0.7</v>
          </cell>
          <cell r="HC86">
            <v>0.2</v>
          </cell>
          <cell r="HD86">
            <v>6.6</v>
          </cell>
          <cell r="HE86">
            <v>2.5</v>
          </cell>
          <cell r="HF86">
            <v>2.6</v>
          </cell>
          <cell r="HG86">
            <v>1.5</v>
          </cell>
          <cell r="HH86">
            <v>1.3</v>
          </cell>
          <cell r="HI86">
            <v>1.6</v>
          </cell>
          <cell r="HJ86">
            <v>2</v>
          </cell>
          <cell r="HK86">
            <v>0.9</v>
          </cell>
          <cell r="HL86">
            <v>1941</v>
          </cell>
          <cell r="HM86">
            <v>735</v>
          </cell>
          <cell r="HN86">
            <v>2466</v>
          </cell>
          <cell r="HS86">
            <v>3711</v>
          </cell>
          <cell r="HU86">
            <v>4417</v>
          </cell>
          <cell r="HV86">
            <v>3758</v>
          </cell>
          <cell r="HW86">
            <v>3406</v>
          </cell>
          <cell r="HX86">
            <v>2274</v>
          </cell>
          <cell r="HY86">
            <v>2986</v>
          </cell>
          <cell r="IA86">
            <v>16902</v>
          </cell>
          <cell r="IB86">
            <v>2283</v>
          </cell>
          <cell r="IC86">
            <v>79</v>
          </cell>
          <cell r="ID86">
            <v>1907</v>
          </cell>
          <cell r="IE86">
            <v>4167</v>
          </cell>
          <cell r="II86">
            <v>9595</v>
          </cell>
          <cell r="IJ86">
            <v>5599</v>
          </cell>
          <cell r="IK86">
            <v>5239</v>
          </cell>
          <cell r="IL86">
            <v>3409</v>
          </cell>
          <cell r="IM86">
            <v>1794</v>
          </cell>
          <cell r="IN86">
            <v>310</v>
          </cell>
          <cell r="IO86">
            <v>1050</v>
          </cell>
          <cell r="IP86">
            <v>2719</v>
          </cell>
          <cell r="IQ86">
            <v>5892</v>
          </cell>
        </row>
        <row r="87">
          <cell r="B87">
            <v>4728</v>
          </cell>
          <cell r="C87">
            <v>691</v>
          </cell>
          <cell r="D87">
            <v>5316</v>
          </cell>
          <cell r="I87">
            <v>3740</v>
          </cell>
          <cell r="K87">
            <v>4451</v>
          </cell>
          <cell r="L87">
            <v>3936</v>
          </cell>
          <cell r="M87">
            <v>3475</v>
          </cell>
          <cell r="N87">
            <v>2305</v>
          </cell>
          <cell r="O87">
            <v>2906</v>
          </cell>
          <cell r="Q87">
            <v>17093</v>
          </cell>
          <cell r="R87">
            <v>2256</v>
          </cell>
          <cell r="S87">
            <v>77</v>
          </cell>
          <cell r="T87">
            <v>2052</v>
          </cell>
          <cell r="U87">
            <v>4225</v>
          </cell>
          <cell r="Y87">
            <v>8924</v>
          </cell>
          <cell r="Z87">
            <v>5743</v>
          </cell>
          <cell r="AA87">
            <v>5290</v>
          </cell>
          <cell r="AB87">
            <v>3557</v>
          </cell>
          <cell r="AC87">
            <v>1788</v>
          </cell>
          <cell r="AD87">
            <v>323</v>
          </cell>
          <cell r="AE87">
            <v>1028</v>
          </cell>
          <cell r="AF87">
            <v>2818</v>
          </cell>
          <cell r="AG87">
            <v>5940</v>
          </cell>
          <cell r="AJ87">
            <v>1164</v>
          </cell>
          <cell r="AM87">
            <v>5393</v>
          </cell>
          <cell r="AP87">
            <v>2650</v>
          </cell>
          <cell r="AS87">
            <v>4164</v>
          </cell>
          <cell r="AT87">
            <v>2655</v>
          </cell>
          <cell r="AU87">
            <v>8722</v>
          </cell>
          <cell r="AV87">
            <v>7522</v>
          </cell>
          <cell r="AW87">
            <v>6101</v>
          </cell>
          <cell r="AX87">
            <v>958</v>
          </cell>
          <cell r="AY87">
            <v>2938</v>
          </cell>
          <cell r="AZ87">
            <v>12588</v>
          </cell>
          <cell r="BA87">
            <v>116380</v>
          </cell>
          <cell r="BB87">
            <v>11865</v>
          </cell>
          <cell r="BC87">
            <v>993</v>
          </cell>
          <cell r="BD87">
            <v>128961</v>
          </cell>
          <cell r="BE87">
            <v>12.1</v>
          </cell>
          <cell r="BF87">
            <v>-1</v>
          </cell>
          <cell r="BG87">
            <v>10.9</v>
          </cell>
          <cell r="BL87">
            <v>1</v>
          </cell>
          <cell r="BN87">
            <v>0.9</v>
          </cell>
          <cell r="BO87">
            <v>0.7</v>
          </cell>
          <cell r="BP87">
            <v>2.1</v>
          </cell>
          <cell r="BQ87">
            <v>1.5</v>
          </cell>
          <cell r="BR87">
            <v>0.5</v>
          </cell>
          <cell r="BT87">
            <v>1.3</v>
          </cell>
          <cell r="BU87">
            <v>1.5</v>
          </cell>
          <cell r="BV87">
            <v>4.4000000000000004</v>
          </cell>
          <cell r="BW87">
            <v>1.2</v>
          </cell>
          <cell r="BX87">
            <v>1.5</v>
          </cell>
          <cell r="CB87">
            <v>0.7</v>
          </cell>
          <cell r="CC87">
            <v>1.5</v>
          </cell>
          <cell r="CD87">
            <v>1</v>
          </cell>
          <cell r="CE87">
            <v>-1.2</v>
          </cell>
          <cell r="CF87">
            <v>-0.8</v>
          </cell>
          <cell r="CG87">
            <v>1.7</v>
          </cell>
          <cell r="CH87">
            <v>0.4</v>
          </cell>
          <cell r="CI87">
            <v>1.6</v>
          </cell>
          <cell r="CJ87">
            <v>0.1</v>
          </cell>
          <cell r="CM87">
            <v>1.8</v>
          </cell>
          <cell r="CP87">
            <v>1.1000000000000001</v>
          </cell>
          <cell r="CS87">
            <v>0.8</v>
          </cell>
          <cell r="CV87">
            <v>0.8</v>
          </cell>
          <cell r="CW87">
            <v>0.8</v>
          </cell>
          <cell r="CX87">
            <v>0.8</v>
          </cell>
          <cell r="CY87">
            <v>0.8</v>
          </cell>
          <cell r="CZ87">
            <v>1.7</v>
          </cell>
          <cell r="DA87">
            <v>0.8</v>
          </cell>
          <cell r="DB87">
            <v>1.3</v>
          </cell>
          <cell r="DC87">
            <v>1.3</v>
          </cell>
          <cell r="DD87">
            <v>1.7</v>
          </cell>
          <cell r="DE87">
            <v>0.8</v>
          </cell>
          <cell r="DF87">
            <v>1.4</v>
          </cell>
          <cell r="DG87">
            <v>4964</v>
          </cell>
          <cell r="DH87">
            <v>670</v>
          </cell>
          <cell r="DI87">
            <v>5546</v>
          </cell>
          <cell r="DN87">
            <v>3767</v>
          </cell>
          <cell r="DP87">
            <v>4482</v>
          </cell>
          <cell r="DQ87">
            <v>3917</v>
          </cell>
          <cell r="DR87">
            <v>3517</v>
          </cell>
          <cell r="DS87">
            <v>2277</v>
          </cell>
          <cell r="DT87">
            <v>2879</v>
          </cell>
          <cell r="DV87">
            <v>17036</v>
          </cell>
          <cell r="DW87">
            <v>2255</v>
          </cell>
          <cell r="DX87">
            <v>76</v>
          </cell>
          <cell r="DY87">
            <v>2077</v>
          </cell>
          <cell r="DZ87">
            <v>4238</v>
          </cell>
          <cell r="ED87">
            <v>8796</v>
          </cell>
          <cell r="EE87">
            <v>5777</v>
          </cell>
          <cell r="EF87">
            <v>5311</v>
          </cell>
          <cell r="EG87">
            <v>3640</v>
          </cell>
          <cell r="EH87">
            <v>1779</v>
          </cell>
          <cell r="EI87">
            <v>329</v>
          </cell>
          <cell r="EJ87">
            <v>1017</v>
          </cell>
          <cell r="EK87">
            <v>2802</v>
          </cell>
          <cell r="EL87">
            <v>5927</v>
          </cell>
          <cell r="EO87">
            <v>1166</v>
          </cell>
          <cell r="ER87">
            <v>5394</v>
          </cell>
          <cell r="EU87">
            <v>2647</v>
          </cell>
          <cell r="EX87">
            <v>4159</v>
          </cell>
          <cell r="EY87">
            <v>2652</v>
          </cell>
          <cell r="EZ87">
            <v>8742</v>
          </cell>
          <cell r="FA87">
            <v>7500</v>
          </cell>
          <cell r="FB87">
            <v>6115</v>
          </cell>
          <cell r="FC87">
            <v>956</v>
          </cell>
          <cell r="FD87">
            <v>2931</v>
          </cell>
          <cell r="FE87">
            <v>12582</v>
          </cell>
          <cell r="FF87">
            <v>116543</v>
          </cell>
          <cell r="FG87">
            <v>11973</v>
          </cell>
          <cell r="FH87">
            <v>928</v>
          </cell>
          <cell r="FI87">
            <v>128986</v>
          </cell>
          <cell r="FJ87">
            <v>29.7</v>
          </cell>
          <cell r="FK87">
            <v>-6.7</v>
          </cell>
          <cell r="FL87">
            <v>26</v>
          </cell>
          <cell r="FQ87">
            <v>1.4</v>
          </cell>
          <cell r="FS87">
            <v>1.3</v>
          </cell>
          <cell r="FT87">
            <v>0.3</v>
          </cell>
          <cell r="FU87">
            <v>2.8</v>
          </cell>
          <cell r="FV87">
            <v>-1.1000000000000001</v>
          </cell>
          <cell r="FW87">
            <v>-2.4</v>
          </cell>
          <cell r="FY87">
            <v>0.1</v>
          </cell>
          <cell r="FZ87">
            <v>0.9</v>
          </cell>
          <cell r="GA87">
            <v>2</v>
          </cell>
          <cell r="GB87">
            <v>1.6</v>
          </cell>
          <cell r="GC87">
            <v>1.2</v>
          </cell>
          <cell r="GG87">
            <v>-1.1000000000000001</v>
          </cell>
          <cell r="GH87">
            <v>2.4</v>
          </cell>
          <cell r="GI87">
            <v>0.5</v>
          </cell>
          <cell r="GJ87">
            <v>1.3</v>
          </cell>
          <cell r="GK87">
            <v>-2.9</v>
          </cell>
          <cell r="GL87">
            <v>3.5</v>
          </cell>
          <cell r="GM87">
            <v>-2.8</v>
          </cell>
          <cell r="GN87">
            <v>1.8</v>
          </cell>
          <cell r="GO87">
            <v>-1.2</v>
          </cell>
          <cell r="GR87">
            <v>2.1</v>
          </cell>
          <cell r="GU87">
            <v>1.4</v>
          </cell>
          <cell r="GX87">
            <v>1.1000000000000001</v>
          </cell>
          <cell r="HA87">
            <v>1.1000000000000001</v>
          </cell>
          <cell r="HB87">
            <v>1.1000000000000001</v>
          </cell>
          <cell r="HC87">
            <v>1.3</v>
          </cell>
          <cell r="HD87">
            <v>-2</v>
          </cell>
          <cell r="HE87">
            <v>1.8</v>
          </cell>
          <cell r="HF87">
            <v>0</v>
          </cell>
          <cell r="HG87">
            <v>0.8</v>
          </cell>
          <cell r="HH87">
            <v>1.2</v>
          </cell>
          <cell r="HI87">
            <v>1.9</v>
          </cell>
          <cell r="HJ87">
            <v>1.5</v>
          </cell>
          <cell r="HK87">
            <v>1.4</v>
          </cell>
          <cell r="HL87">
            <v>3417</v>
          </cell>
          <cell r="HM87">
            <v>691</v>
          </cell>
          <cell r="HN87">
            <v>3961</v>
          </cell>
          <cell r="HS87">
            <v>3829</v>
          </cell>
          <cell r="HU87">
            <v>4556</v>
          </cell>
          <cell r="HV87">
            <v>3895</v>
          </cell>
          <cell r="HW87">
            <v>3636</v>
          </cell>
          <cell r="HX87">
            <v>2332</v>
          </cell>
          <cell r="HY87">
            <v>2980</v>
          </cell>
          <cell r="IA87">
            <v>17474</v>
          </cell>
          <cell r="IB87">
            <v>2475</v>
          </cell>
          <cell r="IC87">
            <v>90</v>
          </cell>
          <cell r="ID87">
            <v>1921</v>
          </cell>
          <cell r="IE87">
            <v>4429</v>
          </cell>
          <cell r="II87">
            <v>8571</v>
          </cell>
          <cell r="IJ87">
            <v>5756</v>
          </cell>
          <cell r="IK87">
            <v>5261</v>
          </cell>
          <cell r="IL87">
            <v>3545</v>
          </cell>
          <cell r="IM87">
            <v>1863</v>
          </cell>
          <cell r="IN87">
            <v>343</v>
          </cell>
          <cell r="IO87">
            <v>1052</v>
          </cell>
          <cell r="IP87">
            <v>2820</v>
          </cell>
          <cell r="IQ87">
            <v>6161</v>
          </cell>
        </row>
        <row r="88">
          <cell r="B88">
            <v>5104</v>
          </cell>
          <cell r="C88">
            <v>690</v>
          </cell>
          <cell r="D88">
            <v>5703</v>
          </cell>
          <cell r="I88">
            <v>3751</v>
          </cell>
          <cell r="K88">
            <v>4456</v>
          </cell>
          <cell r="L88">
            <v>3950</v>
          </cell>
          <cell r="M88">
            <v>3507</v>
          </cell>
          <cell r="N88">
            <v>2342</v>
          </cell>
          <cell r="O88">
            <v>2945</v>
          </cell>
          <cell r="Q88">
            <v>17292</v>
          </cell>
          <cell r="R88">
            <v>2279</v>
          </cell>
          <cell r="S88">
            <v>80</v>
          </cell>
          <cell r="T88">
            <v>2128</v>
          </cell>
          <cell r="U88">
            <v>4309</v>
          </cell>
          <cell r="Y88">
            <v>9036</v>
          </cell>
          <cell r="Z88">
            <v>5826</v>
          </cell>
          <cell r="AA88">
            <v>5301</v>
          </cell>
          <cell r="AB88">
            <v>3483</v>
          </cell>
          <cell r="AC88">
            <v>1719</v>
          </cell>
          <cell r="AD88">
            <v>333</v>
          </cell>
          <cell r="AE88">
            <v>1032</v>
          </cell>
          <cell r="AF88">
            <v>2879</v>
          </cell>
          <cell r="AG88">
            <v>5855</v>
          </cell>
          <cell r="AJ88">
            <v>1188</v>
          </cell>
          <cell r="AM88">
            <v>5481</v>
          </cell>
          <cell r="AP88">
            <v>2701</v>
          </cell>
          <cell r="AS88">
            <v>4244</v>
          </cell>
          <cell r="AT88">
            <v>2706</v>
          </cell>
          <cell r="AU88">
            <v>8801</v>
          </cell>
          <cell r="AV88">
            <v>7570</v>
          </cell>
          <cell r="AW88">
            <v>6162</v>
          </cell>
          <cell r="AX88">
            <v>964</v>
          </cell>
          <cell r="AY88">
            <v>2967</v>
          </cell>
          <cell r="AZ88">
            <v>12754</v>
          </cell>
          <cell r="BA88">
            <v>117969</v>
          </cell>
          <cell r="BB88">
            <v>11931</v>
          </cell>
          <cell r="BC88">
            <v>1465</v>
          </cell>
          <cell r="BD88">
            <v>130818</v>
          </cell>
          <cell r="BE88">
            <v>8</v>
          </cell>
          <cell r="BF88">
            <v>-0.2</v>
          </cell>
          <cell r="BG88">
            <v>7.3</v>
          </cell>
          <cell r="BL88">
            <v>0.3</v>
          </cell>
          <cell r="BN88">
            <v>0.1</v>
          </cell>
          <cell r="BO88">
            <v>0.4</v>
          </cell>
          <cell r="BP88">
            <v>0.9</v>
          </cell>
          <cell r="BQ88">
            <v>1.6</v>
          </cell>
          <cell r="BR88">
            <v>1.3</v>
          </cell>
          <cell r="BT88">
            <v>1.2</v>
          </cell>
          <cell r="BU88">
            <v>1</v>
          </cell>
          <cell r="BV88">
            <v>3.5</v>
          </cell>
          <cell r="BW88">
            <v>3.7</v>
          </cell>
          <cell r="BX88">
            <v>2</v>
          </cell>
          <cell r="CB88">
            <v>1.3</v>
          </cell>
          <cell r="CC88">
            <v>1.4</v>
          </cell>
          <cell r="CD88">
            <v>0.2</v>
          </cell>
          <cell r="CE88">
            <v>-2.1</v>
          </cell>
          <cell r="CF88">
            <v>-3.9</v>
          </cell>
          <cell r="CG88">
            <v>3.1</v>
          </cell>
          <cell r="CH88">
            <v>0.3</v>
          </cell>
          <cell r="CI88">
            <v>2.1</v>
          </cell>
          <cell r="CJ88">
            <v>-1.4</v>
          </cell>
          <cell r="CM88">
            <v>2.1</v>
          </cell>
          <cell r="CP88">
            <v>1.6</v>
          </cell>
          <cell r="CS88">
            <v>1.9</v>
          </cell>
          <cell r="CV88">
            <v>1.9</v>
          </cell>
          <cell r="CW88">
            <v>1.9</v>
          </cell>
          <cell r="CX88">
            <v>0.9</v>
          </cell>
          <cell r="CY88">
            <v>0.6</v>
          </cell>
          <cell r="CZ88">
            <v>1</v>
          </cell>
          <cell r="DA88">
            <v>0.6</v>
          </cell>
          <cell r="DB88">
            <v>1</v>
          </cell>
          <cell r="DC88">
            <v>1.3</v>
          </cell>
          <cell r="DD88">
            <v>1.4</v>
          </cell>
          <cell r="DE88">
            <v>0.6</v>
          </cell>
          <cell r="DF88">
            <v>1.4</v>
          </cell>
          <cell r="DG88">
            <v>5247</v>
          </cell>
          <cell r="DH88">
            <v>695</v>
          </cell>
          <cell r="DI88">
            <v>5854</v>
          </cell>
          <cell r="DN88">
            <v>3730</v>
          </cell>
          <cell r="DP88">
            <v>4434</v>
          </cell>
          <cell r="DQ88">
            <v>3975</v>
          </cell>
          <cell r="DR88">
            <v>3464</v>
          </cell>
          <cell r="DS88">
            <v>2344</v>
          </cell>
          <cell r="DT88">
            <v>2938</v>
          </cell>
          <cell r="DV88">
            <v>17267</v>
          </cell>
          <cell r="DW88">
            <v>2273</v>
          </cell>
          <cell r="DX88">
            <v>82</v>
          </cell>
          <cell r="DY88">
            <v>2078</v>
          </cell>
          <cell r="DZ88">
            <v>4269</v>
          </cell>
          <cell r="ED88">
            <v>9092</v>
          </cell>
          <cell r="EE88">
            <v>5887</v>
          </cell>
          <cell r="EF88">
            <v>5276</v>
          </cell>
          <cell r="EG88">
            <v>3394</v>
          </cell>
          <cell r="EH88">
            <v>1727</v>
          </cell>
          <cell r="EI88">
            <v>325</v>
          </cell>
          <cell r="EJ88">
            <v>1033</v>
          </cell>
          <cell r="EK88">
            <v>2963</v>
          </cell>
          <cell r="EL88">
            <v>5883</v>
          </cell>
          <cell r="EO88">
            <v>1181</v>
          </cell>
          <cell r="ER88">
            <v>5482</v>
          </cell>
          <cell r="EU88">
            <v>2693</v>
          </cell>
          <cell r="EX88">
            <v>4231</v>
          </cell>
          <cell r="EY88">
            <v>2698</v>
          </cell>
          <cell r="EZ88">
            <v>8786</v>
          </cell>
          <cell r="FA88">
            <v>7433</v>
          </cell>
          <cell r="FB88">
            <v>6158</v>
          </cell>
          <cell r="FC88">
            <v>966</v>
          </cell>
          <cell r="FD88">
            <v>2975</v>
          </cell>
          <cell r="FE88">
            <v>12758</v>
          </cell>
          <cell r="FF88">
            <v>118182</v>
          </cell>
          <cell r="FG88">
            <v>11851</v>
          </cell>
          <cell r="FH88">
            <v>853</v>
          </cell>
          <cell r="FI88">
            <v>130054</v>
          </cell>
          <cell r="FJ88">
            <v>5.7</v>
          </cell>
          <cell r="FK88">
            <v>3.8</v>
          </cell>
          <cell r="FL88">
            <v>5.5</v>
          </cell>
          <cell r="FQ88">
            <v>-1</v>
          </cell>
          <cell r="FS88">
            <v>-1.1000000000000001</v>
          </cell>
          <cell r="FT88">
            <v>1.5</v>
          </cell>
          <cell r="FU88">
            <v>-1.5</v>
          </cell>
          <cell r="FV88">
            <v>2.9</v>
          </cell>
          <cell r="FW88">
            <v>2</v>
          </cell>
          <cell r="FY88">
            <v>1.4</v>
          </cell>
          <cell r="FZ88">
            <v>0.8</v>
          </cell>
          <cell r="GA88">
            <v>7.9</v>
          </cell>
          <cell r="GB88">
            <v>0</v>
          </cell>
          <cell r="GC88">
            <v>0.7</v>
          </cell>
          <cell r="GG88">
            <v>3.4</v>
          </cell>
          <cell r="GH88">
            <v>1.9</v>
          </cell>
          <cell r="GI88">
            <v>-0.7</v>
          </cell>
          <cell r="GJ88">
            <v>-6.8</v>
          </cell>
          <cell r="GK88">
            <v>-3</v>
          </cell>
          <cell r="GL88">
            <v>-1</v>
          </cell>
          <cell r="GM88">
            <v>1.6</v>
          </cell>
          <cell r="GN88">
            <v>5.7</v>
          </cell>
          <cell r="GO88">
            <v>-0.7</v>
          </cell>
          <cell r="GR88">
            <v>1.3</v>
          </cell>
          <cell r="GU88">
            <v>1.6</v>
          </cell>
          <cell r="GX88">
            <v>1.7</v>
          </cell>
          <cell r="HA88">
            <v>1.7</v>
          </cell>
          <cell r="HB88">
            <v>1.7</v>
          </cell>
          <cell r="HC88">
            <v>0.5</v>
          </cell>
          <cell r="HD88">
            <v>-0.9</v>
          </cell>
          <cell r="HE88">
            <v>0.7</v>
          </cell>
          <cell r="HF88">
            <v>1.1000000000000001</v>
          </cell>
          <cell r="HG88">
            <v>1.5</v>
          </cell>
          <cell r="HH88">
            <v>1.4</v>
          </cell>
          <cell r="HI88">
            <v>1.4</v>
          </cell>
          <cell r="HJ88">
            <v>-1</v>
          </cell>
          <cell r="HK88">
            <v>0.8</v>
          </cell>
          <cell r="HL88">
            <v>8055</v>
          </cell>
          <cell r="HM88">
            <v>706</v>
          </cell>
          <cell r="HN88">
            <v>8760</v>
          </cell>
          <cell r="HS88">
            <v>3811</v>
          </cell>
          <cell r="HU88">
            <v>4519</v>
          </cell>
          <cell r="HV88">
            <v>4274</v>
          </cell>
          <cell r="HW88">
            <v>3591</v>
          </cell>
          <cell r="HX88">
            <v>2444</v>
          </cell>
          <cell r="HY88">
            <v>3118</v>
          </cell>
          <cell r="IA88">
            <v>18195</v>
          </cell>
          <cell r="IB88">
            <v>2163</v>
          </cell>
          <cell r="IC88">
            <v>76</v>
          </cell>
          <cell r="ID88">
            <v>2190</v>
          </cell>
          <cell r="IE88">
            <v>4201</v>
          </cell>
          <cell r="II88">
            <v>9383</v>
          </cell>
          <cell r="IJ88">
            <v>6113</v>
          </cell>
          <cell r="IK88">
            <v>5724</v>
          </cell>
          <cell r="IL88">
            <v>3665</v>
          </cell>
          <cell r="IM88">
            <v>1819</v>
          </cell>
          <cell r="IN88">
            <v>325</v>
          </cell>
          <cell r="IO88">
            <v>1050</v>
          </cell>
          <cell r="IP88">
            <v>3049</v>
          </cell>
          <cell r="IQ88">
            <v>6091</v>
          </cell>
        </row>
        <row r="89">
          <cell r="B89">
            <v>5030</v>
          </cell>
          <cell r="C89">
            <v>700</v>
          </cell>
          <cell r="D89">
            <v>5633</v>
          </cell>
          <cell r="I89">
            <v>3794</v>
          </cell>
          <cell r="K89">
            <v>4497</v>
          </cell>
          <cell r="L89">
            <v>3963</v>
          </cell>
          <cell r="M89">
            <v>3507</v>
          </cell>
          <cell r="N89">
            <v>2413</v>
          </cell>
          <cell r="O89">
            <v>3014</v>
          </cell>
          <cell r="Q89">
            <v>17541</v>
          </cell>
          <cell r="R89">
            <v>2308</v>
          </cell>
          <cell r="S89">
            <v>84</v>
          </cell>
          <cell r="T89">
            <v>2194</v>
          </cell>
          <cell r="U89">
            <v>4395</v>
          </cell>
          <cell r="Y89">
            <v>9197</v>
          </cell>
          <cell r="Z89">
            <v>5861</v>
          </cell>
          <cell r="AA89">
            <v>5304</v>
          </cell>
          <cell r="AB89">
            <v>3425</v>
          </cell>
          <cell r="AC89">
            <v>1613</v>
          </cell>
          <cell r="AD89">
            <v>347</v>
          </cell>
          <cell r="AE89">
            <v>1038</v>
          </cell>
          <cell r="AF89">
            <v>2931</v>
          </cell>
          <cell r="AG89">
            <v>5707</v>
          </cell>
          <cell r="AJ89">
            <v>1214</v>
          </cell>
          <cell r="AM89">
            <v>5577</v>
          </cell>
          <cell r="AP89">
            <v>2766</v>
          </cell>
          <cell r="AS89">
            <v>4346</v>
          </cell>
          <cell r="AT89">
            <v>2771</v>
          </cell>
          <cell r="AU89">
            <v>8855</v>
          </cell>
          <cell r="AV89">
            <v>7745</v>
          </cell>
          <cell r="AW89">
            <v>6197</v>
          </cell>
          <cell r="AX89">
            <v>968</v>
          </cell>
          <cell r="AY89">
            <v>2963</v>
          </cell>
          <cell r="AZ89">
            <v>12919</v>
          </cell>
          <cell r="BA89">
            <v>118943</v>
          </cell>
          <cell r="BB89">
            <v>11993</v>
          </cell>
          <cell r="BC89">
            <v>1926</v>
          </cell>
          <cell r="BD89">
            <v>131968</v>
          </cell>
          <cell r="BE89">
            <v>-1.4</v>
          </cell>
          <cell r="BF89">
            <v>1.5</v>
          </cell>
          <cell r="BG89">
            <v>-1.2</v>
          </cell>
          <cell r="BL89">
            <v>1.1000000000000001</v>
          </cell>
          <cell r="BN89">
            <v>0.9</v>
          </cell>
          <cell r="BO89">
            <v>0.3</v>
          </cell>
          <cell r="BP89">
            <v>0</v>
          </cell>
          <cell r="BQ89">
            <v>3</v>
          </cell>
          <cell r="BR89">
            <v>2.2999999999999998</v>
          </cell>
          <cell r="BT89">
            <v>1.4</v>
          </cell>
          <cell r="BU89">
            <v>1.3</v>
          </cell>
          <cell r="BV89">
            <v>4.5999999999999996</v>
          </cell>
          <cell r="BW89">
            <v>3.1</v>
          </cell>
          <cell r="BX89">
            <v>2</v>
          </cell>
          <cell r="CB89">
            <v>1.8</v>
          </cell>
          <cell r="CC89">
            <v>0.6</v>
          </cell>
          <cell r="CD89">
            <v>0.1</v>
          </cell>
          <cell r="CE89">
            <v>-1.7</v>
          </cell>
          <cell r="CF89">
            <v>-6.1</v>
          </cell>
          <cell r="CG89">
            <v>4.2</v>
          </cell>
          <cell r="CH89">
            <v>0.6</v>
          </cell>
          <cell r="CI89">
            <v>1.8</v>
          </cell>
          <cell r="CJ89">
            <v>-2.5</v>
          </cell>
          <cell r="CM89">
            <v>2.2000000000000002</v>
          </cell>
          <cell r="CP89">
            <v>1.8</v>
          </cell>
          <cell r="CS89">
            <v>2.4</v>
          </cell>
          <cell r="CV89">
            <v>2.4</v>
          </cell>
          <cell r="CW89">
            <v>2.4</v>
          </cell>
          <cell r="CX89">
            <v>0.6</v>
          </cell>
          <cell r="CY89">
            <v>2.2999999999999998</v>
          </cell>
          <cell r="CZ89">
            <v>0.6</v>
          </cell>
          <cell r="DA89">
            <v>0.4</v>
          </cell>
          <cell r="DB89">
            <v>-0.1</v>
          </cell>
          <cell r="DC89">
            <v>1.3</v>
          </cell>
          <cell r="DD89">
            <v>0.8</v>
          </cell>
          <cell r="DE89">
            <v>0.5</v>
          </cell>
          <cell r="DF89">
            <v>0.9</v>
          </cell>
          <cell r="DG89">
            <v>5007</v>
          </cell>
          <cell r="DH89">
            <v>706</v>
          </cell>
          <cell r="DI89">
            <v>5613</v>
          </cell>
          <cell r="DN89">
            <v>3770</v>
          </cell>
          <cell r="DP89">
            <v>4466</v>
          </cell>
          <cell r="DQ89">
            <v>3966</v>
          </cell>
          <cell r="DR89">
            <v>3514</v>
          </cell>
          <cell r="DS89">
            <v>2410</v>
          </cell>
          <cell r="DT89">
            <v>3010</v>
          </cell>
          <cell r="DV89">
            <v>17580</v>
          </cell>
          <cell r="DW89">
            <v>2313</v>
          </cell>
          <cell r="DX89">
            <v>83</v>
          </cell>
          <cell r="DY89">
            <v>2241</v>
          </cell>
          <cell r="DZ89">
            <v>4433</v>
          </cell>
          <cell r="ED89">
            <v>9200</v>
          </cell>
          <cell r="EE89">
            <v>5780</v>
          </cell>
          <cell r="EF89">
            <v>5305</v>
          </cell>
          <cell r="EG89">
            <v>3454</v>
          </cell>
          <cell r="EH89">
            <v>1620</v>
          </cell>
          <cell r="EI89">
            <v>342</v>
          </cell>
          <cell r="EJ89">
            <v>1053</v>
          </cell>
          <cell r="EK89">
            <v>2850</v>
          </cell>
          <cell r="EL89">
            <v>5684</v>
          </cell>
          <cell r="EO89">
            <v>1217</v>
          </cell>
          <cell r="ER89">
            <v>5584</v>
          </cell>
          <cell r="EU89">
            <v>2772</v>
          </cell>
          <cell r="EX89">
            <v>4355</v>
          </cell>
          <cell r="EY89">
            <v>2777</v>
          </cell>
          <cell r="EZ89">
            <v>8849</v>
          </cell>
          <cell r="FA89">
            <v>7772</v>
          </cell>
          <cell r="FB89">
            <v>6188</v>
          </cell>
          <cell r="FC89">
            <v>963</v>
          </cell>
          <cell r="FD89">
            <v>2978</v>
          </cell>
          <cell r="FE89">
            <v>12920</v>
          </cell>
          <cell r="FF89">
            <v>118831</v>
          </cell>
          <cell r="FG89">
            <v>11938</v>
          </cell>
          <cell r="FH89">
            <v>2666</v>
          </cell>
          <cell r="FI89">
            <v>133729</v>
          </cell>
          <cell r="FJ89">
            <v>-4.5999999999999996</v>
          </cell>
          <cell r="FK89">
            <v>1.6</v>
          </cell>
          <cell r="FL89">
            <v>-4.0999999999999996</v>
          </cell>
          <cell r="FQ89">
            <v>1.1000000000000001</v>
          </cell>
          <cell r="FS89">
            <v>0.7</v>
          </cell>
          <cell r="FT89">
            <v>-0.2</v>
          </cell>
          <cell r="FU89">
            <v>1.4</v>
          </cell>
          <cell r="FV89">
            <v>2.9</v>
          </cell>
          <cell r="FW89">
            <v>2.5</v>
          </cell>
          <cell r="FY89">
            <v>1.8</v>
          </cell>
          <cell r="FZ89">
            <v>1.8</v>
          </cell>
          <cell r="GA89">
            <v>1.9</v>
          </cell>
          <cell r="GB89">
            <v>7.8</v>
          </cell>
          <cell r="GC89">
            <v>3.8</v>
          </cell>
          <cell r="GG89">
            <v>1.2</v>
          </cell>
          <cell r="GH89">
            <v>-1.8</v>
          </cell>
          <cell r="GI89">
            <v>0.6</v>
          </cell>
          <cell r="GJ89">
            <v>1.8</v>
          </cell>
          <cell r="GK89">
            <v>-6.2</v>
          </cell>
          <cell r="GL89">
            <v>5.0999999999999996</v>
          </cell>
          <cell r="GM89">
            <v>1.9</v>
          </cell>
          <cell r="GN89">
            <v>-3.8</v>
          </cell>
          <cell r="GO89">
            <v>-3.4</v>
          </cell>
          <cell r="GR89">
            <v>3</v>
          </cell>
          <cell r="GU89">
            <v>1.9</v>
          </cell>
          <cell r="GX89">
            <v>2.9</v>
          </cell>
          <cell r="HA89">
            <v>2.9</v>
          </cell>
          <cell r="HB89">
            <v>2.9</v>
          </cell>
          <cell r="HC89">
            <v>0.7</v>
          </cell>
          <cell r="HD89">
            <v>4.5999999999999996</v>
          </cell>
          <cell r="HE89">
            <v>0.5</v>
          </cell>
          <cell r="HF89">
            <v>-0.4</v>
          </cell>
          <cell r="HG89">
            <v>0.1</v>
          </cell>
          <cell r="HH89">
            <v>1.3</v>
          </cell>
          <cell r="HI89">
            <v>0.5</v>
          </cell>
          <cell r="HJ89">
            <v>0.7</v>
          </cell>
          <cell r="HK89">
            <v>2.8</v>
          </cell>
          <cell r="HL89">
            <v>6429</v>
          </cell>
          <cell r="HM89">
            <v>655</v>
          </cell>
          <cell r="HN89">
            <v>7048</v>
          </cell>
          <cell r="HS89">
            <v>3634</v>
          </cell>
          <cell r="HU89">
            <v>4320</v>
          </cell>
          <cell r="HV89">
            <v>3840</v>
          </cell>
          <cell r="HW89">
            <v>3282</v>
          </cell>
          <cell r="HX89">
            <v>2281</v>
          </cell>
          <cell r="HY89">
            <v>2688</v>
          </cell>
          <cell r="IA89">
            <v>16319</v>
          </cell>
          <cell r="IB89">
            <v>2153</v>
          </cell>
          <cell r="IC89">
            <v>70</v>
          </cell>
          <cell r="ID89">
            <v>2436</v>
          </cell>
          <cell r="IE89">
            <v>4343</v>
          </cell>
          <cell r="II89">
            <v>8455</v>
          </cell>
          <cell r="IJ89">
            <v>5612</v>
          </cell>
          <cell r="IK89">
            <v>4949</v>
          </cell>
          <cell r="IL89">
            <v>3453</v>
          </cell>
          <cell r="IM89">
            <v>1486</v>
          </cell>
          <cell r="IN89">
            <v>339</v>
          </cell>
          <cell r="IO89">
            <v>992</v>
          </cell>
          <cell r="IP89">
            <v>2773</v>
          </cell>
          <cell r="IQ89">
            <v>5363</v>
          </cell>
        </row>
        <row r="90">
          <cell r="B90">
            <v>4675</v>
          </cell>
          <cell r="C90">
            <v>717</v>
          </cell>
          <cell r="D90">
            <v>5276</v>
          </cell>
          <cell r="I90">
            <v>3877</v>
          </cell>
          <cell r="K90">
            <v>4586</v>
          </cell>
          <cell r="L90">
            <v>3950</v>
          </cell>
          <cell r="M90">
            <v>3531</v>
          </cell>
          <cell r="N90">
            <v>2472</v>
          </cell>
          <cell r="O90">
            <v>3107</v>
          </cell>
          <cell r="Q90">
            <v>17795</v>
          </cell>
          <cell r="R90">
            <v>2344</v>
          </cell>
          <cell r="S90">
            <v>88</v>
          </cell>
          <cell r="T90">
            <v>2255</v>
          </cell>
          <cell r="U90">
            <v>4489</v>
          </cell>
          <cell r="Y90">
            <v>9283</v>
          </cell>
          <cell r="Z90">
            <v>5937</v>
          </cell>
          <cell r="AA90">
            <v>5331</v>
          </cell>
          <cell r="AB90">
            <v>3425</v>
          </cell>
          <cell r="AC90">
            <v>1591</v>
          </cell>
          <cell r="AD90">
            <v>361</v>
          </cell>
          <cell r="AE90">
            <v>1061</v>
          </cell>
          <cell r="AF90">
            <v>3001</v>
          </cell>
          <cell r="AG90">
            <v>5740</v>
          </cell>
          <cell r="AJ90">
            <v>1236</v>
          </cell>
          <cell r="AM90">
            <v>5684</v>
          </cell>
          <cell r="AP90">
            <v>2815</v>
          </cell>
          <cell r="AS90">
            <v>4422</v>
          </cell>
          <cell r="AT90">
            <v>2820</v>
          </cell>
          <cell r="AU90">
            <v>8836</v>
          </cell>
          <cell r="AV90">
            <v>8031</v>
          </cell>
          <cell r="AW90">
            <v>6238</v>
          </cell>
          <cell r="AX90">
            <v>972</v>
          </cell>
          <cell r="AY90">
            <v>2941</v>
          </cell>
          <cell r="AZ90">
            <v>13083</v>
          </cell>
          <cell r="BA90">
            <v>119770</v>
          </cell>
          <cell r="BB90">
            <v>12113</v>
          </cell>
          <cell r="BC90">
            <v>1914</v>
          </cell>
          <cell r="BD90">
            <v>132586</v>
          </cell>
          <cell r="BE90">
            <v>-7.1</v>
          </cell>
          <cell r="BF90">
            <v>2.2999999999999998</v>
          </cell>
          <cell r="BG90">
            <v>-6.3</v>
          </cell>
          <cell r="BL90">
            <v>2.2000000000000002</v>
          </cell>
          <cell r="BN90">
            <v>2</v>
          </cell>
          <cell r="BO90">
            <v>-0.3</v>
          </cell>
          <cell r="BP90">
            <v>0.7</v>
          </cell>
          <cell r="BQ90">
            <v>2.5</v>
          </cell>
          <cell r="BR90">
            <v>3.1</v>
          </cell>
          <cell r="BT90">
            <v>1.4</v>
          </cell>
          <cell r="BU90">
            <v>1.5</v>
          </cell>
          <cell r="BV90">
            <v>5.7</v>
          </cell>
          <cell r="BW90">
            <v>2.8</v>
          </cell>
          <cell r="BX90">
            <v>2.1</v>
          </cell>
          <cell r="CB90">
            <v>0.9</v>
          </cell>
          <cell r="CC90">
            <v>1.3</v>
          </cell>
          <cell r="CD90">
            <v>0.5</v>
          </cell>
          <cell r="CE90">
            <v>0</v>
          </cell>
          <cell r="CF90">
            <v>-1.4</v>
          </cell>
          <cell r="CG90">
            <v>4.2</v>
          </cell>
          <cell r="CH90">
            <v>2.2999999999999998</v>
          </cell>
          <cell r="CI90">
            <v>2.4</v>
          </cell>
          <cell r="CJ90">
            <v>0.6</v>
          </cell>
          <cell r="CM90">
            <v>1.9</v>
          </cell>
          <cell r="CP90">
            <v>1.9</v>
          </cell>
          <cell r="CS90">
            <v>1.8</v>
          </cell>
          <cell r="CV90">
            <v>1.8</v>
          </cell>
          <cell r="CW90">
            <v>1.8</v>
          </cell>
          <cell r="CX90">
            <v>-0.2</v>
          </cell>
          <cell r="CY90">
            <v>3.7</v>
          </cell>
          <cell r="CZ90">
            <v>0.7</v>
          </cell>
          <cell r="DA90">
            <v>0.4</v>
          </cell>
          <cell r="DB90">
            <v>-0.8</v>
          </cell>
          <cell r="DC90">
            <v>1.3</v>
          </cell>
          <cell r="DD90">
            <v>0.7</v>
          </cell>
          <cell r="DE90">
            <v>1</v>
          </cell>
          <cell r="DF90">
            <v>0.5</v>
          </cell>
          <cell r="DG90">
            <v>4627</v>
          </cell>
          <cell r="DH90">
            <v>709</v>
          </cell>
          <cell r="DI90">
            <v>5221</v>
          </cell>
          <cell r="DN90">
            <v>3871</v>
          </cell>
          <cell r="DP90">
            <v>4576</v>
          </cell>
          <cell r="DQ90">
            <v>3915</v>
          </cell>
          <cell r="DR90">
            <v>3572</v>
          </cell>
          <cell r="DS90">
            <v>2473</v>
          </cell>
          <cell r="DT90">
            <v>3112</v>
          </cell>
          <cell r="DV90">
            <v>17735</v>
          </cell>
          <cell r="DW90">
            <v>2336</v>
          </cell>
          <cell r="DX90">
            <v>86</v>
          </cell>
          <cell r="DY90">
            <v>2250</v>
          </cell>
          <cell r="DZ90">
            <v>4473</v>
          </cell>
          <cell r="ED90">
            <v>9314</v>
          </cell>
          <cell r="EE90">
            <v>5965</v>
          </cell>
          <cell r="EF90">
            <v>5322</v>
          </cell>
          <cell r="EG90">
            <v>3414</v>
          </cell>
          <cell r="EH90">
            <v>1571</v>
          </cell>
          <cell r="EI90">
            <v>376</v>
          </cell>
          <cell r="EJ90">
            <v>1033</v>
          </cell>
          <cell r="EK90">
            <v>3029</v>
          </cell>
          <cell r="EL90">
            <v>5742</v>
          </cell>
          <cell r="EO90">
            <v>1242</v>
          </cell>
          <cell r="ER90">
            <v>5685</v>
          </cell>
          <cell r="EU90">
            <v>2827</v>
          </cell>
          <cell r="EX90">
            <v>4442</v>
          </cell>
          <cell r="EY90">
            <v>2832</v>
          </cell>
          <cell r="EZ90">
            <v>8888</v>
          </cell>
          <cell r="FA90">
            <v>8086</v>
          </cell>
          <cell r="FB90">
            <v>6246</v>
          </cell>
          <cell r="FC90">
            <v>978</v>
          </cell>
          <cell r="FD90">
            <v>2941</v>
          </cell>
          <cell r="FE90">
            <v>13085</v>
          </cell>
          <cell r="FF90">
            <v>119774</v>
          </cell>
          <cell r="FG90">
            <v>12210</v>
          </cell>
          <cell r="FH90">
            <v>1881</v>
          </cell>
          <cell r="FI90">
            <v>131565</v>
          </cell>
          <cell r="FJ90">
            <v>-7.6</v>
          </cell>
          <cell r="FK90">
            <v>0.5</v>
          </cell>
          <cell r="FL90">
            <v>-7</v>
          </cell>
          <cell r="FQ90">
            <v>2.7</v>
          </cell>
          <cell r="FS90">
            <v>2.5</v>
          </cell>
          <cell r="FT90">
            <v>-1.3</v>
          </cell>
          <cell r="FU90">
            <v>1.7</v>
          </cell>
          <cell r="FV90">
            <v>2.6</v>
          </cell>
          <cell r="FW90">
            <v>3.4</v>
          </cell>
          <cell r="FY90">
            <v>0.9</v>
          </cell>
          <cell r="FZ90">
            <v>1</v>
          </cell>
          <cell r="GA90">
            <v>3.7</v>
          </cell>
          <cell r="GB90">
            <v>0.4</v>
          </cell>
          <cell r="GC90">
            <v>0.9</v>
          </cell>
          <cell r="GG90">
            <v>1.2</v>
          </cell>
          <cell r="GH90">
            <v>3.2</v>
          </cell>
          <cell r="GI90">
            <v>0.3</v>
          </cell>
          <cell r="GJ90">
            <v>-1.1000000000000001</v>
          </cell>
          <cell r="GK90">
            <v>-3.1</v>
          </cell>
          <cell r="GL90">
            <v>9.8000000000000007</v>
          </cell>
          <cell r="GM90">
            <v>-1.9</v>
          </cell>
          <cell r="GN90">
            <v>6.3</v>
          </cell>
          <cell r="GO90">
            <v>1</v>
          </cell>
          <cell r="GR90">
            <v>2</v>
          </cell>
          <cell r="GU90">
            <v>1.8</v>
          </cell>
          <cell r="GX90">
            <v>2</v>
          </cell>
          <cell r="HA90">
            <v>2</v>
          </cell>
          <cell r="HB90">
            <v>2</v>
          </cell>
          <cell r="HC90">
            <v>0.4</v>
          </cell>
          <cell r="HD90">
            <v>4</v>
          </cell>
          <cell r="HE90">
            <v>0.9</v>
          </cell>
          <cell r="HF90">
            <v>1.6</v>
          </cell>
          <cell r="HG90">
            <v>-1.2</v>
          </cell>
          <cell r="HH90">
            <v>1.3</v>
          </cell>
          <cell r="HI90">
            <v>0.8</v>
          </cell>
          <cell r="HJ90">
            <v>2.2999999999999998</v>
          </cell>
          <cell r="HK90">
            <v>-1.6</v>
          </cell>
          <cell r="HL90">
            <v>1944</v>
          </cell>
          <cell r="HM90">
            <v>728</v>
          </cell>
          <cell r="HN90">
            <v>2464</v>
          </cell>
          <cell r="HS90">
            <v>3863</v>
          </cell>
          <cell r="HU90">
            <v>4563</v>
          </cell>
          <cell r="HV90">
            <v>3764</v>
          </cell>
          <cell r="HW90">
            <v>3558</v>
          </cell>
          <cell r="HX90">
            <v>2447</v>
          </cell>
          <cell r="HY90">
            <v>3152</v>
          </cell>
          <cell r="IA90">
            <v>17628</v>
          </cell>
          <cell r="IB90">
            <v>2386</v>
          </cell>
          <cell r="IC90">
            <v>91</v>
          </cell>
          <cell r="ID90">
            <v>2097</v>
          </cell>
          <cell r="IE90">
            <v>4441</v>
          </cell>
          <cell r="II90">
            <v>9994</v>
          </cell>
          <cell r="IJ90">
            <v>5928</v>
          </cell>
          <cell r="IK90">
            <v>5280</v>
          </cell>
          <cell r="IL90">
            <v>3239</v>
          </cell>
          <cell r="IM90">
            <v>1529</v>
          </cell>
          <cell r="IN90">
            <v>364</v>
          </cell>
          <cell r="IO90">
            <v>1041</v>
          </cell>
          <cell r="IP90">
            <v>3001</v>
          </cell>
          <cell r="IQ90">
            <v>5621</v>
          </cell>
        </row>
        <row r="91">
          <cell r="B91">
            <v>4380</v>
          </cell>
          <cell r="C91">
            <v>731</v>
          </cell>
          <cell r="D91">
            <v>4981</v>
          </cell>
          <cell r="I91">
            <v>3906</v>
          </cell>
          <cell r="K91">
            <v>4610</v>
          </cell>
          <cell r="L91">
            <v>3925</v>
          </cell>
          <cell r="M91">
            <v>3594</v>
          </cell>
          <cell r="N91">
            <v>2529</v>
          </cell>
          <cell r="O91">
            <v>3176</v>
          </cell>
          <cell r="Q91">
            <v>18026</v>
          </cell>
          <cell r="R91">
            <v>2383</v>
          </cell>
          <cell r="S91">
            <v>94</v>
          </cell>
          <cell r="T91">
            <v>2297</v>
          </cell>
          <cell r="U91">
            <v>4575</v>
          </cell>
          <cell r="Y91">
            <v>9279</v>
          </cell>
          <cell r="Z91">
            <v>6073</v>
          </cell>
          <cell r="AA91">
            <v>5377</v>
          </cell>
          <cell r="AB91">
            <v>3467</v>
          </cell>
          <cell r="AC91">
            <v>1635</v>
          </cell>
          <cell r="AD91">
            <v>373</v>
          </cell>
          <cell r="AE91">
            <v>1099</v>
          </cell>
          <cell r="AF91">
            <v>3098</v>
          </cell>
          <cell r="AG91">
            <v>5916</v>
          </cell>
          <cell r="AJ91">
            <v>1256</v>
          </cell>
          <cell r="AM91">
            <v>5809</v>
          </cell>
          <cell r="AP91">
            <v>2833</v>
          </cell>
          <cell r="AS91">
            <v>4451</v>
          </cell>
          <cell r="AT91">
            <v>2838</v>
          </cell>
          <cell r="AU91">
            <v>8751</v>
          </cell>
          <cell r="AV91">
            <v>8278</v>
          </cell>
          <cell r="AW91">
            <v>6272</v>
          </cell>
          <cell r="AX91">
            <v>979</v>
          </cell>
          <cell r="AY91">
            <v>2941</v>
          </cell>
          <cell r="AZ91">
            <v>13249</v>
          </cell>
          <cell r="BA91">
            <v>120669</v>
          </cell>
          <cell r="BB91">
            <v>12227</v>
          </cell>
          <cell r="BC91">
            <v>1580</v>
          </cell>
          <cell r="BD91">
            <v>133358</v>
          </cell>
          <cell r="BE91">
            <v>-6.3</v>
          </cell>
          <cell r="BF91">
            <v>2.1</v>
          </cell>
          <cell r="BG91">
            <v>-5.6</v>
          </cell>
          <cell r="BL91">
            <v>0.8</v>
          </cell>
          <cell r="BN91">
            <v>0.5</v>
          </cell>
          <cell r="BO91">
            <v>-0.6</v>
          </cell>
          <cell r="BP91">
            <v>1.8</v>
          </cell>
          <cell r="BQ91">
            <v>2.2999999999999998</v>
          </cell>
          <cell r="BR91">
            <v>2.2000000000000002</v>
          </cell>
          <cell r="BT91">
            <v>1.3</v>
          </cell>
          <cell r="BU91">
            <v>1.7</v>
          </cell>
          <cell r="BV91">
            <v>6</v>
          </cell>
          <cell r="BW91">
            <v>1.9</v>
          </cell>
          <cell r="BX91">
            <v>1.9</v>
          </cell>
          <cell r="CB91">
            <v>0</v>
          </cell>
          <cell r="CC91">
            <v>2.2999999999999998</v>
          </cell>
          <cell r="CD91">
            <v>0.9</v>
          </cell>
          <cell r="CE91">
            <v>1.2</v>
          </cell>
          <cell r="CF91">
            <v>2.8</v>
          </cell>
          <cell r="CG91">
            <v>3.3</v>
          </cell>
          <cell r="CH91">
            <v>3.5</v>
          </cell>
          <cell r="CI91">
            <v>3.2</v>
          </cell>
          <cell r="CJ91">
            <v>3.1</v>
          </cell>
          <cell r="CM91">
            <v>1.6</v>
          </cell>
          <cell r="CP91">
            <v>2.2000000000000002</v>
          </cell>
          <cell r="CS91">
            <v>0.6</v>
          </cell>
          <cell r="CV91">
            <v>0.6</v>
          </cell>
          <cell r="CW91">
            <v>0.6</v>
          </cell>
          <cell r="CX91">
            <v>-1</v>
          </cell>
          <cell r="CY91">
            <v>3.1</v>
          </cell>
          <cell r="CZ91">
            <v>0.5</v>
          </cell>
          <cell r="DA91">
            <v>0.8</v>
          </cell>
          <cell r="DB91">
            <v>0</v>
          </cell>
          <cell r="DC91">
            <v>1.3</v>
          </cell>
          <cell r="DD91">
            <v>0.8</v>
          </cell>
          <cell r="DE91">
            <v>0.9</v>
          </cell>
          <cell r="DF91">
            <v>0.6</v>
          </cell>
          <cell r="DG91">
            <v>4301</v>
          </cell>
          <cell r="DH91">
            <v>735</v>
          </cell>
          <cell r="DI91">
            <v>4903</v>
          </cell>
          <cell r="DN91">
            <v>3933</v>
          </cell>
          <cell r="DP91">
            <v>4645</v>
          </cell>
          <cell r="DQ91">
            <v>3999</v>
          </cell>
          <cell r="DR91">
            <v>3486</v>
          </cell>
          <cell r="DS91">
            <v>2563</v>
          </cell>
          <cell r="DT91">
            <v>3181</v>
          </cell>
          <cell r="DV91">
            <v>18135</v>
          </cell>
          <cell r="DW91">
            <v>2388</v>
          </cell>
          <cell r="DX91">
            <v>95</v>
          </cell>
          <cell r="DY91">
            <v>2282</v>
          </cell>
          <cell r="DZ91">
            <v>4574</v>
          </cell>
          <cell r="ED91">
            <v>9272</v>
          </cell>
          <cell r="EE91">
            <v>6028</v>
          </cell>
          <cell r="EF91">
            <v>5400</v>
          </cell>
          <cell r="EG91">
            <v>3466</v>
          </cell>
          <cell r="EH91">
            <v>1532</v>
          </cell>
          <cell r="EI91">
            <v>362</v>
          </cell>
          <cell r="EJ91">
            <v>1111</v>
          </cell>
          <cell r="EK91">
            <v>3075</v>
          </cell>
          <cell r="EL91">
            <v>5673</v>
          </cell>
          <cell r="EO91">
            <v>1252</v>
          </cell>
          <cell r="ER91">
            <v>5771</v>
          </cell>
          <cell r="EU91">
            <v>2835</v>
          </cell>
          <cell r="EX91">
            <v>4453</v>
          </cell>
          <cell r="EY91">
            <v>2840</v>
          </cell>
          <cell r="EZ91">
            <v>8747</v>
          </cell>
          <cell r="FA91">
            <v>8246</v>
          </cell>
          <cell r="FB91">
            <v>6254</v>
          </cell>
          <cell r="FC91">
            <v>977</v>
          </cell>
          <cell r="FD91">
            <v>2913</v>
          </cell>
          <cell r="FE91">
            <v>13246</v>
          </cell>
          <cell r="FF91">
            <v>120273</v>
          </cell>
          <cell r="FG91">
            <v>12124</v>
          </cell>
          <cell r="FH91">
            <v>1586</v>
          </cell>
          <cell r="FI91">
            <v>132773</v>
          </cell>
          <cell r="FJ91">
            <v>-7</v>
          </cell>
          <cell r="FK91">
            <v>3.7</v>
          </cell>
          <cell r="FL91">
            <v>-6.1</v>
          </cell>
          <cell r="FQ91">
            <v>1.6</v>
          </cell>
          <cell r="FS91">
            <v>1.5</v>
          </cell>
          <cell r="FT91">
            <v>2.1</v>
          </cell>
          <cell r="FU91">
            <v>-2.4</v>
          </cell>
          <cell r="FV91">
            <v>3.6</v>
          </cell>
          <cell r="FW91">
            <v>2.2000000000000002</v>
          </cell>
          <cell r="FY91">
            <v>2.2999999999999998</v>
          </cell>
          <cell r="FZ91">
            <v>2.2000000000000002</v>
          </cell>
          <cell r="GA91">
            <v>10.5</v>
          </cell>
          <cell r="GB91">
            <v>1.4</v>
          </cell>
          <cell r="GC91">
            <v>2.2999999999999998</v>
          </cell>
          <cell r="GG91">
            <v>-0.4</v>
          </cell>
          <cell r="GH91">
            <v>1.1000000000000001</v>
          </cell>
          <cell r="GI91">
            <v>1.5</v>
          </cell>
          <cell r="GJ91">
            <v>1.5</v>
          </cell>
          <cell r="GK91">
            <v>-2.5</v>
          </cell>
          <cell r="GL91">
            <v>-3.5</v>
          </cell>
          <cell r="GM91">
            <v>7.6</v>
          </cell>
          <cell r="GN91">
            <v>1.5</v>
          </cell>
          <cell r="GO91">
            <v>-1.2</v>
          </cell>
          <cell r="GR91">
            <v>0.8</v>
          </cell>
          <cell r="GU91">
            <v>1.5</v>
          </cell>
          <cell r="GX91">
            <v>0.3</v>
          </cell>
          <cell r="HA91">
            <v>0.3</v>
          </cell>
          <cell r="HB91">
            <v>0.3</v>
          </cell>
          <cell r="HC91">
            <v>-1.6</v>
          </cell>
          <cell r="HD91">
            <v>2</v>
          </cell>
          <cell r="HE91">
            <v>0.1</v>
          </cell>
          <cell r="HF91">
            <v>-0.2</v>
          </cell>
          <cell r="HG91">
            <v>-1</v>
          </cell>
          <cell r="HH91">
            <v>1.2</v>
          </cell>
          <cell r="HI91">
            <v>0.4</v>
          </cell>
          <cell r="HJ91">
            <v>-0.7</v>
          </cell>
          <cell r="HK91">
            <v>0.9</v>
          </cell>
          <cell r="HL91">
            <v>3118</v>
          </cell>
          <cell r="HM91">
            <v>761</v>
          </cell>
          <cell r="HN91">
            <v>3698</v>
          </cell>
          <cell r="HS91">
            <v>4005</v>
          </cell>
          <cell r="HU91">
            <v>4728</v>
          </cell>
          <cell r="HV91">
            <v>3981</v>
          </cell>
          <cell r="HW91">
            <v>3595</v>
          </cell>
          <cell r="HX91">
            <v>2625</v>
          </cell>
          <cell r="HY91">
            <v>3304</v>
          </cell>
          <cell r="IA91">
            <v>18657</v>
          </cell>
          <cell r="IB91">
            <v>2616</v>
          </cell>
          <cell r="IC91">
            <v>112</v>
          </cell>
          <cell r="ID91">
            <v>2116</v>
          </cell>
          <cell r="IE91">
            <v>4773</v>
          </cell>
          <cell r="II91">
            <v>9066</v>
          </cell>
          <cell r="IJ91">
            <v>6057</v>
          </cell>
          <cell r="IK91">
            <v>5351</v>
          </cell>
          <cell r="IL91">
            <v>3374</v>
          </cell>
          <cell r="IM91">
            <v>1598</v>
          </cell>
          <cell r="IN91">
            <v>379</v>
          </cell>
          <cell r="IO91">
            <v>1137</v>
          </cell>
          <cell r="IP91">
            <v>3095</v>
          </cell>
          <cell r="IQ91">
            <v>5879</v>
          </cell>
        </row>
        <row r="92">
          <cell r="B92">
            <v>4263</v>
          </cell>
          <cell r="C92">
            <v>745</v>
          </cell>
          <cell r="D92">
            <v>4869</v>
          </cell>
          <cell r="I92">
            <v>3786</v>
          </cell>
          <cell r="K92">
            <v>4450</v>
          </cell>
          <cell r="L92">
            <v>3929</v>
          </cell>
          <cell r="M92">
            <v>3641</v>
          </cell>
          <cell r="N92">
            <v>2571</v>
          </cell>
          <cell r="O92">
            <v>3186</v>
          </cell>
          <cell r="Q92">
            <v>18180</v>
          </cell>
          <cell r="R92">
            <v>2412</v>
          </cell>
          <cell r="S92">
            <v>99</v>
          </cell>
          <cell r="T92">
            <v>2328</v>
          </cell>
          <cell r="U92">
            <v>4641</v>
          </cell>
          <cell r="Y92">
            <v>9245</v>
          </cell>
          <cell r="Z92">
            <v>6174</v>
          </cell>
          <cell r="AA92">
            <v>5411</v>
          </cell>
          <cell r="AB92">
            <v>3505</v>
          </cell>
          <cell r="AC92">
            <v>1665</v>
          </cell>
          <cell r="AD92">
            <v>380</v>
          </cell>
          <cell r="AE92">
            <v>1137</v>
          </cell>
          <cell r="AF92">
            <v>3166</v>
          </cell>
          <cell r="AG92">
            <v>6036</v>
          </cell>
          <cell r="AJ92">
            <v>1276</v>
          </cell>
          <cell r="AM92">
            <v>5920</v>
          </cell>
          <cell r="AP92">
            <v>2854</v>
          </cell>
          <cell r="AS92">
            <v>4484</v>
          </cell>
          <cell r="AT92">
            <v>2859</v>
          </cell>
          <cell r="AU92">
            <v>8680</v>
          </cell>
          <cell r="AV92">
            <v>8404</v>
          </cell>
          <cell r="AW92">
            <v>6298</v>
          </cell>
          <cell r="AX92">
            <v>989</v>
          </cell>
          <cell r="AY92">
            <v>2986</v>
          </cell>
          <cell r="AZ92">
            <v>13424</v>
          </cell>
          <cell r="BA92">
            <v>121282</v>
          </cell>
          <cell r="BB92">
            <v>12138</v>
          </cell>
          <cell r="BC92">
            <v>1643</v>
          </cell>
          <cell r="BD92">
            <v>134564</v>
          </cell>
          <cell r="BE92">
            <v>-2.7</v>
          </cell>
          <cell r="BF92">
            <v>1.8</v>
          </cell>
          <cell r="BG92">
            <v>-2.2999999999999998</v>
          </cell>
          <cell r="BL92">
            <v>-3.1</v>
          </cell>
          <cell r="BN92">
            <v>-3.5</v>
          </cell>
          <cell r="BO92">
            <v>0.1</v>
          </cell>
          <cell r="BP92">
            <v>1.3</v>
          </cell>
          <cell r="BQ92">
            <v>1.7</v>
          </cell>
          <cell r="BR92">
            <v>0.3</v>
          </cell>
          <cell r="BT92">
            <v>0.9</v>
          </cell>
          <cell r="BU92">
            <v>1.2</v>
          </cell>
          <cell r="BV92">
            <v>5.4</v>
          </cell>
          <cell r="BW92">
            <v>1.3</v>
          </cell>
          <cell r="BX92">
            <v>1.4</v>
          </cell>
          <cell r="CB92">
            <v>-0.4</v>
          </cell>
          <cell r="CC92">
            <v>1.7</v>
          </cell>
          <cell r="CD92">
            <v>0.6</v>
          </cell>
          <cell r="CE92">
            <v>1.1000000000000001</v>
          </cell>
          <cell r="CF92">
            <v>1.8</v>
          </cell>
          <cell r="CG92">
            <v>1.8</v>
          </cell>
          <cell r="CH92">
            <v>3.5</v>
          </cell>
          <cell r="CI92">
            <v>2.2000000000000002</v>
          </cell>
          <cell r="CJ92">
            <v>2</v>
          </cell>
          <cell r="CM92">
            <v>1.6</v>
          </cell>
          <cell r="CP92">
            <v>1.9</v>
          </cell>
          <cell r="CS92">
            <v>0.7</v>
          </cell>
          <cell r="CV92">
            <v>0.7</v>
          </cell>
          <cell r="CW92">
            <v>0.7</v>
          </cell>
          <cell r="CX92">
            <v>-0.8</v>
          </cell>
          <cell r="CY92">
            <v>1.5</v>
          </cell>
          <cell r="CZ92">
            <v>0.4</v>
          </cell>
          <cell r="DA92">
            <v>1</v>
          </cell>
          <cell r="DB92">
            <v>1.5</v>
          </cell>
          <cell r="DC92">
            <v>1.3</v>
          </cell>
          <cell r="DD92">
            <v>0.5</v>
          </cell>
          <cell r="DE92">
            <v>-0.7</v>
          </cell>
          <cell r="DF92">
            <v>0.9</v>
          </cell>
          <cell r="DG92">
            <v>4342</v>
          </cell>
          <cell r="DH92">
            <v>746</v>
          </cell>
          <cell r="DI92">
            <v>4952</v>
          </cell>
          <cell r="DN92">
            <v>3877</v>
          </cell>
          <cell r="DP92">
            <v>4562</v>
          </cell>
          <cell r="DQ92">
            <v>3848</v>
          </cell>
          <cell r="DR92">
            <v>3737</v>
          </cell>
          <cell r="DS92">
            <v>2481</v>
          </cell>
          <cell r="DT92">
            <v>3195</v>
          </cell>
          <cell r="DV92">
            <v>18014</v>
          </cell>
          <cell r="DW92">
            <v>2411</v>
          </cell>
          <cell r="DX92">
            <v>99</v>
          </cell>
          <cell r="DY92">
            <v>2337</v>
          </cell>
          <cell r="DZ92">
            <v>4645</v>
          </cell>
          <cell r="ED92">
            <v>9255</v>
          </cell>
          <cell r="EE92">
            <v>6241</v>
          </cell>
          <cell r="EF92">
            <v>5384</v>
          </cell>
          <cell r="EG92">
            <v>3512</v>
          </cell>
          <cell r="EH92">
            <v>1882</v>
          </cell>
          <cell r="EI92">
            <v>380</v>
          </cell>
          <cell r="EJ92">
            <v>1138</v>
          </cell>
          <cell r="EK92">
            <v>3204</v>
          </cell>
          <cell r="EL92">
            <v>6489</v>
          </cell>
          <cell r="EO92">
            <v>1275</v>
          </cell>
          <cell r="ER92">
            <v>5954</v>
          </cell>
          <cell r="EU92">
            <v>2847</v>
          </cell>
          <cell r="EX92">
            <v>4473</v>
          </cell>
          <cell r="EY92">
            <v>2852</v>
          </cell>
          <cell r="EZ92">
            <v>8639</v>
          </cell>
          <cell r="FA92">
            <v>8425</v>
          </cell>
          <cell r="FB92">
            <v>6349</v>
          </cell>
          <cell r="FC92">
            <v>982</v>
          </cell>
          <cell r="FD92">
            <v>2985</v>
          </cell>
          <cell r="FE92">
            <v>13422</v>
          </cell>
          <cell r="FF92">
            <v>122002</v>
          </cell>
          <cell r="FG92">
            <v>12298</v>
          </cell>
          <cell r="FH92">
            <v>936</v>
          </cell>
          <cell r="FI92">
            <v>135321</v>
          </cell>
          <cell r="FJ92">
            <v>0.9</v>
          </cell>
          <cell r="FK92">
            <v>1.5</v>
          </cell>
          <cell r="FL92">
            <v>1</v>
          </cell>
          <cell r="FQ92">
            <v>-1.4</v>
          </cell>
          <cell r="FS92">
            <v>-1.8</v>
          </cell>
          <cell r="FT92">
            <v>-3.8</v>
          </cell>
          <cell r="FU92">
            <v>7.2</v>
          </cell>
          <cell r="FV92">
            <v>-3.2</v>
          </cell>
          <cell r="FW92">
            <v>0.4</v>
          </cell>
          <cell r="FY92">
            <v>-0.7</v>
          </cell>
          <cell r="FZ92">
            <v>1</v>
          </cell>
          <cell r="GA92">
            <v>3.3</v>
          </cell>
          <cell r="GB92">
            <v>2.4</v>
          </cell>
          <cell r="GC92">
            <v>1.5</v>
          </cell>
          <cell r="GG92">
            <v>-0.2</v>
          </cell>
          <cell r="GH92">
            <v>3.5</v>
          </cell>
          <cell r="GI92">
            <v>-0.3</v>
          </cell>
          <cell r="GJ92">
            <v>1.3</v>
          </cell>
          <cell r="GK92">
            <v>22.9</v>
          </cell>
          <cell r="GL92">
            <v>5</v>
          </cell>
          <cell r="GM92">
            <v>2.4</v>
          </cell>
          <cell r="GN92">
            <v>4.2</v>
          </cell>
          <cell r="GO92">
            <v>14.4</v>
          </cell>
          <cell r="GR92">
            <v>1.8</v>
          </cell>
          <cell r="GU92">
            <v>3.2</v>
          </cell>
          <cell r="GX92">
            <v>0.4</v>
          </cell>
          <cell r="HA92">
            <v>0.4</v>
          </cell>
          <cell r="HB92">
            <v>0.4</v>
          </cell>
          <cell r="HC92">
            <v>-1.2</v>
          </cell>
          <cell r="HD92">
            <v>2.2000000000000002</v>
          </cell>
          <cell r="HE92">
            <v>1.5</v>
          </cell>
          <cell r="HF92">
            <v>0.5</v>
          </cell>
          <cell r="HG92">
            <v>2.5</v>
          </cell>
          <cell r="HH92">
            <v>1.3</v>
          </cell>
          <cell r="HI92">
            <v>1.4</v>
          </cell>
          <cell r="HJ92">
            <v>1.4</v>
          </cell>
          <cell r="HK92">
            <v>1.9</v>
          </cell>
          <cell r="HL92">
            <v>8591</v>
          </cell>
          <cell r="HM92">
            <v>754</v>
          </cell>
          <cell r="HN92">
            <v>9344</v>
          </cell>
          <cell r="HS92">
            <v>3953</v>
          </cell>
          <cell r="HU92">
            <v>4633</v>
          </cell>
          <cell r="HV92">
            <v>4149</v>
          </cell>
          <cell r="HW92">
            <v>3879</v>
          </cell>
          <cell r="HX92">
            <v>2590</v>
          </cell>
          <cell r="HY92">
            <v>3384</v>
          </cell>
          <cell r="IA92">
            <v>18945</v>
          </cell>
          <cell r="IB92">
            <v>2296</v>
          </cell>
          <cell r="IC92">
            <v>91</v>
          </cell>
          <cell r="ID92">
            <v>2469</v>
          </cell>
          <cell r="IE92">
            <v>4579</v>
          </cell>
          <cell r="II92">
            <v>9561</v>
          </cell>
          <cell r="IJ92">
            <v>6482</v>
          </cell>
          <cell r="IK92">
            <v>5837</v>
          </cell>
          <cell r="IL92">
            <v>3796</v>
          </cell>
          <cell r="IM92">
            <v>1970</v>
          </cell>
          <cell r="IN92">
            <v>378</v>
          </cell>
          <cell r="IO92">
            <v>1164</v>
          </cell>
          <cell r="IP92">
            <v>3299</v>
          </cell>
          <cell r="IQ92">
            <v>6685</v>
          </cell>
        </row>
        <row r="93">
          <cell r="B93">
            <v>4221</v>
          </cell>
          <cell r="C93">
            <v>759</v>
          </cell>
          <cell r="D93">
            <v>4834</v>
          </cell>
          <cell r="I93">
            <v>3626</v>
          </cell>
          <cell r="K93">
            <v>4234</v>
          </cell>
          <cell r="L93">
            <v>3966</v>
          </cell>
          <cell r="M93">
            <v>3636</v>
          </cell>
          <cell r="N93">
            <v>2568</v>
          </cell>
          <cell r="O93">
            <v>3141</v>
          </cell>
          <cell r="Q93">
            <v>18188</v>
          </cell>
          <cell r="R93">
            <v>2428</v>
          </cell>
          <cell r="S93">
            <v>101</v>
          </cell>
          <cell r="T93">
            <v>2362</v>
          </cell>
          <cell r="U93">
            <v>4686</v>
          </cell>
          <cell r="Y93">
            <v>9313</v>
          </cell>
          <cell r="Z93">
            <v>6197</v>
          </cell>
          <cell r="AA93">
            <v>5448</v>
          </cell>
          <cell r="AB93">
            <v>3540</v>
          </cell>
          <cell r="AC93">
            <v>1665</v>
          </cell>
          <cell r="AD93">
            <v>382</v>
          </cell>
          <cell r="AE93">
            <v>1150</v>
          </cell>
          <cell r="AF93">
            <v>3168</v>
          </cell>
          <cell r="AG93">
            <v>6048</v>
          </cell>
          <cell r="AJ93">
            <v>1304</v>
          </cell>
          <cell r="AM93">
            <v>5942</v>
          </cell>
          <cell r="AP93">
            <v>2895</v>
          </cell>
          <cell r="AS93">
            <v>4549</v>
          </cell>
          <cell r="AT93">
            <v>2900</v>
          </cell>
          <cell r="AU93">
            <v>8687</v>
          </cell>
          <cell r="AV93">
            <v>8471</v>
          </cell>
          <cell r="AW93">
            <v>6340</v>
          </cell>
          <cell r="AX93">
            <v>999</v>
          </cell>
          <cell r="AY93">
            <v>3054</v>
          </cell>
          <cell r="AZ93">
            <v>13603</v>
          </cell>
          <cell r="BA93">
            <v>121561</v>
          </cell>
          <cell r="BB93">
            <v>12029</v>
          </cell>
          <cell r="BC93">
            <v>2246</v>
          </cell>
          <cell r="BD93">
            <v>135760</v>
          </cell>
          <cell r="BE93">
            <v>-1</v>
          </cell>
          <cell r="BF93">
            <v>1.8</v>
          </cell>
          <cell r="BG93">
            <v>-0.7</v>
          </cell>
          <cell r="BL93">
            <v>-4.2</v>
          </cell>
          <cell r="BN93">
            <v>-4.9000000000000004</v>
          </cell>
          <cell r="BO93">
            <v>0.9</v>
          </cell>
          <cell r="BP93">
            <v>-0.1</v>
          </cell>
          <cell r="BQ93">
            <v>-0.1</v>
          </cell>
          <cell r="BR93">
            <v>-1.4</v>
          </cell>
          <cell r="BT93">
            <v>0</v>
          </cell>
          <cell r="BU93">
            <v>0.7</v>
          </cell>
          <cell r="BV93">
            <v>2.1</v>
          </cell>
          <cell r="BW93">
            <v>1.5</v>
          </cell>
          <cell r="BX93">
            <v>1</v>
          </cell>
          <cell r="CB93">
            <v>0.7</v>
          </cell>
          <cell r="CC93">
            <v>0.4</v>
          </cell>
          <cell r="CD93">
            <v>0.7</v>
          </cell>
          <cell r="CE93">
            <v>1</v>
          </cell>
          <cell r="CF93">
            <v>0</v>
          </cell>
          <cell r="CG93">
            <v>0.7</v>
          </cell>
          <cell r="CH93">
            <v>1.2</v>
          </cell>
          <cell r="CI93">
            <v>0.1</v>
          </cell>
          <cell r="CJ93">
            <v>0.2</v>
          </cell>
          <cell r="CM93">
            <v>2.2000000000000002</v>
          </cell>
          <cell r="CP93">
            <v>0.4</v>
          </cell>
          <cell r="CS93">
            <v>1.4</v>
          </cell>
          <cell r="CV93">
            <v>1.4</v>
          </cell>
          <cell r="CW93">
            <v>1.4</v>
          </cell>
          <cell r="CX93">
            <v>0.1</v>
          </cell>
          <cell r="CY93">
            <v>0.8</v>
          </cell>
          <cell r="CZ93">
            <v>0.7</v>
          </cell>
          <cell r="DA93">
            <v>1</v>
          </cell>
          <cell r="DB93">
            <v>2.2999999999999998</v>
          </cell>
          <cell r="DC93">
            <v>1.3</v>
          </cell>
          <cell r="DD93">
            <v>0.2</v>
          </cell>
          <cell r="DE93">
            <v>-0.9</v>
          </cell>
          <cell r="DF93">
            <v>0.9</v>
          </cell>
          <cell r="DG93">
            <v>4083</v>
          </cell>
          <cell r="DH93">
            <v>761</v>
          </cell>
          <cell r="DI93">
            <v>4693</v>
          </cell>
          <cell r="DN93">
            <v>3550</v>
          </cell>
          <cell r="DP93">
            <v>4145</v>
          </cell>
          <cell r="DQ93">
            <v>3983</v>
          </cell>
          <cell r="DR93">
            <v>3650</v>
          </cell>
          <cell r="DS93">
            <v>2701</v>
          </cell>
          <cell r="DT93">
            <v>3168</v>
          </cell>
          <cell r="DV93">
            <v>18451</v>
          </cell>
          <cell r="DW93">
            <v>2446</v>
          </cell>
          <cell r="DX93">
            <v>100</v>
          </cell>
          <cell r="DY93">
            <v>2361</v>
          </cell>
          <cell r="DZ93">
            <v>4707</v>
          </cell>
          <cell r="ED93">
            <v>9300</v>
          </cell>
          <cell r="EE93">
            <v>6220</v>
          </cell>
          <cell r="EF93">
            <v>5501</v>
          </cell>
          <cell r="EG93">
            <v>3547</v>
          </cell>
          <cell r="EH93">
            <v>1544</v>
          </cell>
          <cell r="EI93">
            <v>388</v>
          </cell>
          <cell r="EJ93">
            <v>1163</v>
          </cell>
          <cell r="EK93">
            <v>3183</v>
          </cell>
          <cell r="EL93">
            <v>5835</v>
          </cell>
          <cell r="EO93">
            <v>1307</v>
          </cell>
          <cell r="ER93">
            <v>5983</v>
          </cell>
          <cell r="EU93">
            <v>2867</v>
          </cell>
          <cell r="EX93">
            <v>4504</v>
          </cell>
          <cell r="EY93">
            <v>2872</v>
          </cell>
          <cell r="EZ93">
            <v>8670</v>
          </cell>
          <cell r="FA93">
            <v>8531</v>
          </cell>
          <cell r="FB93">
            <v>6264</v>
          </cell>
          <cell r="FC93">
            <v>1013</v>
          </cell>
          <cell r="FD93">
            <v>3072</v>
          </cell>
          <cell r="FE93">
            <v>13605</v>
          </cell>
          <cell r="FF93">
            <v>121487</v>
          </cell>
          <cell r="FG93">
            <v>12037</v>
          </cell>
          <cell r="FH93">
            <v>2745</v>
          </cell>
          <cell r="FI93">
            <v>135864</v>
          </cell>
          <cell r="FJ93">
            <v>-6</v>
          </cell>
          <cell r="FK93">
            <v>2</v>
          </cell>
          <cell r="FL93">
            <v>-5.2</v>
          </cell>
          <cell r="FQ93">
            <v>-8.4</v>
          </cell>
          <cell r="FS93">
            <v>-9.1</v>
          </cell>
          <cell r="FT93">
            <v>3.5</v>
          </cell>
          <cell r="FU93">
            <v>-2.2999999999999998</v>
          </cell>
          <cell r="FV93">
            <v>8.9</v>
          </cell>
          <cell r="FW93">
            <v>-0.8</v>
          </cell>
          <cell r="FY93">
            <v>2.4</v>
          </cell>
          <cell r="FZ93">
            <v>1.5</v>
          </cell>
          <cell r="GA93">
            <v>1.6</v>
          </cell>
          <cell r="GB93">
            <v>1</v>
          </cell>
          <cell r="GC93">
            <v>1.3</v>
          </cell>
          <cell r="GG93">
            <v>0.5</v>
          </cell>
          <cell r="GH93">
            <v>-0.3</v>
          </cell>
          <cell r="GI93">
            <v>2.2000000000000002</v>
          </cell>
          <cell r="GJ93">
            <v>1</v>
          </cell>
          <cell r="GK93">
            <v>-18</v>
          </cell>
          <cell r="GL93">
            <v>2</v>
          </cell>
          <cell r="GM93">
            <v>2.2000000000000002</v>
          </cell>
          <cell r="GN93">
            <v>-0.7</v>
          </cell>
          <cell r="GO93">
            <v>-10.1</v>
          </cell>
          <cell r="GR93">
            <v>2.5</v>
          </cell>
          <cell r="GU93">
            <v>0.5</v>
          </cell>
          <cell r="GX93">
            <v>0.7</v>
          </cell>
          <cell r="HA93">
            <v>0.7</v>
          </cell>
          <cell r="HB93">
            <v>0.7</v>
          </cell>
          <cell r="HC93">
            <v>0.4</v>
          </cell>
          <cell r="HD93">
            <v>1.3</v>
          </cell>
          <cell r="HE93">
            <v>-1.3</v>
          </cell>
          <cell r="HF93">
            <v>3.2</v>
          </cell>
          <cell r="HG93">
            <v>2.9</v>
          </cell>
          <cell r="HH93">
            <v>1.4</v>
          </cell>
          <cell r="HI93">
            <v>-0.4</v>
          </cell>
          <cell r="HJ93">
            <v>-2.1</v>
          </cell>
          <cell r="HK93">
            <v>0.4</v>
          </cell>
          <cell r="HL93">
            <v>3527</v>
          </cell>
          <cell r="HM93">
            <v>706</v>
          </cell>
          <cell r="HN93">
            <v>4084</v>
          </cell>
          <cell r="HS93">
            <v>3419</v>
          </cell>
          <cell r="HU93">
            <v>4014</v>
          </cell>
          <cell r="HV93">
            <v>3858</v>
          </cell>
          <cell r="HW93">
            <v>3406</v>
          </cell>
          <cell r="HX93">
            <v>2550</v>
          </cell>
          <cell r="HY93">
            <v>2817</v>
          </cell>
          <cell r="IA93">
            <v>17096</v>
          </cell>
          <cell r="IB93">
            <v>2281</v>
          </cell>
          <cell r="IC93">
            <v>85</v>
          </cell>
          <cell r="ID93">
            <v>2562</v>
          </cell>
          <cell r="IE93">
            <v>4607</v>
          </cell>
          <cell r="II93">
            <v>8580</v>
          </cell>
          <cell r="IJ93">
            <v>5981</v>
          </cell>
          <cell r="IK93">
            <v>5143</v>
          </cell>
          <cell r="IL93">
            <v>3537</v>
          </cell>
          <cell r="IM93">
            <v>1425</v>
          </cell>
          <cell r="IN93">
            <v>385</v>
          </cell>
          <cell r="IO93">
            <v>1099</v>
          </cell>
          <cell r="IP93">
            <v>3093</v>
          </cell>
          <cell r="IQ93">
            <v>5536</v>
          </cell>
        </row>
        <row r="94">
          <cell r="B94">
            <v>4111</v>
          </cell>
          <cell r="C94">
            <v>780</v>
          </cell>
          <cell r="D94">
            <v>4734</v>
          </cell>
          <cell r="I94">
            <v>3554</v>
          </cell>
          <cell r="K94">
            <v>4126</v>
          </cell>
          <cell r="L94">
            <v>4037</v>
          </cell>
          <cell r="M94">
            <v>3585</v>
          </cell>
          <cell r="N94">
            <v>2550</v>
          </cell>
          <cell r="O94">
            <v>3092</v>
          </cell>
          <cell r="Q94">
            <v>18170</v>
          </cell>
          <cell r="R94">
            <v>2453</v>
          </cell>
          <cell r="S94">
            <v>98</v>
          </cell>
          <cell r="T94">
            <v>2390</v>
          </cell>
          <cell r="U94">
            <v>4728</v>
          </cell>
          <cell r="Y94">
            <v>9567</v>
          </cell>
          <cell r="Z94">
            <v>6196</v>
          </cell>
          <cell r="AA94">
            <v>5528</v>
          </cell>
          <cell r="AB94">
            <v>3566</v>
          </cell>
          <cell r="AC94">
            <v>1686</v>
          </cell>
          <cell r="AD94">
            <v>381</v>
          </cell>
          <cell r="AE94">
            <v>1152</v>
          </cell>
          <cell r="AF94">
            <v>3148</v>
          </cell>
          <cell r="AG94">
            <v>6078</v>
          </cell>
          <cell r="AJ94">
            <v>1339</v>
          </cell>
          <cell r="AM94">
            <v>5917</v>
          </cell>
          <cell r="AP94">
            <v>2951</v>
          </cell>
          <cell r="AS94">
            <v>4635</v>
          </cell>
          <cell r="AT94">
            <v>2956</v>
          </cell>
          <cell r="AU94">
            <v>8782</v>
          </cell>
          <cell r="AV94">
            <v>8554</v>
          </cell>
          <cell r="AW94">
            <v>6384</v>
          </cell>
          <cell r="AX94">
            <v>1008</v>
          </cell>
          <cell r="AY94">
            <v>3101</v>
          </cell>
          <cell r="AZ94">
            <v>13784</v>
          </cell>
          <cell r="BA94">
            <v>122191</v>
          </cell>
          <cell r="BB94">
            <v>11999</v>
          </cell>
          <cell r="BC94">
            <v>2557</v>
          </cell>
          <cell r="BD94">
            <v>136486</v>
          </cell>
          <cell r="BE94">
            <v>-2.6</v>
          </cell>
          <cell r="BF94">
            <v>2.8</v>
          </cell>
          <cell r="BG94">
            <v>-2.1</v>
          </cell>
          <cell r="BL94">
            <v>-2</v>
          </cell>
          <cell r="BN94">
            <v>-2.5</v>
          </cell>
          <cell r="BO94">
            <v>1.8</v>
          </cell>
          <cell r="BP94">
            <v>-1.4</v>
          </cell>
          <cell r="BQ94">
            <v>-0.7</v>
          </cell>
          <cell r="BR94">
            <v>-1.6</v>
          </cell>
          <cell r="BT94">
            <v>-0.1</v>
          </cell>
          <cell r="BU94">
            <v>1</v>
          </cell>
          <cell r="BV94">
            <v>-2.6</v>
          </cell>
          <cell r="BW94">
            <v>1.2</v>
          </cell>
          <cell r="BX94">
            <v>0.9</v>
          </cell>
          <cell r="CB94">
            <v>2.7</v>
          </cell>
          <cell r="CC94">
            <v>0</v>
          </cell>
          <cell r="CD94">
            <v>1.5</v>
          </cell>
          <cell r="CE94">
            <v>0.7</v>
          </cell>
          <cell r="CF94">
            <v>1.3</v>
          </cell>
          <cell r="CG94">
            <v>-0.3</v>
          </cell>
          <cell r="CH94">
            <v>0.1</v>
          </cell>
          <cell r="CI94">
            <v>-0.6</v>
          </cell>
          <cell r="CJ94">
            <v>0.5</v>
          </cell>
          <cell r="CM94">
            <v>2.7</v>
          </cell>
          <cell r="CP94">
            <v>-0.4</v>
          </cell>
          <cell r="CS94">
            <v>1.9</v>
          </cell>
          <cell r="CV94">
            <v>1.9</v>
          </cell>
          <cell r="CW94">
            <v>1.9</v>
          </cell>
          <cell r="CX94">
            <v>1.1000000000000001</v>
          </cell>
          <cell r="CY94">
            <v>1</v>
          </cell>
          <cell r="CZ94">
            <v>0.7</v>
          </cell>
          <cell r="DA94">
            <v>0.9</v>
          </cell>
          <cell r="DB94">
            <v>1.6</v>
          </cell>
          <cell r="DC94">
            <v>1.3</v>
          </cell>
          <cell r="DD94">
            <v>0.5</v>
          </cell>
          <cell r="DE94">
            <v>-0.3</v>
          </cell>
          <cell r="DF94">
            <v>0.5</v>
          </cell>
          <cell r="DG94">
            <v>4331</v>
          </cell>
          <cell r="DH94">
            <v>765</v>
          </cell>
          <cell r="DI94">
            <v>4952</v>
          </cell>
          <cell r="DN94">
            <v>3457</v>
          </cell>
          <cell r="DP94">
            <v>4004</v>
          </cell>
          <cell r="DQ94">
            <v>4062</v>
          </cell>
          <cell r="DR94">
            <v>3543</v>
          </cell>
          <cell r="DS94">
            <v>2485</v>
          </cell>
          <cell r="DT94">
            <v>3046</v>
          </cell>
          <cell r="DV94">
            <v>18018</v>
          </cell>
          <cell r="DW94">
            <v>2429</v>
          </cell>
          <cell r="DX94">
            <v>102</v>
          </cell>
          <cell r="DY94">
            <v>2384</v>
          </cell>
          <cell r="DZ94">
            <v>4701</v>
          </cell>
          <cell r="ED94">
            <v>9418</v>
          </cell>
          <cell r="EE94">
            <v>6096</v>
          </cell>
          <cell r="EF94">
            <v>5450</v>
          </cell>
          <cell r="EG94">
            <v>3558</v>
          </cell>
          <cell r="EH94">
            <v>1627</v>
          </cell>
          <cell r="EI94">
            <v>380</v>
          </cell>
          <cell r="EJ94">
            <v>1142</v>
          </cell>
          <cell r="EK94">
            <v>3094</v>
          </cell>
          <cell r="EL94">
            <v>5930</v>
          </cell>
          <cell r="EO94">
            <v>1332</v>
          </cell>
          <cell r="ER94">
            <v>5928</v>
          </cell>
          <cell r="EU94">
            <v>3001</v>
          </cell>
          <cell r="EX94">
            <v>4715</v>
          </cell>
          <cell r="EY94">
            <v>3006</v>
          </cell>
          <cell r="EZ94">
            <v>8831</v>
          </cell>
          <cell r="FA94">
            <v>8419</v>
          </cell>
          <cell r="FB94">
            <v>6428</v>
          </cell>
          <cell r="FC94">
            <v>996</v>
          </cell>
          <cell r="FD94">
            <v>3099</v>
          </cell>
          <cell r="FE94">
            <v>13788</v>
          </cell>
          <cell r="FF94">
            <v>121546</v>
          </cell>
          <cell r="FG94">
            <v>11668</v>
          </cell>
          <cell r="FH94">
            <v>2889</v>
          </cell>
          <cell r="FI94">
            <v>136285</v>
          </cell>
          <cell r="FJ94">
            <v>6.1</v>
          </cell>
          <cell r="FK94">
            <v>0.5</v>
          </cell>
          <cell r="FL94">
            <v>5.5</v>
          </cell>
          <cell r="FQ94">
            <v>-2.6</v>
          </cell>
          <cell r="FS94">
            <v>-3.4</v>
          </cell>
          <cell r="FT94">
            <v>2</v>
          </cell>
          <cell r="FU94">
            <v>-2.9</v>
          </cell>
          <cell r="FV94">
            <v>-8</v>
          </cell>
          <cell r="FW94">
            <v>-3.9</v>
          </cell>
          <cell r="FY94">
            <v>-2.2999999999999998</v>
          </cell>
          <cell r="FZ94">
            <v>-0.7</v>
          </cell>
          <cell r="GA94">
            <v>1.6</v>
          </cell>
          <cell r="GB94">
            <v>1</v>
          </cell>
          <cell r="GC94">
            <v>-0.1</v>
          </cell>
          <cell r="GG94">
            <v>1.3</v>
          </cell>
          <cell r="GH94">
            <v>-2</v>
          </cell>
          <cell r="GI94">
            <v>-0.9</v>
          </cell>
          <cell r="GJ94">
            <v>0.3</v>
          </cell>
          <cell r="GK94">
            <v>5.3</v>
          </cell>
          <cell r="GL94">
            <v>-2.1</v>
          </cell>
          <cell r="GM94">
            <v>-1.8</v>
          </cell>
          <cell r="GN94">
            <v>-2.8</v>
          </cell>
          <cell r="GO94">
            <v>1.6</v>
          </cell>
          <cell r="GR94">
            <v>1.8</v>
          </cell>
          <cell r="GU94">
            <v>-0.9</v>
          </cell>
          <cell r="GX94">
            <v>4.7</v>
          </cell>
          <cell r="HA94">
            <v>4.7</v>
          </cell>
          <cell r="HB94">
            <v>4.7</v>
          </cell>
          <cell r="HC94">
            <v>1.9</v>
          </cell>
          <cell r="HD94">
            <v>-1.3</v>
          </cell>
          <cell r="HE94">
            <v>2.6</v>
          </cell>
          <cell r="HF94">
            <v>-1.7</v>
          </cell>
          <cell r="HG94">
            <v>0.9</v>
          </cell>
          <cell r="HH94">
            <v>1.3</v>
          </cell>
          <cell r="HI94">
            <v>0</v>
          </cell>
          <cell r="HJ94">
            <v>-3.1</v>
          </cell>
          <cell r="HK94">
            <v>0.3</v>
          </cell>
          <cell r="HL94">
            <v>1820</v>
          </cell>
          <cell r="HM94">
            <v>787</v>
          </cell>
          <cell r="HN94">
            <v>2374</v>
          </cell>
          <cell r="HS94">
            <v>3441</v>
          </cell>
          <cell r="HU94">
            <v>3981</v>
          </cell>
          <cell r="HV94">
            <v>3904</v>
          </cell>
          <cell r="HW94">
            <v>3537</v>
          </cell>
          <cell r="HX94">
            <v>2465</v>
          </cell>
          <cell r="HY94">
            <v>3085</v>
          </cell>
          <cell r="IA94">
            <v>17919</v>
          </cell>
          <cell r="IB94">
            <v>2480</v>
          </cell>
          <cell r="IC94">
            <v>108</v>
          </cell>
          <cell r="ID94">
            <v>2218</v>
          </cell>
          <cell r="IE94">
            <v>4668</v>
          </cell>
          <cell r="II94">
            <v>10037</v>
          </cell>
          <cell r="IJ94">
            <v>6067</v>
          </cell>
          <cell r="IK94">
            <v>5403</v>
          </cell>
          <cell r="IL94">
            <v>3377</v>
          </cell>
          <cell r="IM94">
            <v>1592</v>
          </cell>
          <cell r="IN94">
            <v>368</v>
          </cell>
          <cell r="IO94">
            <v>1155</v>
          </cell>
          <cell r="IP94">
            <v>3069</v>
          </cell>
          <cell r="IQ94">
            <v>5828</v>
          </cell>
        </row>
        <row r="95">
          <cell r="B95">
            <v>3890</v>
          </cell>
          <cell r="C95">
            <v>803</v>
          </cell>
          <cell r="D95">
            <v>4521</v>
          </cell>
          <cell r="I95">
            <v>3640</v>
          </cell>
          <cell r="K95">
            <v>4222</v>
          </cell>
          <cell r="L95">
            <v>4109</v>
          </cell>
          <cell r="M95">
            <v>3556</v>
          </cell>
          <cell r="N95">
            <v>2572</v>
          </cell>
          <cell r="O95">
            <v>3083</v>
          </cell>
          <cell r="Q95">
            <v>18285</v>
          </cell>
          <cell r="R95">
            <v>2499</v>
          </cell>
          <cell r="S95">
            <v>95</v>
          </cell>
          <cell r="T95">
            <v>2400</v>
          </cell>
          <cell r="U95">
            <v>4783</v>
          </cell>
          <cell r="Y95">
            <v>9880</v>
          </cell>
          <cell r="Z95">
            <v>6190</v>
          </cell>
          <cell r="AA95">
            <v>5636</v>
          </cell>
          <cell r="AB95">
            <v>3599</v>
          </cell>
          <cell r="AC95">
            <v>1752</v>
          </cell>
          <cell r="AD95">
            <v>377</v>
          </cell>
          <cell r="AE95">
            <v>1159</v>
          </cell>
          <cell r="AF95">
            <v>3142</v>
          </cell>
          <cell r="AG95">
            <v>6195</v>
          </cell>
          <cell r="AJ95">
            <v>1373</v>
          </cell>
          <cell r="AM95">
            <v>5974</v>
          </cell>
          <cell r="AP95">
            <v>3011</v>
          </cell>
          <cell r="AS95">
            <v>4730</v>
          </cell>
          <cell r="AT95">
            <v>3016</v>
          </cell>
          <cell r="AU95">
            <v>8924</v>
          </cell>
          <cell r="AV95">
            <v>8660</v>
          </cell>
          <cell r="AW95">
            <v>6436</v>
          </cell>
          <cell r="AX95">
            <v>1011</v>
          </cell>
          <cell r="AY95">
            <v>3108</v>
          </cell>
          <cell r="AZ95">
            <v>13967</v>
          </cell>
          <cell r="BA95">
            <v>123506</v>
          </cell>
          <cell r="BB95">
            <v>12101</v>
          </cell>
          <cell r="BC95">
            <v>2686</v>
          </cell>
          <cell r="BD95">
            <v>137380</v>
          </cell>
          <cell r="BE95">
            <v>-5.4</v>
          </cell>
          <cell r="BF95">
            <v>3</v>
          </cell>
          <cell r="BG95">
            <v>-4.5</v>
          </cell>
          <cell r="BL95">
            <v>2.4</v>
          </cell>
          <cell r="BN95">
            <v>2.2999999999999998</v>
          </cell>
          <cell r="BO95">
            <v>1.8</v>
          </cell>
          <cell r="BP95">
            <v>-0.8</v>
          </cell>
          <cell r="BQ95">
            <v>0.8</v>
          </cell>
          <cell r="BR95">
            <v>-0.3</v>
          </cell>
          <cell r="BT95">
            <v>0.6</v>
          </cell>
          <cell r="BU95">
            <v>1.9</v>
          </cell>
          <cell r="BV95">
            <v>-3.2</v>
          </cell>
          <cell r="BW95">
            <v>0.4</v>
          </cell>
          <cell r="BX95">
            <v>1.2</v>
          </cell>
          <cell r="CB95">
            <v>3.3</v>
          </cell>
          <cell r="CC95">
            <v>-0.1</v>
          </cell>
          <cell r="CD95">
            <v>2</v>
          </cell>
          <cell r="CE95">
            <v>0.9</v>
          </cell>
          <cell r="CF95">
            <v>3.9</v>
          </cell>
          <cell r="CG95">
            <v>-1.2</v>
          </cell>
          <cell r="CH95">
            <v>0.6</v>
          </cell>
          <cell r="CI95">
            <v>-0.2</v>
          </cell>
          <cell r="CJ95">
            <v>1.9</v>
          </cell>
          <cell r="CM95">
            <v>2.6</v>
          </cell>
          <cell r="CP95">
            <v>1</v>
          </cell>
          <cell r="CS95">
            <v>2</v>
          </cell>
          <cell r="CV95">
            <v>2</v>
          </cell>
          <cell r="CW95">
            <v>2</v>
          </cell>
          <cell r="CX95">
            <v>1.6</v>
          </cell>
          <cell r="CY95">
            <v>1.2</v>
          </cell>
          <cell r="CZ95">
            <v>0.8</v>
          </cell>
          <cell r="DA95">
            <v>0.3</v>
          </cell>
          <cell r="DB95">
            <v>0.2</v>
          </cell>
          <cell r="DC95">
            <v>1.3</v>
          </cell>
          <cell r="DD95">
            <v>1.1000000000000001</v>
          </cell>
          <cell r="DE95">
            <v>0.9</v>
          </cell>
          <cell r="DF95">
            <v>0.7</v>
          </cell>
          <cell r="DG95">
            <v>3795</v>
          </cell>
          <cell r="DH95">
            <v>812</v>
          </cell>
          <cell r="DI95">
            <v>4428</v>
          </cell>
          <cell r="DN95">
            <v>3750</v>
          </cell>
          <cell r="DP95">
            <v>4349</v>
          </cell>
          <cell r="DQ95">
            <v>4063</v>
          </cell>
          <cell r="DR95">
            <v>3546</v>
          </cell>
          <cell r="DS95">
            <v>2519</v>
          </cell>
          <cell r="DT95">
            <v>3090</v>
          </cell>
          <cell r="DV95">
            <v>18132</v>
          </cell>
          <cell r="DW95">
            <v>2490</v>
          </cell>
          <cell r="DX95">
            <v>94</v>
          </cell>
          <cell r="DY95">
            <v>2400</v>
          </cell>
          <cell r="DZ95">
            <v>4770</v>
          </cell>
          <cell r="ED95">
            <v>10020</v>
          </cell>
          <cell r="EE95">
            <v>6253</v>
          </cell>
          <cell r="EF95">
            <v>5661</v>
          </cell>
          <cell r="EG95">
            <v>3595</v>
          </cell>
          <cell r="EH95">
            <v>1833</v>
          </cell>
          <cell r="EI95">
            <v>373</v>
          </cell>
          <cell r="EJ95">
            <v>1137</v>
          </cell>
          <cell r="EK95">
            <v>3167</v>
          </cell>
          <cell r="EL95">
            <v>6346</v>
          </cell>
          <cell r="EO95">
            <v>1383</v>
          </cell>
          <cell r="ER95">
            <v>5843</v>
          </cell>
          <cell r="EU95">
            <v>2977</v>
          </cell>
          <cell r="EX95">
            <v>4676</v>
          </cell>
          <cell r="EY95">
            <v>2982</v>
          </cell>
          <cell r="EZ95">
            <v>8868</v>
          </cell>
          <cell r="FA95">
            <v>8717</v>
          </cell>
          <cell r="FB95">
            <v>6455</v>
          </cell>
          <cell r="FC95">
            <v>1018</v>
          </cell>
          <cell r="FD95">
            <v>3116</v>
          </cell>
          <cell r="FE95">
            <v>13963</v>
          </cell>
          <cell r="FF95">
            <v>123528</v>
          </cell>
          <cell r="FG95">
            <v>12496</v>
          </cell>
          <cell r="FH95">
            <v>2365</v>
          </cell>
          <cell r="FI95">
            <v>136989</v>
          </cell>
          <cell r="FJ95">
            <v>-12.4</v>
          </cell>
          <cell r="FK95">
            <v>6.2</v>
          </cell>
          <cell r="FL95">
            <v>-10.6</v>
          </cell>
          <cell r="FQ95">
            <v>8.5</v>
          </cell>
          <cell r="FS95">
            <v>8.6</v>
          </cell>
          <cell r="FT95">
            <v>0</v>
          </cell>
          <cell r="FU95">
            <v>0.1</v>
          </cell>
          <cell r="FV95">
            <v>1.4</v>
          </cell>
          <cell r="FW95">
            <v>1.4</v>
          </cell>
          <cell r="FY95">
            <v>0.6</v>
          </cell>
          <cell r="FZ95">
            <v>2.5</v>
          </cell>
          <cell r="GA95">
            <v>-7.3</v>
          </cell>
          <cell r="GB95">
            <v>0.6</v>
          </cell>
          <cell r="GC95">
            <v>1.5</v>
          </cell>
          <cell r="GG95">
            <v>6.4</v>
          </cell>
          <cell r="GH95">
            <v>2.6</v>
          </cell>
          <cell r="GI95">
            <v>3.9</v>
          </cell>
          <cell r="GJ95">
            <v>1</v>
          </cell>
          <cell r="GK95">
            <v>12.7</v>
          </cell>
          <cell r="GL95">
            <v>-1.7</v>
          </cell>
          <cell r="GM95">
            <v>-0.5</v>
          </cell>
          <cell r="GN95">
            <v>2.4</v>
          </cell>
          <cell r="GO95">
            <v>7</v>
          </cell>
          <cell r="GR95">
            <v>3.9</v>
          </cell>
          <cell r="GU95">
            <v>-1.4</v>
          </cell>
          <cell r="GX95">
            <v>-0.8</v>
          </cell>
          <cell r="HA95">
            <v>-0.8</v>
          </cell>
          <cell r="HB95">
            <v>-0.8</v>
          </cell>
          <cell r="HC95">
            <v>0.4</v>
          </cell>
          <cell r="HD95">
            <v>3.5</v>
          </cell>
          <cell r="HE95">
            <v>0.4</v>
          </cell>
          <cell r="HF95">
            <v>2.2999999999999998</v>
          </cell>
          <cell r="HG95">
            <v>0.6</v>
          </cell>
          <cell r="HH95">
            <v>1.3</v>
          </cell>
          <cell r="HI95">
            <v>1.6</v>
          </cell>
          <cell r="HJ95">
            <v>7.1</v>
          </cell>
          <cell r="HK95">
            <v>0.5</v>
          </cell>
          <cell r="HL95">
            <v>2982</v>
          </cell>
          <cell r="HM95">
            <v>838</v>
          </cell>
          <cell r="HN95">
            <v>3604</v>
          </cell>
          <cell r="HS95">
            <v>3834</v>
          </cell>
          <cell r="HU95">
            <v>4448</v>
          </cell>
          <cell r="HV95">
            <v>4042</v>
          </cell>
          <cell r="HW95">
            <v>3644</v>
          </cell>
          <cell r="HX95">
            <v>2585</v>
          </cell>
          <cell r="HY95">
            <v>3223</v>
          </cell>
          <cell r="IA95">
            <v>18696</v>
          </cell>
          <cell r="IB95">
            <v>2721</v>
          </cell>
          <cell r="IC95">
            <v>109</v>
          </cell>
          <cell r="ID95">
            <v>2232</v>
          </cell>
          <cell r="IE95">
            <v>4966</v>
          </cell>
          <cell r="II95">
            <v>9866</v>
          </cell>
          <cell r="IJ95">
            <v>6320</v>
          </cell>
          <cell r="IK95">
            <v>5601</v>
          </cell>
          <cell r="IL95">
            <v>3497</v>
          </cell>
          <cell r="IM95">
            <v>1907</v>
          </cell>
          <cell r="IN95">
            <v>388</v>
          </cell>
          <cell r="IO95">
            <v>1173</v>
          </cell>
          <cell r="IP95">
            <v>3185</v>
          </cell>
          <cell r="IQ95">
            <v>6560</v>
          </cell>
        </row>
        <row r="96">
          <cell r="B96">
            <v>3640</v>
          </cell>
          <cell r="C96">
            <v>817</v>
          </cell>
          <cell r="D96">
            <v>4270</v>
          </cell>
          <cell r="I96">
            <v>3784</v>
          </cell>
          <cell r="K96">
            <v>4398</v>
          </cell>
          <cell r="L96">
            <v>4090</v>
          </cell>
          <cell r="M96">
            <v>3602</v>
          </cell>
          <cell r="N96">
            <v>2640</v>
          </cell>
          <cell r="O96">
            <v>3133</v>
          </cell>
          <cell r="Q96">
            <v>18476</v>
          </cell>
          <cell r="R96">
            <v>2557</v>
          </cell>
          <cell r="S96">
            <v>96</v>
          </cell>
          <cell r="T96">
            <v>2376</v>
          </cell>
          <cell r="U96">
            <v>4840</v>
          </cell>
          <cell r="Y96">
            <v>10011</v>
          </cell>
          <cell r="Z96">
            <v>6182</v>
          </cell>
          <cell r="AA96">
            <v>5741</v>
          </cell>
          <cell r="AB96">
            <v>3642</v>
          </cell>
          <cell r="AC96">
            <v>1838</v>
          </cell>
          <cell r="AD96">
            <v>373</v>
          </cell>
          <cell r="AE96">
            <v>1164</v>
          </cell>
          <cell r="AF96">
            <v>3147</v>
          </cell>
          <cell r="AG96">
            <v>6361</v>
          </cell>
          <cell r="AJ96">
            <v>1408</v>
          </cell>
          <cell r="AM96">
            <v>6173</v>
          </cell>
          <cell r="AP96">
            <v>3073</v>
          </cell>
          <cell r="AS96">
            <v>4828</v>
          </cell>
          <cell r="AT96">
            <v>3078</v>
          </cell>
          <cell r="AU96">
            <v>9048</v>
          </cell>
          <cell r="AV96">
            <v>8754</v>
          </cell>
          <cell r="AW96">
            <v>6488</v>
          </cell>
          <cell r="AX96">
            <v>1013</v>
          </cell>
          <cell r="AY96">
            <v>3100</v>
          </cell>
          <cell r="AZ96">
            <v>14155</v>
          </cell>
          <cell r="BA96">
            <v>125008</v>
          </cell>
          <cell r="BB96">
            <v>12268</v>
          </cell>
          <cell r="BC96">
            <v>2865</v>
          </cell>
          <cell r="BD96">
            <v>138670</v>
          </cell>
          <cell r="BE96">
            <v>-6.4</v>
          </cell>
          <cell r="BF96">
            <v>1.6</v>
          </cell>
          <cell r="BG96">
            <v>-5.5</v>
          </cell>
          <cell r="BL96">
            <v>4</v>
          </cell>
          <cell r="BN96">
            <v>4.2</v>
          </cell>
          <cell r="BO96">
            <v>-0.5</v>
          </cell>
          <cell r="BP96">
            <v>1.3</v>
          </cell>
          <cell r="BQ96">
            <v>2.7</v>
          </cell>
          <cell r="BR96">
            <v>1.6</v>
          </cell>
          <cell r="BT96">
            <v>1</v>
          </cell>
          <cell r="BU96">
            <v>2.2999999999999998</v>
          </cell>
          <cell r="BV96">
            <v>1.3</v>
          </cell>
          <cell r="BW96">
            <v>-1</v>
          </cell>
          <cell r="BX96">
            <v>1.2</v>
          </cell>
          <cell r="CB96">
            <v>1.3</v>
          </cell>
          <cell r="CC96">
            <v>-0.1</v>
          </cell>
          <cell r="CD96">
            <v>1.9</v>
          </cell>
          <cell r="CE96">
            <v>1.2</v>
          </cell>
          <cell r="CF96">
            <v>4.9000000000000004</v>
          </cell>
          <cell r="CG96">
            <v>-0.9</v>
          </cell>
          <cell r="CH96">
            <v>0.4</v>
          </cell>
          <cell r="CI96">
            <v>0.2</v>
          </cell>
          <cell r="CJ96">
            <v>2.7</v>
          </cell>
          <cell r="CM96">
            <v>2.5</v>
          </cell>
          <cell r="CP96">
            <v>3.3</v>
          </cell>
          <cell r="CS96">
            <v>2.1</v>
          </cell>
          <cell r="CV96">
            <v>2.1</v>
          </cell>
          <cell r="CW96">
            <v>2.1</v>
          </cell>
          <cell r="CX96">
            <v>1.4</v>
          </cell>
          <cell r="CY96">
            <v>1.1000000000000001</v>
          </cell>
          <cell r="CZ96">
            <v>0.8</v>
          </cell>
          <cell r="DA96">
            <v>0.1</v>
          </cell>
          <cell r="DB96">
            <v>-0.2</v>
          </cell>
          <cell r="DC96">
            <v>1.3</v>
          </cell>
          <cell r="DD96">
            <v>1.2</v>
          </cell>
          <cell r="DE96">
            <v>1.4</v>
          </cell>
          <cell r="DF96">
            <v>0.9</v>
          </cell>
          <cell r="DG96">
            <v>3655</v>
          </cell>
          <cell r="DH96">
            <v>827</v>
          </cell>
          <cell r="DI96">
            <v>4292</v>
          </cell>
          <cell r="DN96">
            <v>3695</v>
          </cell>
          <cell r="DP96">
            <v>4292</v>
          </cell>
          <cell r="DQ96">
            <v>4154</v>
          </cell>
          <cell r="DR96">
            <v>3604</v>
          </cell>
          <cell r="DS96">
            <v>2689</v>
          </cell>
          <cell r="DT96">
            <v>3136</v>
          </cell>
          <cell r="DV96">
            <v>18662</v>
          </cell>
          <cell r="DW96">
            <v>2587</v>
          </cell>
          <cell r="DX96">
            <v>91</v>
          </cell>
          <cell r="DY96">
            <v>2404</v>
          </cell>
          <cell r="DZ96">
            <v>4883</v>
          </cell>
          <cell r="ED96">
            <v>10113</v>
          </cell>
          <cell r="EE96">
            <v>6204</v>
          </cell>
          <cell r="EF96">
            <v>5793</v>
          </cell>
          <cell r="EG96">
            <v>3649</v>
          </cell>
          <cell r="EH96">
            <v>1846</v>
          </cell>
          <cell r="EI96">
            <v>374</v>
          </cell>
          <cell r="EJ96">
            <v>1202</v>
          </cell>
          <cell r="EK96">
            <v>3127</v>
          </cell>
          <cell r="EL96">
            <v>6392</v>
          </cell>
          <cell r="EO96">
            <v>1406</v>
          </cell>
          <cell r="ER96">
            <v>6213</v>
          </cell>
          <cell r="EU96">
            <v>3074</v>
          </cell>
          <cell r="EX96">
            <v>4829</v>
          </cell>
          <cell r="EY96">
            <v>3079</v>
          </cell>
          <cell r="EZ96">
            <v>9089</v>
          </cell>
          <cell r="FA96">
            <v>8807</v>
          </cell>
          <cell r="FB96">
            <v>6420</v>
          </cell>
          <cell r="FC96">
            <v>1017</v>
          </cell>
          <cell r="FD96">
            <v>3098</v>
          </cell>
          <cell r="FE96">
            <v>14153</v>
          </cell>
          <cell r="FF96">
            <v>125640</v>
          </cell>
          <cell r="FG96">
            <v>11999</v>
          </cell>
          <cell r="FH96">
            <v>2242</v>
          </cell>
          <cell r="FI96">
            <v>139348</v>
          </cell>
          <cell r="FJ96">
            <v>-3.7</v>
          </cell>
          <cell r="FK96">
            <v>1.8</v>
          </cell>
          <cell r="FL96">
            <v>-3.1</v>
          </cell>
          <cell r="FQ96">
            <v>-1.4</v>
          </cell>
          <cell r="FS96">
            <v>-1.3</v>
          </cell>
          <cell r="FT96">
            <v>2.2000000000000002</v>
          </cell>
          <cell r="FU96">
            <v>1.6</v>
          </cell>
          <cell r="FV96">
            <v>6.7</v>
          </cell>
          <cell r="FW96">
            <v>1.5</v>
          </cell>
          <cell r="FY96">
            <v>2.9</v>
          </cell>
          <cell r="FZ96">
            <v>3.9</v>
          </cell>
          <cell r="GA96">
            <v>-3.2</v>
          </cell>
          <cell r="GB96">
            <v>0.2</v>
          </cell>
          <cell r="GC96">
            <v>2.4</v>
          </cell>
          <cell r="GG96">
            <v>0.9</v>
          </cell>
          <cell r="GH96">
            <v>-0.8</v>
          </cell>
          <cell r="GI96">
            <v>2.2999999999999998</v>
          </cell>
          <cell r="GJ96">
            <v>1.5</v>
          </cell>
          <cell r="GK96">
            <v>0.7</v>
          </cell>
          <cell r="GL96">
            <v>0.3</v>
          </cell>
          <cell r="GM96">
            <v>5.8</v>
          </cell>
          <cell r="GN96">
            <v>-1.3</v>
          </cell>
          <cell r="GO96">
            <v>0.7</v>
          </cell>
          <cell r="GR96">
            <v>1.6</v>
          </cell>
          <cell r="GU96">
            <v>6.3</v>
          </cell>
          <cell r="GX96">
            <v>3.3</v>
          </cell>
          <cell r="HA96">
            <v>3.3</v>
          </cell>
          <cell r="HB96">
            <v>3.3</v>
          </cell>
          <cell r="HC96">
            <v>2.5</v>
          </cell>
          <cell r="HD96">
            <v>1</v>
          </cell>
          <cell r="HE96">
            <v>-0.5</v>
          </cell>
          <cell r="HF96">
            <v>-0.2</v>
          </cell>
          <cell r="HG96">
            <v>-0.6</v>
          </cell>
          <cell r="HH96">
            <v>1.4</v>
          </cell>
          <cell r="HI96">
            <v>1.7</v>
          </cell>
          <cell r="HJ96">
            <v>-4</v>
          </cell>
          <cell r="HK96">
            <v>1.7</v>
          </cell>
          <cell r="HL96">
            <v>7015</v>
          </cell>
          <cell r="HM96">
            <v>838</v>
          </cell>
          <cell r="HN96">
            <v>7768</v>
          </cell>
          <cell r="HS96">
            <v>3767</v>
          </cell>
          <cell r="HU96">
            <v>4355</v>
          </cell>
          <cell r="HV96">
            <v>4467</v>
          </cell>
          <cell r="HW96">
            <v>3747</v>
          </cell>
          <cell r="HX96">
            <v>2802</v>
          </cell>
          <cell r="HY96">
            <v>3315</v>
          </cell>
          <cell r="IA96">
            <v>19575</v>
          </cell>
          <cell r="IB96">
            <v>2468</v>
          </cell>
          <cell r="IC96">
            <v>85</v>
          </cell>
          <cell r="ID96">
            <v>2543</v>
          </cell>
          <cell r="IE96">
            <v>4819</v>
          </cell>
          <cell r="II96">
            <v>10468</v>
          </cell>
          <cell r="IJ96">
            <v>6421</v>
          </cell>
          <cell r="IK96">
            <v>6274</v>
          </cell>
          <cell r="IL96">
            <v>3952</v>
          </cell>
          <cell r="IM96">
            <v>1923</v>
          </cell>
          <cell r="IN96">
            <v>373</v>
          </cell>
          <cell r="IO96">
            <v>1207</v>
          </cell>
          <cell r="IP96">
            <v>3208</v>
          </cell>
          <cell r="IQ96">
            <v>6562</v>
          </cell>
        </row>
        <row r="97">
          <cell r="B97">
            <v>3546</v>
          </cell>
          <cell r="C97">
            <v>811</v>
          </cell>
          <cell r="D97">
            <v>4170</v>
          </cell>
          <cell r="I97">
            <v>3801</v>
          </cell>
          <cell r="K97">
            <v>4418</v>
          </cell>
          <cell r="L97">
            <v>4004</v>
          </cell>
          <cell r="M97">
            <v>3659</v>
          </cell>
          <cell r="N97">
            <v>2735</v>
          </cell>
          <cell r="O97">
            <v>3213</v>
          </cell>
          <cell r="Q97">
            <v>18654</v>
          </cell>
          <cell r="R97">
            <v>2608</v>
          </cell>
          <cell r="S97">
            <v>105</v>
          </cell>
          <cell r="T97">
            <v>2338</v>
          </cell>
          <cell r="U97">
            <v>4896</v>
          </cell>
          <cell r="Y97">
            <v>10019</v>
          </cell>
          <cell r="Z97">
            <v>6155</v>
          </cell>
          <cell r="AA97">
            <v>5834</v>
          </cell>
          <cell r="AB97">
            <v>3694</v>
          </cell>
          <cell r="AC97">
            <v>1857</v>
          </cell>
          <cell r="AD97">
            <v>369</v>
          </cell>
          <cell r="AE97">
            <v>1160</v>
          </cell>
          <cell r="AF97">
            <v>3081</v>
          </cell>
          <cell r="AG97">
            <v>6359</v>
          </cell>
          <cell r="AJ97">
            <v>1448</v>
          </cell>
          <cell r="AM97">
            <v>6401</v>
          </cell>
          <cell r="AP97">
            <v>3139</v>
          </cell>
          <cell r="AS97">
            <v>4932</v>
          </cell>
          <cell r="AT97">
            <v>3145</v>
          </cell>
          <cell r="AU97">
            <v>9181</v>
          </cell>
          <cell r="AV97">
            <v>8775</v>
          </cell>
          <cell r="AW97">
            <v>6509</v>
          </cell>
          <cell r="AX97">
            <v>1025</v>
          </cell>
          <cell r="AY97">
            <v>3104</v>
          </cell>
          <cell r="AZ97">
            <v>14356</v>
          </cell>
          <cell r="BA97">
            <v>126086</v>
          </cell>
          <cell r="BB97">
            <v>12340</v>
          </cell>
          <cell r="BC97">
            <v>2963</v>
          </cell>
          <cell r="BD97">
            <v>140440</v>
          </cell>
          <cell r="BE97">
            <v>-2.6</v>
          </cell>
          <cell r="BF97">
            <v>-0.7</v>
          </cell>
          <cell r="BG97">
            <v>-2.2999999999999998</v>
          </cell>
          <cell r="BL97">
            <v>0.5</v>
          </cell>
          <cell r="BN97">
            <v>0.4</v>
          </cell>
          <cell r="BO97">
            <v>-2.1</v>
          </cell>
          <cell r="BP97">
            <v>1.6</v>
          </cell>
          <cell r="BQ97">
            <v>3.6</v>
          </cell>
          <cell r="BR97">
            <v>2.5</v>
          </cell>
          <cell r="BT97">
            <v>1</v>
          </cell>
          <cell r="BU97">
            <v>2</v>
          </cell>
          <cell r="BV97">
            <v>9.1999999999999993</v>
          </cell>
          <cell r="BW97">
            <v>-1.6</v>
          </cell>
          <cell r="BX97">
            <v>1.2</v>
          </cell>
          <cell r="CB97">
            <v>0.1</v>
          </cell>
          <cell r="CC97">
            <v>-0.4</v>
          </cell>
          <cell r="CD97">
            <v>1.6</v>
          </cell>
          <cell r="CE97">
            <v>1.4</v>
          </cell>
          <cell r="CF97">
            <v>1</v>
          </cell>
          <cell r="CG97">
            <v>-1.1000000000000001</v>
          </cell>
          <cell r="CH97">
            <v>-0.3</v>
          </cell>
          <cell r="CI97">
            <v>-2.1</v>
          </cell>
          <cell r="CJ97">
            <v>0</v>
          </cell>
          <cell r="CM97">
            <v>2.9</v>
          </cell>
          <cell r="CP97">
            <v>3.7</v>
          </cell>
          <cell r="CS97">
            <v>2.2000000000000002</v>
          </cell>
          <cell r="CV97">
            <v>2.2000000000000002</v>
          </cell>
          <cell r="CW97">
            <v>2.2000000000000002</v>
          </cell>
          <cell r="CX97">
            <v>1.5</v>
          </cell>
          <cell r="CY97">
            <v>0.2</v>
          </cell>
          <cell r="CZ97">
            <v>0.3</v>
          </cell>
          <cell r="DA97">
            <v>1.2</v>
          </cell>
          <cell r="DB97">
            <v>0.1</v>
          </cell>
          <cell r="DC97">
            <v>1.4</v>
          </cell>
          <cell r="DD97">
            <v>0.9</v>
          </cell>
          <cell r="DE97">
            <v>0.6</v>
          </cell>
          <cell r="DF97">
            <v>1.3</v>
          </cell>
          <cell r="DG97">
            <v>3521</v>
          </cell>
          <cell r="DH97">
            <v>798</v>
          </cell>
          <cell r="DI97">
            <v>4135</v>
          </cell>
          <cell r="DN97">
            <v>3920</v>
          </cell>
          <cell r="DP97">
            <v>4568</v>
          </cell>
          <cell r="DQ97">
            <v>4035</v>
          </cell>
          <cell r="DR97">
            <v>3686</v>
          </cell>
          <cell r="DS97">
            <v>2744</v>
          </cell>
          <cell r="DT97">
            <v>3199</v>
          </cell>
          <cell r="DV97">
            <v>18696</v>
          </cell>
          <cell r="DW97">
            <v>2590</v>
          </cell>
          <cell r="DX97">
            <v>109</v>
          </cell>
          <cell r="DY97">
            <v>2320</v>
          </cell>
          <cell r="DZ97">
            <v>4870</v>
          </cell>
          <cell r="ED97">
            <v>9974</v>
          </cell>
          <cell r="EE97">
            <v>6129</v>
          </cell>
          <cell r="EF97">
            <v>5768</v>
          </cell>
          <cell r="EG97">
            <v>3687</v>
          </cell>
          <cell r="EH97">
            <v>1810</v>
          </cell>
          <cell r="EI97">
            <v>374</v>
          </cell>
          <cell r="EJ97">
            <v>1140</v>
          </cell>
          <cell r="EK97">
            <v>3139</v>
          </cell>
          <cell r="EL97">
            <v>6295</v>
          </cell>
          <cell r="EO97">
            <v>1440</v>
          </cell>
          <cell r="ER97">
            <v>6428</v>
          </cell>
          <cell r="EU97">
            <v>3155</v>
          </cell>
          <cell r="EX97">
            <v>4956</v>
          </cell>
          <cell r="EY97">
            <v>3160</v>
          </cell>
          <cell r="EZ97">
            <v>9194</v>
          </cell>
          <cell r="FA97">
            <v>8734</v>
          </cell>
          <cell r="FB97">
            <v>6575</v>
          </cell>
          <cell r="FC97">
            <v>1013</v>
          </cell>
          <cell r="FD97">
            <v>3084</v>
          </cell>
          <cell r="FE97">
            <v>14353</v>
          </cell>
          <cell r="FF97">
            <v>126009</v>
          </cell>
          <cell r="FG97">
            <v>12524</v>
          </cell>
          <cell r="FH97">
            <v>3902</v>
          </cell>
          <cell r="FI97">
            <v>139885</v>
          </cell>
          <cell r="FJ97">
            <v>-3.7</v>
          </cell>
          <cell r="FK97">
            <v>-3.5</v>
          </cell>
          <cell r="FL97">
            <v>-3.7</v>
          </cell>
          <cell r="FQ97">
            <v>6.1</v>
          </cell>
          <cell r="FS97">
            <v>6.4</v>
          </cell>
          <cell r="FT97">
            <v>-2.9</v>
          </cell>
          <cell r="FU97">
            <v>2.2999999999999998</v>
          </cell>
          <cell r="FV97">
            <v>2</v>
          </cell>
          <cell r="FW97">
            <v>2</v>
          </cell>
          <cell r="FY97">
            <v>0.2</v>
          </cell>
          <cell r="FZ97">
            <v>0.1</v>
          </cell>
          <cell r="GA97">
            <v>19.5</v>
          </cell>
          <cell r="GB97">
            <v>-3.5</v>
          </cell>
          <cell r="GC97">
            <v>-0.3</v>
          </cell>
          <cell r="GG97">
            <v>-1.4</v>
          </cell>
          <cell r="GH97">
            <v>-1.2</v>
          </cell>
          <cell r="GI97">
            <v>-0.4</v>
          </cell>
          <cell r="GJ97">
            <v>1</v>
          </cell>
          <cell r="GK97">
            <v>-2</v>
          </cell>
          <cell r="GL97">
            <v>0</v>
          </cell>
          <cell r="GM97">
            <v>-5.2</v>
          </cell>
          <cell r="GN97">
            <v>0.4</v>
          </cell>
          <cell r="GO97">
            <v>-1.5</v>
          </cell>
          <cell r="GR97">
            <v>2.4</v>
          </cell>
          <cell r="GU97">
            <v>3.4</v>
          </cell>
          <cell r="GX97">
            <v>2.6</v>
          </cell>
          <cell r="HA97">
            <v>2.6</v>
          </cell>
          <cell r="HB97">
            <v>2.6</v>
          </cell>
          <cell r="HC97">
            <v>1.2</v>
          </cell>
          <cell r="HD97">
            <v>-0.8</v>
          </cell>
          <cell r="HE97">
            <v>2.4</v>
          </cell>
          <cell r="HF97">
            <v>-0.3</v>
          </cell>
          <cell r="HG97">
            <v>-0.5</v>
          </cell>
          <cell r="HH97">
            <v>1.4</v>
          </cell>
          <cell r="HI97">
            <v>0.3</v>
          </cell>
          <cell r="HJ97">
            <v>4.4000000000000004</v>
          </cell>
          <cell r="HK97">
            <v>0.4</v>
          </cell>
          <cell r="HL97">
            <v>2872</v>
          </cell>
          <cell r="HM97">
            <v>746</v>
          </cell>
          <cell r="HN97">
            <v>3433</v>
          </cell>
          <cell r="HS97">
            <v>3785</v>
          </cell>
          <cell r="HU97">
            <v>4439</v>
          </cell>
          <cell r="HV97">
            <v>3892</v>
          </cell>
          <cell r="HW97">
            <v>3447</v>
          </cell>
          <cell r="HX97">
            <v>2578</v>
          </cell>
          <cell r="HY97">
            <v>2842</v>
          </cell>
          <cell r="IA97">
            <v>17293</v>
          </cell>
          <cell r="IB97">
            <v>2422</v>
          </cell>
          <cell r="IC97">
            <v>93</v>
          </cell>
          <cell r="ID97">
            <v>2501</v>
          </cell>
          <cell r="IE97">
            <v>4754</v>
          </cell>
          <cell r="II97">
            <v>9216</v>
          </cell>
          <cell r="IJ97">
            <v>5889</v>
          </cell>
          <cell r="IK97">
            <v>5403</v>
          </cell>
          <cell r="IL97">
            <v>3668</v>
          </cell>
          <cell r="IM97">
            <v>1688</v>
          </cell>
          <cell r="IN97">
            <v>372</v>
          </cell>
          <cell r="IO97">
            <v>1080</v>
          </cell>
          <cell r="IP97">
            <v>3056</v>
          </cell>
          <cell r="IQ97">
            <v>5993</v>
          </cell>
        </row>
        <row r="98">
          <cell r="B98">
            <v>3732</v>
          </cell>
          <cell r="C98">
            <v>792</v>
          </cell>
          <cell r="D98">
            <v>4350</v>
          </cell>
          <cell r="I98">
            <v>3730</v>
          </cell>
          <cell r="K98">
            <v>4314</v>
          </cell>
          <cell r="L98">
            <v>3931</v>
          </cell>
          <cell r="M98">
            <v>3726</v>
          </cell>
          <cell r="N98">
            <v>2763</v>
          </cell>
          <cell r="O98">
            <v>3273</v>
          </cell>
          <cell r="Q98">
            <v>18754</v>
          </cell>
          <cell r="R98">
            <v>2636</v>
          </cell>
          <cell r="S98">
            <v>122</v>
          </cell>
          <cell r="T98">
            <v>2303</v>
          </cell>
          <cell r="U98">
            <v>4941</v>
          </cell>
          <cell r="Y98">
            <v>10093</v>
          </cell>
          <cell r="Z98">
            <v>6166</v>
          </cell>
          <cell r="AA98">
            <v>5901</v>
          </cell>
          <cell r="AB98">
            <v>3739</v>
          </cell>
          <cell r="AC98">
            <v>1861</v>
          </cell>
          <cell r="AD98">
            <v>366</v>
          </cell>
          <cell r="AE98">
            <v>1144</v>
          </cell>
          <cell r="AF98">
            <v>2969</v>
          </cell>
          <cell r="AG98">
            <v>6307</v>
          </cell>
          <cell r="AJ98">
            <v>1488</v>
          </cell>
          <cell r="AM98">
            <v>6445</v>
          </cell>
          <cell r="AP98">
            <v>3210</v>
          </cell>
          <cell r="AS98">
            <v>5042</v>
          </cell>
          <cell r="AT98">
            <v>3215</v>
          </cell>
          <cell r="AU98">
            <v>9286</v>
          </cell>
          <cell r="AV98">
            <v>8768</v>
          </cell>
          <cell r="AW98">
            <v>6500</v>
          </cell>
          <cell r="AX98">
            <v>1048</v>
          </cell>
          <cell r="AY98">
            <v>3119</v>
          </cell>
          <cell r="AZ98">
            <v>14548</v>
          </cell>
          <cell r="BA98">
            <v>127042</v>
          </cell>
          <cell r="BB98">
            <v>12432</v>
          </cell>
          <cell r="BC98">
            <v>2272</v>
          </cell>
          <cell r="BD98">
            <v>142462</v>
          </cell>
          <cell r="BE98">
            <v>5.2</v>
          </cell>
          <cell r="BF98">
            <v>-2.2999999999999998</v>
          </cell>
          <cell r="BG98">
            <v>4.3</v>
          </cell>
          <cell r="BL98">
            <v>-1.9</v>
          </cell>
          <cell r="BN98">
            <v>-2.2999999999999998</v>
          </cell>
          <cell r="BO98">
            <v>-1.8</v>
          </cell>
          <cell r="BP98">
            <v>1.8</v>
          </cell>
          <cell r="BQ98">
            <v>1</v>
          </cell>
          <cell r="BR98">
            <v>1.9</v>
          </cell>
          <cell r="BT98">
            <v>0.5</v>
          </cell>
          <cell r="BU98">
            <v>1.1000000000000001</v>
          </cell>
          <cell r="BV98">
            <v>15.7</v>
          </cell>
          <cell r="BW98">
            <v>-1.5</v>
          </cell>
          <cell r="BX98">
            <v>0.9</v>
          </cell>
          <cell r="CB98">
            <v>0.7</v>
          </cell>
          <cell r="CC98">
            <v>0.2</v>
          </cell>
          <cell r="CD98">
            <v>1.1000000000000001</v>
          </cell>
          <cell r="CE98">
            <v>1.2</v>
          </cell>
          <cell r="CF98">
            <v>0.2</v>
          </cell>
          <cell r="CG98">
            <v>-0.8</v>
          </cell>
          <cell r="CH98">
            <v>-1.4</v>
          </cell>
          <cell r="CI98">
            <v>-3.6</v>
          </cell>
          <cell r="CJ98">
            <v>-0.8</v>
          </cell>
          <cell r="CM98">
            <v>2.8</v>
          </cell>
          <cell r="CP98">
            <v>0.7</v>
          </cell>
          <cell r="CS98">
            <v>2.2000000000000002</v>
          </cell>
          <cell r="CV98">
            <v>2.2000000000000002</v>
          </cell>
          <cell r="CW98">
            <v>2.2000000000000002</v>
          </cell>
          <cell r="CX98">
            <v>1.1000000000000001</v>
          </cell>
          <cell r="CY98">
            <v>-0.1</v>
          </cell>
          <cell r="CZ98">
            <v>-0.1</v>
          </cell>
          <cell r="DA98">
            <v>2.2999999999999998</v>
          </cell>
          <cell r="DB98">
            <v>0.5</v>
          </cell>
          <cell r="DC98">
            <v>1.3</v>
          </cell>
          <cell r="DD98">
            <v>0.8</v>
          </cell>
          <cell r="DE98">
            <v>0.7</v>
          </cell>
          <cell r="DF98">
            <v>1.4</v>
          </cell>
          <cell r="DG98">
            <v>3620</v>
          </cell>
          <cell r="DH98">
            <v>802</v>
          </cell>
          <cell r="DI98">
            <v>4241</v>
          </cell>
          <cell r="DN98">
            <v>3731</v>
          </cell>
          <cell r="DP98">
            <v>4314</v>
          </cell>
          <cell r="DQ98">
            <v>3830</v>
          </cell>
          <cell r="DR98">
            <v>3703</v>
          </cell>
          <cell r="DS98">
            <v>2744</v>
          </cell>
          <cell r="DT98">
            <v>3302</v>
          </cell>
          <cell r="DV98">
            <v>18616</v>
          </cell>
          <cell r="DW98">
            <v>2641</v>
          </cell>
          <cell r="DX98">
            <v>119</v>
          </cell>
          <cell r="DY98">
            <v>2282</v>
          </cell>
          <cell r="DZ98">
            <v>4928</v>
          </cell>
          <cell r="ED98">
            <v>9857</v>
          </cell>
          <cell r="EE98">
            <v>6143</v>
          </cell>
          <cell r="EF98">
            <v>5926</v>
          </cell>
          <cell r="EG98">
            <v>3737</v>
          </cell>
          <cell r="EH98">
            <v>1894</v>
          </cell>
          <cell r="EI98">
            <v>361</v>
          </cell>
          <cell r="EJ98">
            <v>1145</v>
          </cell>
          <cell r="EK98">
            <v>2977</v>
          </cell>
          <cell r="EL98">
            <v>6360</v>
          </cell>
          <cell r="EO98">
            <v>1490</v>
          </cell>
          <cell r="ER98">
            <v>6508</v>
          </cell>
          <cell r="EU98">
            <v>3206</v>
          </cell>
          <cell r="EX98">
            <v>5036</v>
          </cell>
          <cell r="EY98">
            <v>3211</v>
          </cell>
          <cell r="EZ98">
            <v>9194</v>
          </cell>
          <cell r="FA98">
            <v>8773</v>
          </cell>
          <cell r="FB98">
            <v>6507</v>
          </cell>
          <cell r="FC98">
            <v>1045</v>
          </cell>
          <cell r="FD98">
            <v>3136</v>
          </cell>
          <cell r="FE98">
            <v>14536</v>
          </cell>
          <cell r="FF98">
            <v>126521</v>
          </cell>
          <cell r="FG98">
            <v>12360</v>
          </cell>
          <cell r="FH98">
            <v>2254</v>
          </cell>
          <cell r="FI98">
            <v>142053</v>
          </cell>
          <cell r="FJ98">
            <v>2.8</v>
          </cell>
          <cell r="FK98">
            <v>0.5</v>
          </cell>
          <cell r="FL98">
            <v>2.6</v>
          </cell>
          <cell r="FQ98">
            <v>-4.8</v>
          </cell>
          <cell r="FS98">
            <v>-5.6</v>
          </cell>
          <cell r="FT98">
            <v>-5.0999999999999996</v>
          </cell>
          <cell r="FU98">
            <v>0.5</v>
          </cell>
          <cell r="FV98">
            <v>0</v>
          </cell>
          <cell r="FW98">
            <v>3.2</v>
          </cell>
          <cell r="FY98">
            <v>-0.4</v>
          </cell>
          <cell r="FZ98">
            <v>2</v>
          </cell>
          <cell r="GA98">
            <v>9.3000000000000007</v>
          </cell>
          <cell r="GB98">
            <v>-1.7</v>
          </cell>
          <cell r="GC98">
            <v>1.2</v>
          </cell>
          <cell r="GG98">
            <v>-1.2</v>
          </cell>
          <cell r="GH98">
            <v>0.2</v>
          </cell>
          <cell r="GI98">
            <v>2.7</v>
          </cell>
          <cell r="GJ98">
            <v>1.3</v>
          </cell>
          <cell r="GK98">
            <v>4.5999999999999996</v>
          </cell>
          <cell r="GL98">
            <v>-3.4</v>
          </cell>
          <cell r="GM98">
            <v>0.4</v>
          </cell>
          <cell r="GN98">
            <v>-5.2</v>
          </cell>
          <cell r="GO98">
            <v>1</v>
          </cell>
          <cell r="GR98">
            <v>3.5</v>
          </cell>
          <cell r="GU98">
            <v>1.3</v>
          </cell>
          <cell r="GX98">
            <v>1.6</v>
          </cell>
          <cell r="HA98">
            <v>1.6</v>
          </cell>
          <cell r="HB98">
            <v>1.6</v>
          </cell>
          <cell r="HC98">
            <v>0</v>
          </cell>
          <cell r="HD98">
            <v>0.4</v>
          </cell>
          <cell r="HE98">
            <v>-1</v>
          </cell>
          <cell r="HF98">
            <v>3.1</v>
          </cell>
          <cell r="HG98">
            <v>1.7</v>
          </cell>
          <cell r="HH98">
            <v>1.3</v>
          </cell>
          <cell r="HI98">
            <v>0.4</v>
          </cell>
          <cell r="HJ98">
            <v>-1.3</v>
          </cell>
          <cell r="HK98">
            <v>1.5</v>
          </cell>
          <cell r="HL98">
            <v>1722</v>
          </cell>
          <cell r="HM98">
            <v>816</v>
          </cell>
          <cell r="HN98">
            <v>2291</v>
          </cell>
          <cell r="HS98">
            <v>3710</v>
          </cell>
          <cell r="HU98">
            <v>4282</v>
          </cell>
          <cell r="HV98">
            <v>3681</v>
          </cell>
          <cell r="HW98">
            <v>3702</v>
          </cell>
          <cell r="HX98">
            <v>2731</v>
          </cell>
          <cell r="HY98">
            <v>3347</v>
          </cell>
          <cell r="IA98">
            <v>18542</v>
          </cell>
          <cell r="IB98">
            <v>2698</v>
          </cell>
          <cell r="IC98">
            <v>127</v>
          </cell>
          <cell r="ID98">
            <v>2130</v>
          </cell>
          <cell r="IE98">
            <v>4911</v>
          </cell>
          <cell r="II98">
            <v>10414</v>
          </cell>
          <cell r="IJ98">
            <v>6099</v>
          </cell>
          <cell r="IK98">
            <v>5870</v>
          </cell>
          <cell r="IL98">
            <v>3551</v>
          </cell>
          <cell r="IM98">
            <v>1865</v>
          </cell>
          <cell r="IN98">
            <v>351</v>
          </cell>
          <cell r="IO98">
            <v>1164</v>
          </cell>
          <cell r="IP98">
            <v>2961</v>
          </cell>
          <cell r="IQ98">
            <v>6278</v>
          </cell>
        </row>
        <row r="99">
          <cell r="B99">
            <v>4052</v>
          </cell>
          <cell r="C99">
            <v>772</v>
          </cell>
          <cell r="D99">
            <v>4669</v>
          </cell>
          <cell r="I99">
            <v>3653</v>
          </cell>
          <cell r="K99">
            <v>4183</v>
          </cell>
          <cell r="L99">
            <v>3930</v>
          </cell>
          <cell r="M99">
            <v>3775</v>
          </cell>
          <cell r="N99">
            <v>2751</v>
          </cell>
          <cell r="O99">
            <v>3305</v>
          </cell>
          <cell r="Q99">
            <v>18866</v>
          </cell>
          <cell r="R99">
            <v>2655</v>
          </cell>
          <cell r="S99">
            <v>140</v>
          </cell>
          <cell r="T99">
            <v>2288</v>
          </cell>
          <cell r="U99">
            <v>4991</v>
          </cell>
          <cell r="Y99">
            <v>10348</v>
          </cell>
          <cell r="Z99">
            <v>6283</v>
          </cell>
          <cell r="AA99">
            <v>5953</v>
          </cell>
          <cell r="AB99">
            <v>3772</v>
          </cell>
          <cell r="AC99">
            <v>1874</v>
          </cell>
          <cell r="AD99">
            <v>368</v>
          </cell>
          <cell r="AE99">
            <v>1134</v>
          </cell>
          <cell r="AF99">
            <v>2909</v>
          </cell>
          <cell r="AG99">
            <v>6316</v>
          </cell>
          <cell r="AJ99">
            <v>1518</v>
          </cell>
          <cell r="AM99">
            <v>6326</v>
          </cell>
          <cell r="AP99">
            <v>3290</v>
          </cell>
          <cell r="AS99">
            <v>5168</v>
          </cell>
          <cell r="AT99">
            <v>3295</v>
          </cell>
          <cell r="AU99">
            <v>9334</v>
          </cell>
          <cell r="AV99">
            <v>8794</v>
          </cell>
          <cell r="AW99">
            <v>6502</v>
          </cell>
          <cell r="AX99">
            <v>1077</v>
          </cell>
          <cell r="AY99">
            <v>3139</v>
          </cell>
          <cell r="AZ99">
            <v>14701</v>
          </cell>
          <cell r="BA99">
            <v>128413</v>
          </cell>
          <cell r="BB99">
            <v>12648</v>
          </cell>
          <cell r="BC99">
            <v>906</v>
          </cell>
          <cell r="BD99">
            <v>143842</v>
          </cell>
          <cell r="BE99">
            <v>8.6</v>
          </cell>
          <cell r="BF99">
            <v>-2.5</v>
          </cell>
          <cell r="BG99">
            <v>7.3</v>
          </cell>
          <cell r="BL99">
            <v>-2.1</v>
          </cell>
          <cell r="BN99">
            <v>-3</v>
          </cell>
          <cell r="BO99">
            <v>0</v>
          </cell>
          <cell r="BP99">
            <v>1.3</v>
          </cell>
          <cell r="BQ99">
            <v>-0.4</v>
          </cell>
          <cell r="BR99">
            <v>1</v>
          </cell>
          <cell r="BT99">
            <v>0.6</v>
          </cell>
          <cell r="BU99">
            <v>0.7</v>
          </cell>
          <cell r="BV99">
            <v>15.3</v>
          </cell>
          <cell r="BW99">
            <v>-0.6</v>
          </cell>
          <cell r="BX99">
            <v>1</v>
          </cell>
          <cell r="CB99">
            <v>2.5</v>
          </cell>
          <cell r="CC99">
            <v>1.9</v>
          </cell>
          <cell r="CD99">
            <v>0.9</v>
          </cell>
          <cell r="CE99">
            <v>0.9</v>
          </cell>
          <cell r="CF99">
            <v>0.7</v>
          </cell>
          <cell r="CG99">
            <v>0.6</v>
          </cell>
          <cell r="CH99">
            <v>-0.9</v>
          </cell>
          <cell r="CI99">
            <v>-2</v>
          </cell>
          <cell r="CJ99">
            <v>0.1</v>
          </cell>
          <cell r="CM99">
            <v>2</v>
          </cell>
          <cell r="CP99">
            <v>-1.8</v>
          </cell>
          <cell r="CS99">
            <v>2.5</v>
          </cell>
          <cell r="CV99">
            <v>2.5</v>
          </cell>
          <cell r="CW99">
            <v>2.5</v>
          </cell>
          <cell r="CX99">
            <v>0.5</v>
          </cell>
          <cell r="CY99">
            <v>0.3</v>
          </cell>
          <cell r="CZ99">
            <v>0</v>
          </cell>
          <cell r="DA99">
            <v>2.8</v>
          </cell>
          <cell r="DB99">
            <v>0.6</v>
          </cell>
          <cell r="DC99">
            <v>1.1000000000000001</v>
          </cell>
          <cell r="DD99">
            <v>1.1000000000000001</v>
          </cell>
          <cell r="DE99">
            <v>1.7</v>
          </cell>
          <cell r="DF99">
            <v>1</v>
          </cell>
          <cell r="DG99">
            <v>4157</v>
          </cell>
          <cell r="DH99">
            <v>765</v>
          </cell>
          <cell r="DI99">
            <v>4773</v>
          </cell>
          <cell r="DN99">
            <v>3528</v>
          </cell>
          <cell r="DP99">
            <v>4035</v>
          </cell>
          <cell r="DQ99">
            <v>3947</v>
          </cell>
          <cell r="DR99">
            <v>3750</v>
          </cell>
          <cell r="DS99">
            <v>2781</v>
          </cell>
          <cell r="DT99">
            <v>3305</v>
          </cell>
          <cell r="DV99">
            <v>18864</v>
          </cell>
          <cell r="DW99">
            <v>2665</v>
          </cell>
          <cell r="DX99">
            <v>140</v>
          </cell>
          <cell r="DY99">
            <v>2336</v>
          </cell>
          <cell r="DZ99">
            <v>5033</v>
          </cell>
          <cell r="ED99">
            <v>10547</v>
          </cell>
          <cell r="EE99">
            <v>6267</v>
          </cell>
          <cell r="EF99">
            <v>5977</v>
          </cell>
          <cell r="EG99">
            <v>3793</v>
          </cell>
          <cell r="EH99">
            <v>1869</v>
          </cell>
          <cell r="EI99">
            <v>365</v>
          </cell>
          <cell r="EJ99">
            <v>1145</v>
          </cell>
          <cell r="EK99">
            <v>2812</v>
          </cell>
          <cell r="EL99">
            <v>6259</v>
          </cell>
          <cell r="EO99">
            <v>1534</v>
          </cell>
          <cell r="ER99">
            <v>6358</v>
          </cell>
          <cell r="EU99">
            <v>3272</v>
          </cell>
          <cell r="EX99">
            <v>5140</v>
          </cell>
          <cell r="EY99">
            <v>3277</v>
          </cell>
          <cell r="EZ99">
            <v>9479</v>
          </cell>
          <cell r="FA99">
            <v>8751</v>
          </cell>
          <cell r="FB99">
            <v>6470</v>
          </cell>
          <cell r="FC99">
            <v>1089</v>
          </cell>
          <cell r="FD99">
            <v>3143</v>
          </cell>
          <cell r="FE99">
            <v>14740</v>
          </cell>
          <cell r="FF99">
            <v>128615</v>
          </cell>
          <cell r="FG99">
            <v>12516</v>
          </cell>
          <cell r="FH99">
            <v>699</v>
          </cell>
          <cell r="FI99">
            <v>144901</v>
          </cell>
          <cell r="FJ99">
            <v>14.8</v>
          </cell>
          <cell r="FK99">
            <v>-4.5999999999999996</v>
          </cell>
          <cell r="FL99">
            <v>12.6</v>
          </cell>
          <cell r="FQ99">
            <v>-5.5</v>
          </cell>
          <cell r="FS99">
            <v>-6.5</v>
          </cell>
          <cell r="FT99">
            <v>3.1</v>
          </cell>
          <cell r="FU99">
            <v>1.3</v>
          </cell>
          <cell r="FV99">
            <v>1.3</v>
          </cell>
          <cell r="FW99">
            <v>0.1</v>
          </cell>
          <cell r="FY99">
            <v>1.3</v>
          </cell>
          <cell r="FZ99">
            <v>0.9</v>
          </cell>
          <cell r="GA99">
            <v>17</v>
          </cell>
          <cell r="GB99">
            <v>2.2999999999999998</v>
          </cell>
          <cell r="GC99">
            <v>2.1</v>
          </cell>
          <cell r="GG99">
            <v>7</v>
          </cell>
          <cell r="GH99">
            <v>2</v>
          </cell>
          <cell r="GI99">
            <v>0.9</v>
          </cell>
          <cell r="GJ99">
            <v>1.5</v>
          </cell>
          <cell r="GK99">
            <v>-1.3</v>
          </cell>
          <cell r="GL99">
            <v>1.1000000000000001</v>
          </cell>
          <cell r="GM99">
            <v>0</v>
          </cell>
          <cell r="GN99">
            <v>-5.5</v>
          </cell>
          <cell r="GO99">
            <v>-1.6</v>
          </cell>
          <cell r="GR99">
            <v>3</v>
          </cell>
          <cell r="GU99">
            <v>-2.2999999999999998</v>
          </cell>
          <cell r="GX99">
            <v>2.1</v>
          </cell>
          <cell r="HA99">
            <v>2.1</v>
          </cell>
          <cell r="HB99">
            <v>2.1</v>
          </cell>
          <cell r="HC99">
            <v>3.1</v>
          </cell>
          <cell r="HD99">
            <v>-0.2</v>
          </cell>
          <cell r="HE99">
            <v>-0.6</v>
          </cell>
          <cell r="HF99">
            <v>4.2</v>
          </cell>
          <cell r="HG99">
            <v>0.2</v>
          </cell>
          <cell r="HH99">
            <v>1.4</v>
          </cell>
          <cell r="HI99">
            <v>1.7</v>
          </cell>
          <cell r="HJ99">
            <v>1.3</v>
          </cell>
          <cell r="HK99">
            <v>2</v>
          </cell>
          <cell r="HL99">
            <v>2726</v>
          </cell>
          <cell r="HM99">
            <v>791</v>
          </cell>
          <cell r="HN99">
            <v>3311</v>
          </cell>
          <cell r="HS99">
            <v>3613</v>
          </cell>
          <cell r="HU99">
            <v>4133</v>
          </cell>
          <cell r="HV99">
            <v>3926</v>
          </cell>
          <cell r="HW99">
            <v>3842</v>
          </cell>
          <cell r="HX99">
            <v>2857</v>
          </cell>
          <cell r="HY99">
            <v>3470</v>
          </cell>
          <cell r="IA99">
            <v>19503</v>
          </cell>
          <cell r="IB99">
            <v>2900</v>
          </cell>
          <cell r="IC99">
            <v>163</v>
          </cell>
          <cell r="ID99">
            <v>2181</v>
          </cell>
          <cell r="IE99">
            <v>5261</v>
          </cell>
          <cell r="II99">
            <v>10352</v>
          </cell>
          <cell r="IJ99">
            <v>6362</v>
          </cell>
          <cell r="IK99">
            <v>5888</v>
          </cell>
          <cell r="IL99">
            <v>3686</v>
          </cell>
          <cell r="IM99">
            <v>1934</v>
          </cell>
          <cell r="IN99">
            <v>380</v>
          </cell>
          <cell r="IO99">
            <v>1163</v>
          </cell>
          <cell r="IP99">
            <v>2824</v>
          </cell>
          <cell r="IQ99">
            <v>6448</v>
          </cell>
        </row>
        <row r="100">
          <cell r="B100">
            <v>4392</v>
          </cell>
          <cell r="C100">
            <v>757</v>
          </cell>
          <cell r="D100">
            <v>5011</v>
          </cell>
          <cell r="I100">
            <v>3672</v>
          </cell>
          <cell r="K100">
            <v>4162</v>
          </cell>
          <cell r="L100">
            <v>4000</v>
          </cell>
          <cell r="M100">
            <v>3796</v>
          </cell>
          <cell r="N100">
            <v>2736</v>
          </cell>
          <cell r="O100">
            <v>3322</v>
          </cell>
          <cell r="Q100">
            <v>19017</v>
          </cell>
          <cell r="R100">
            <v>2677</v>
          </cell>
          <cell r="S100">
            <v>156</v>
          </cell>
          <cell r="T100">
            <v>2316</v>
          </cell>
          <cell r="U100">
            <v>5068</v>
          </cell>
          <cell r="Y100">
            <v>10536</v>
          </cell>
          <cell r="Z100">
            <v>6433</v>
          </cell>
          <cell r="AA100">
            <v>5997</v>
          </cell>
          <cell r="AB100">
            <v>3804</v>
          </cell>
          <cell r="AC100">
            <v>1890</v>
          </cell>
          <cell r="AD100">
            <v>377</v>
          </cell>
          <cell r="AE100">
            <v>1153</v>
          </cell>
          <cell r="AF100">
            <v>2981</v>
          </cell>
          <cell r="AG100">
            <v>6413</v>
          </cell>
          <cell r="AJ100">
            <v>1534</v>
          </cell>
          <cell r="AM100">
            <v>6236</v>
          </cell>
          <cell r="AP100">
            <v>3369</v>
          </cell>
          <cell r="AS100">
            <v>5293</v>
          </cell>
          <cell r="AT100">
            <v>3375</v>
          </cell>
          <cell r="AU100">
            <v>9321</v>
          </cell>
          <cell r="AV100">
            <v>8827</v>
          </cell>
          <cell r="AW100">
            <v>6547</v>
          </cell>
          <cell r="AX100">
            <v>1091</v>
          </cell>
          <cell r="AY100">
            <v>3155</v>
          </cell>
          <cell r="AZ100">
            <v>14807</v>
          </cell>
          <cell r="BA100">
            <v>130124</v>
          </cell>
          <cell r="BB100">
            <v>12892</v>
          </cell>
          <cell r="BC100">
            <v>-283</v>
          </cell>
          <cell r="BD100">
            <v>144325</v>
          </cell>
          <cell r="BE100">
            <v>8.4</v>
          </cell>
          <cell r="BF100">
            <v>-2</v>
          </cell>
          <cell r="BG100">
            <v>7.3</v>
          </cell>
          <cell r="BL100">
            <v>0.5</v>
          </cell>
          <cell r="BN100">
            <v>-0.5</v>
          </cell>
          <cell r="BO100">
            <v>1.8</v>
          </cell>
          <cell r="BP100">
            <v>0.6</v>
          </cell>
          <cell r="BQ100">
            <v>-0.5</v>
          </cell>
          <cell r="BR100">
            <v>0.5</v>
          </cell>
          <cell r="BT100">
            <v>0.8</v>
          </cell>
          <cell r="BU100">
            <v>0.8</v>
          </cell>
          <cell r="BV100">
            <v>11.4</v>
          </cell>
          <cell r="BW100">
            <v>1.2</v>
          </cell>
          <cell r="BX100">
            <v>1.5</v>
          </cell>
          <cell r="CB100">
            <v>1.8</v>
          </cell>
          <cell r="CC100">
            <v>2.4</v>
          </cell>
          <cell r="CD100">
            <v>0.7</v>
          </cell>
          <cell r="CE100">
            <v>0.8</v>
          </cell>
          <cell r="CF100">
            <v>0.9</v>
          </cell>
          <cell r="CG100">
            <v>2.4</v>
          </cell>
          <cell r="CH100">
            <v>1.7</v>
          </cell>
          <cell r="CI100">
            <v>2.5</v>
          </cell>
          <cell r="CJ100">
            <v>1.5</v>
          </cell>
          <cell r="CM100">
            <v>1</v>
          </cell>
          <cell r="CP100">
            <v>-1.4</v>
          </cell>
          <cell r="CS100">
            <v>2.4</v>
          </cell>
          <cell r="CV100">
            <v>2.4</v>
          </cell>
          <cell r="CW100">
            <v>2.4</v>
          </cell>
          <cell r="CX100">
            <v>-0.1</v>
          </cell>
          <cell r="CY100">
            <v>0.4</v>
          </cell>
          <cell r="CZ100">
            <v>0.7</v>
          </cell>
          <cell r="DA100">
            <v>1.2</v>
          </cell>
          <cell r="DB100">
            <v>0.5</v>
          </cell>
          <cell r="DC100">
            <v>0.7</v>
          </cell>
          <cell r="DD100">
            <v>1.3</v>
          </cell>
          <cell r="DE100">
            <v>1.9</v>
          </cell>
          <cell r="DF100">
            <v>0.3</v>
          </cell>
          <cell r="DG100">
            <v>4353</v>
          </cell>
          <cell r="DH100">
            <v>758</v>
          </cell>
          <cell r="DI100">
            <v>4971</v>
          </cell>
          <cell r="DN100">
            <v>3777</v>
          </cell>
          <cell r="DP100">
            <v>4292</v>
          </cell>
          <cell r="DQ100">
            <v>4052</v>
          </cell>
          <cell r="DR100">
            <v>3883</v>
          </cell>
          <cell r="DS100">
            <v>2693</v>
          </cell>
          <cell r="DT100">
            <v>3307</v>
          </cell>
          <cell r="DV100">
            <v>19125</v>
          </cell>
          <cell r="DW100">
            <v>2660</v>
          </cell>
          <cell r="DX100">
            <v>160</v>
          </cell>
          <cell r="DY100">
            <v>2270</v>
          </cell>
          <cell r="DZ100">
            <v>5023</v>
          </cell>
          <cell r="ED100">
            <v>10482</v>
          </cell>
          <cell r="EE100">
            <v>6433</v>
          </cell>
          <cell r="EF100">
            <v>5972</v>
          </cell>
          <cell r="EG100">
            <v>3777</v>
          </cell>
          <cell r="EH100">
            <v>1870</v>
          </cell>
          <cell r="EI100">
            <v>381</v>
          </cell>
          <cell r="EJ100">
            <v>1129</v>
          </cell>
          <cell r="EK100">
            <v>3009</v>
          </cell>
          <cell r="EL100">
            <v>6391</v>
          </cell>
          <cell r="EO100">
            <v>1523</v>
          </cell>
          <cell r="ER100">
            <v>6056</v>
          </cell>
          <cell r="EU100">
            <v>3364</v>
          </cell>
          <cell r="EX100">
            <v>5285</v>
          </cell>
          <cell r="EY100">
            <v>3370</v>
          </cell>
          <cell r="EZ100">
            <v>9212</v>
          </cell>
          <cell r="FA100">
            <v>8903</v>
          </cell>
          <cell r="FB100">
            <v>6501</v>
          </cell>
          <cell r="FC100">
            <v>1090</v>
          </cell>
          <cell r="FD100">
            <v>3144</v>
          </cell>
          <cell r="FE100">
            <v>14789</v>
          </cell>
          <cell r="FF100">
            <v>130004</v>
          </cell>
          <cell r="FG100">
            <v>13043</v>
          </cell>
          <cell r="FH100">
            <v>-391</v>
          </cell>
          <cell r="FI100">
            <v>144318</v>
          </cell>
          <cell r="FJ100">
            <v>4.7</v>
          </cell>
          <cell r="FK100">
            <v>-0.9</v>
          </cell>
          <cell r="FL100">
            <v>4.0999999999999996</v>
          </cell>
          <cell r="FQ100">
            <v>7.1</v>
          </cell>
          <cell r="FS100">
            <v>6.4</v>
          </cell>
          <cell r="FT100">
            <v>2.7</v>
          </cell>
          <cell r="FU100">
            <v>3.5</v>
          </cell>
          <cell r="FV100">
            <v>-3.2</v>
          </cell>
          <cell r="FW100">
            <v>0</v>
          </cell>
          <cell r="FY100">
            <v>1.4</v>
          </cell>
          <cell r="FZ100">
            <v>-0.2</v>
          </cell>
          <cell r="GA100">
            <v>14.7</v>
          </cell>
          <cell r="GB100">
            <v>-2.8</v>
          </cell>
          <cell r="GC100">
            <v>-0.2</v>
          </cell>
          <cell r="GG100">
            <v>-0.6</v>
          </cell>
          <cell r="GH100">
            <v>2.6</v>
          </cell>
          <cell r="GI100">
            <v>-0.1</v>
          </cell>
          <cell r="GJ100">
            <v>-0.4</v>
          </cell>
          <cell r="GK100">
            <v>0</v>
          </cell>
          <cell r="GL100">
            <v>4.2</v>
          </cell>
          <cell r="GM100">
            <v>-1.4</v>
          </cell>
          <cell r="GN100">
            <v>7</v>
          </cell>
          <cell r="GO100">
            <v>2.1</v>
          </cell>
          <cell r="GR100">
            <v>-0.7</v>
          </cell>
          <cell r="GU100">
            <v>-4.7</v>
          </cell>
          <cell r="GX100">
            <v>2.8</v>
          </cell>
          <cell r="HA100">
            <v>2.8</v>
          </cell>
          <cell r="HB100">
            <v>2.8</v>
          </cell>
          <cell r="HC100">
            <v>-2.8</v>
          </cell>
          <cell r="HD100">
            <v>1.7</v>
          </cell>
          <cell r="HE100">
            <v>0.5</v>
          </cell>
          <cell r="HF100">
            <v>0.2</v>
          </cell>
          <cell r="HG100">
            <v>0</v>
          </cell>
          <cell r="HH100">
            <v>0.3</v>
          </cell>
          <cell r="HI100">
            <v>1.1000000000000001</v>
          </cell>
          <cell r="HJ100">
            <v>4.2</v>
          </cell>
          <cell r="HK100">
            <v>-0.4</v>
          </cell>
          <cell r="HL100">
            <v>9351</v>
          </cell>
          <cell r="HM100">
            <v>765</v>
          </cell>
          <cell r="HN100">
            <v>10135</v>
          </cell>
          <cell r="HS100">
            <v>3849</v>
          </cell>
          <cell r="HU100">
            <v>4340</v>
          </cell>
          <cell r="HV100">
            <v>4357</v>
          </cell>
          <cell r="HW100">
            <v>4023</v>
          </cell>
          <cell r="HX100">
            <v>2806</v>
          </cell>
          <cell r="HY100">
            <v>3478</v>
          </cell>
          <cell r="IA100">
            <v>19998</v>
          </cell>
          <cell r="IB100">
            <v>2544</v>
          </cell>
          <cell r="IC100">
            <v>149</v>
          </cell>
          <cell r="ID100">
            <v>2404</v>
          </cell>
          <cell r="IE100">
            <v>4951</v>
          </cell>
          <cell r="II100">
            <v>10895</v>
          </cell>
          <cell r="IJ100">
            <v>6629</v>
          </cell>
          <cell r="IK100">
            <v>6503</v>
          </cell>
          <cell r="IL100">
            <v>4098</v>
          </cell>
          <cell r="IM100">
            <v>1933</v>
          </cell>
          <cell r="IN100">
            <v>381</v>
          </cell>
          <cell r="IO100">
            <v>1126</v>
          </cell>
          <cell r="IP100">
            <v>3081</v>
          </cell>
          <cell r="IQ100">
            <v>6541</v>
          </cell>
        </row>
        <row r="101">
          <cell r="B101">
            <v>4478</v>
          </cell>
          <cell r="C101">
            <v>744</v>
          </cell>
          <cell r="D101">
            <v>5090</v>
          </cell>
          <cell r="I101">
            <v>3780</v>
          </cell>
          <cell r="K101">
            <v>4265</v>
          </cell>
          <cell r="L101">
            <v>4077</v>
          </cell>
          <cell r="M101">
            <v>3795</v>
          </cell>
          <cell r="N101">
            <v>2724</v>
          </cell>
          <cell r="O101">
            <v>3384</v>
          </cell>
          <cell r="Q101">
            <v>19117</v>
          </cell>
          <cell r="R101">
            <v>2695</v>
          </cell>
          <cell r="S101">
            <v>166</v>
          </cell>
          <cell r="T101">
            <v>2389</v>
          </cell>
          <cell r="U101">
            <v>5158</v>
          </cell>
          <cell r="Y101">
            <v>10491</v>
          </cell>
          <cell r="Z101">
            <v>6482</v>
          </cell>
          <cell r="AA101">
            <v>6016</v>
          </cell>
          <cell r="AB101">
            <v>3830</v>
          </cell>
          <cell r="AC101">
            <v>1893</v>
          </cell>
          <cell r="AD101">
            <v>387</v>
          </cell>
          <cell r="AE101">
            <v>1183</v>
          </cell>
          <cell r="AF101">
            <v>3113</v>
          </cell>
          <cell r="AG101">
            <v>6512</v>
          </cell>
          <cell r="AJ101">
            <v>1546</v>
          </cell>
          <cell r="AM101">
            <v>6264</v>
          </cell>
          <cell r="AP101">
            <v>3424</v>
          </cell>
          <cell r="AS101">
            <v>5379</v>
          </cell>
          <cell r="AT101">
            <v>3430</v>
          </cell>
          <cell r="AU101">
            <v>9219</v>
          </cell>
          <cell r="AV101">
            <v>8837</v>
          </cell>
          <cell r="AW101">
            <v>6648</v>
          </cell>
          <cell r="AX101">
            <v>1087</v>
          </cell>
          <cell r="AY101">
            <v>3178</v>
          </cell>
          <cell r="AZ101">
            <v>14885</v>
          </cell>
          <cell r="BA101">
            <v>131214</v>
          </cell>
          <cell r="BB101">
            <v>13017</v>
          </cell>
          <cell r="BC101">
            <v>-275</v>
          </cell>
          <cell r="BD101">
            <v>144180</v>
          </cell>
          <cell r="BE101">
            <v>2</v>
          </cell>
          <cell r="BF101">
            <v>-1.7</v>
          </cell>
          <cell r="BG101">
            <v>1.6</v>
          </cell>
          <cell r="BL101">
            <v>2.9</v>
          </cell>
          <cell r="BN101">
            <v>2.5</v>
          </cell>
          <cell r="BO101">
            <v>1.9</v>
          </cell>
          <cell r="BP101">
            <v>0</v>
          </cell>
          <cell r="BQ101">
            <v>-0.4</v>
          </cell>
          <cell r="BR101">
            <v>1.9</v>
          </cell>
          <cell r="BT101">
            <v>0.5</v>
          </cell>
          <cell r="BU101">
            <v>0.7</v>
          </cell>
          <cell r="BV101">
            <v>6.1</v>
          </cell>
          <cell r="BW101">
            <v>3.2</v>
          </cell>
          <cell r="BX101">
            <v>1.8</v>
          </cell>
          <cell r="CB101">
            <v>-0.4</v>
          </cell>
          <cell r="CC101">
            <v>0.8</v>
          </cell>
          <cell r="CD101">
            <v>0.3</v>
          </cell>
          <cell r="CE101">
            <v>0.7</v>
          </cell>
          <cell r="CF101">
            <v>0.2</v>
          </cell>
          <cell r="CG101">
            <v>2.6</v>
          </cell>
          <cell r="CH101">
            <v>2.6</v>
          </cell>
          <cell r="CI101">
            <v>4.4000000000000004</v>
          </cell>
          <cell r="CJ101">
            <v>1.5</v>
          </cell>
          <cell r="CM101">
            <v>0.8</v>
          </cell>
          <cell r="CP101">
            <v>0.4</v>
          </cell>
          <cell r="CS101">
            <v>1.6</v>
          </cell>
          <cell r="CV101">
            <v>1.6</v>
          </cell>
          <cell r="CW101">
            <v>1.6</v>
          </cell>
          <cell r="CX101">
            <v>-1.1000000000000001</v>
          </cell>
          <cell r="CY101">
            <v>0.1</v>
          </cell>
          <cell r="CZ101">
            <v>1.5</v>
          </cell>
          <cell r="DA101">
            <v>-0.3</v>
          </cell>
          <cell r="DB101">
            <v>0.7</v>
          </cell>
          <cell r="DC101">
            <v>0.5</v>
          </cell>
          <cell r="DD101">
            <v>0.8</v>
          </cell>
          <cell r="DE101">
            <v>1</v>
          </cell>
          <cell r="DF101">
            <v>-0.1</v>
          </cell>
          <cell r="DG101">
            <v>4493</v>
          </cell>
          <cell r="DH101">
            <v>740</v>
          </cell>
          <cell r="DI101">
            <v>5103</v>
          </cell>
          <cell r="DN101">
            <v>3663</v>
          </cell>
          <cell r="DP101">
            <v>4106</v>
          </cell>
          <cell r="DQ101">
            <v>4024</v>
          </cell>
          <cell r="DR101">
            <v>3702</v>
          </cell>
          <cell r="DS101">
            <v>2725</v>
          </cell>
          <cell r="DT101">
            <v>3346</v>
          </cell>
          <cell r="DV101">
            <v>18945</v>
          </cell>
          <cell r="DW101">
            <v>2698</v>
          </cell>
          <cell r="DX101">
            <v>165</v>
          </cell>
          <cell r="DY101">
            <v>2381</v>
          </cell>
          <cell r="DZ101">
            <v>5156</v>
          </cell>
          <cell r="ED101">
            <v>10598</v>
          </cell>
          <cell r="EE101">
            <v>6541</v>
          </cell>
          <cell r="EF101">
            <v>5997</v>
          </cell>
          <cell r="EG101">
            <v>3833</v>
          </cell>
          <cell r="EH101">
            <v>1902</v>
          </cell>
          <cell r="EI101">
            <v>385</v>
          </cell>
          <cell r="EJ101">
            <v>1181</v>
          </cell>
          <cell r="EK101">
            <v>3087</v>
          </cell>
          <cell r="EL101">
            <v>6514</v>
          </cell>
          <cell r="EO101">
            <v>1543</v>
          </cell>
          <cell r="ER101">
            <v>6356</v>
          </cell>
          <cell r="EU101">
            <v>3473</v>
          </cell>
          <cell r="EX101">
            <v>5455</v>
          </cell>
          <cell r="EY101">
            <v>3479</v>
          </cell>
          <cell r="EZ101">
            <v>9295</v>
          </cell>
          <cell r="FA101">
            <v>8774</v>
          </cell>
          <cell r="FB101">
            <v>6736</v>
          </cell>
          <cell r="FC101">
            <v>1090</v>
          </cell>
          <cell r="FD101">
            <v>3181</v>
          </cell>
          <cell r="FE101">
            <v>14880</v>
          </cell>
          <cell r="FF101">
            <v>131158</v>
          </cell>
          <cell r="FG101">
            <v>12930</v>
          </cell>
          <cell r="FH101">
            <v>-355</v>
          </cell>
          <cell r="FI101">
            <v>143112</v>
          </cell>
          <cell r="FJ101">
            <v>3.2</v>
          </cell>
          <cell r="FK101">
            <v>-2.4</v>
          </cell>
          <cell r="FL101">
            <v>2.7</v>
          </cell>
          <cell r="FQ101">
            <v>-3</v>
          </cell>
          <cell r="FS101">
            <v>-4.3</v>
          </cell>
          <cell r="FT101">
            <v>-0.7</v>
          </cell>
          <cell r="FU101">
            <v>-4.7</v>
          </cell>
          <cell r="FV101">
            <v>1.2</v>
          </cell>
          <cell r="FW101">
            <v>1.2</v>
          </cell>
          <cell r="FY101">
            <v>-0.9</v>
          </cell>
          <cell r="FZ101">
            <v>1.4</v>
          </cell>
          <cell r="GA101">
            <v>2.9</v>
          </cell>
          <cell r="GB101">
            <v>4.9000000000000004</v>
          </cell>
          <cell r="GC101">
            <v>2.6</v>
          </cell>
          <cell r="GG101">
            <v>1.1000000000000001</v>
          </cell>
          <cell r="GH101">
            <v>1.7</v>
          </cell>
          <cell r="GI101">
            <v>0.4</v>
          </cell>
          <cell r="GJ101">
            <v>1.5</v>
          </cell>
          <cell r="GK101">
            <v>1.7</v>
          </cell>
          <cell r="GL101">
            <v>1.1000000000000001</v>
          </cell>
          <cell r="GM101">
            <v>4.5999999999999996</v>
          </cell>
          <cell r="GN101">
            <v>2.6</v>
          </cell>
          <cell r="GO101">
            <v>1.9</v>
          </cell>
          <cell r="GR101">
            <v>1.3</v>
          </cell>
          <cell r="GU101">
            <v>5</v>
          </cell>
          <cell r="GX101">
            <v>3.2</v>
          </cell>
          <cell r="HA101">
            <v>3.2</v>
          </cell>
          <cell r="HB101">
            <v>3.2</v>
          </cell>
          <cell r="HC101">
            <v>0.9</v>
          </cell>
          <cell r="HD101">
            <v>-1.4</v>
          </cell>
          <cell r="HE101">
            <v>3.6</v>
          </cell>
          <cell r="HF101">
            <v>0</v>
          </cell>
          <cell r="HG101">
            <v>1.2</v>
          </cell>
          <cell r="HH101">
            <v>0.6</v>
          </cell>
          <cell r="HI101">
            <v>0.9</v>
          </cell>
          <cell r="HJ101">
            <v>-0.9</v>
          </cell>
          <cell r="HK101">
            <v>-0.8</v>
          </cell>
          <cell r="HL101">
            <v>3321</v>
          </cell>
          <cell r="HM101">
            <v>695</v>
          </cell>
          <cell r="HN101">
            <v>3865</v>
          </cell>
          <cell r="HS101">
            <v>3537</v>
          </cell>
          <cell r="HU101">
            <v>4013</v>
          </cell>
          <cell r="HV101">
            <v>3883</v>
          </cell>
          <cell r="HW101">
            <v>3475</v>
          </cell>
          <cell r="HX101">
            <v>2544</v>
          </cell>
          <cell r="HY101">
            <v>2967</v>
          </cell>
          <cell r="IA101">
            <v>17484</v>
          </cell>
          <cell r="IB101">
            <v>2524</v>
          </cell>
          <cell r="IC101">
            <v>142</v>
          </cell>
          <cell r="ID101">
            <v>2566</v>
          </cell>
          <cell r="IE101">
            <v>5022</v>
          </cell>
          <cell r="II101">
            <v>9755</v>
          </cell>
          <cell r="IJ101">
            <v>6270</v>
          </cell>
          <cell r="IK101">
            <v>5627</v>
          </cell>
          <cell r="IL101">
            <v>3805</v>
          </cell>
          <cell r="IM101">
            <v>1793</v>
          </cell>
          <cell r="IN101">
            <v>382</v>
          </cell>
          <cell r="IO101">
            <v>1129</v>
          </cell>
          <cell r="IP101">
            <v>3012</v>
          </cell>
          <cell r="IQ101">
            <v>6235</v>
          </cell>
        </row>
        <row r="102">
          <cell r="B102">
            <v>4223</v>
          </cell>
          <cell r="C102">
            <v>731</v>
          </cell>
          <cell r="D102">
            <v>4818</v>
          </cell>
          <cell r="I102">
            <v>3861</v>
          </cell>
          <cell r="K102">
            <v>4360</v>
          </cell>
          <cell r="L102">
            <v>4111</v>
          </cell>
          <cell r="M102">
            <v>3758</v>
          </cell>
          <cell r="N102">
            <v>2644</v>
          </cell>
          <cell r="O102">
            <v>3404</v>
          </cell>
          <cell r="Q102">
            <v>18894</v>
          </cell>
          <cell r="R102">
            <v>2712</v>
          </cell>
          <cell r="S102">
            <v>166</v>
          </cell>
          <cell r="T102">
            <v>2493</v>
          </cell>
          <cell r="U102">
            <v>5246</v>
          </cell>
          <cell r="Y102">
            <v>10216</v>
          </cell>
          <cell r="Z102">
            <v>6400</v>
          </cell>
          <cell r="AA102">
            <v>6034</v>
          </cell>
          <cell r="AB102">
            <v>3846</v>
          </cell>
          <cell r="AC102">
            <v>1865</v>
          </cell>
          <cell r="AD102">
            <v>389</v>
          </cell>
          <cell r="AE102">
            <v>1196</v>
          </cell>
          <cell r="AF102">
            <v>3136</v>
          </cell>
          <cell r="AG102">
            <v>6474</v>
          </cell>
          <cell r="AJ102">
            <v>1568</v>
          </cell>
          <cell r="AM102">
            <v>6342</v>
          </cell>
          <cell r="AP102">
            <v>3431</v>
          </cell>
          <cell r="AS102">
            <v>5390</v>
          </cell>
          <cell r="AT102">
            <v>3437</v>
          </cell>
          <cell r="AU102">
            <v>9105</v>
          </cell>
          <cell r="AV102">
            <v>8805</v>
          </cell>
          <cell r="AW102">
            <v>6750</v>
          </cell>
          <cell r="AX102">
            <v>1083</v>
          </cell>
          <cell r="AY102">
            <v>3212</v>
          </cell>
          <cell r="AZ102">
            <v>14965</v>
          </cell>
          <cell r="BA102">
            <v>130737</v>
          </cell>
          <cell r="BB102">
            <v>12854</v>
          </cell>
          <cell r="BC102">
            <v>472</v>
          </cell>
          <cell r="BD102">
            <v>143849</v>
          </cell>
          <cell r="BE102">
            <v>-5.7</v>
          </cell>
          <cell r="BF102">
            <v>-1.6</v>
          </cell>
          <cell r="BG102">
            <v>-5.4</v>
          </cell>
          <cell r="BL102">
            <v>2.1</v>
          </cell>
          <cell r="BN102">
            <v>2.2000000000000002</v>
          </cell>
          <cell r="BO102">
            <v>0.8</v>
          </cell>
          <cell r="BP102">
            <v>-1</v>
          </cell>
          <cell r="BQ102">
            <v>-3</v>
          </cell>
          <cell r="BR102">
            <v>0.6</v>
          </cell>
          <cell r="BT102">
            <v>-1.2</v>
          </cell>
          <cell r="BU102">
            <v>0.6</v>
          </cell>
          <cell r="BV102">
            <v>-0.1</v>
          </cell>
          <cell r="BW102">
            <v>4.3</v>
          </cell>
          <cell r="BX102">
            <v>1.7</v>
          </cell>
          <cell r="CB102">
            <v>-2.6</v>
          </cell>
          <cell r="CC102">
            <v>-1.3</v>
          </cell>
          <cell r="CD102">
            <v>0.3</v>
          </cell>
          <cell r="CE102">
            <v>0.4</v>
          </cell>
          <cell r="CF102">
            <v>-1.5</v>
          </cell>
          <cell r="CG102">
            <v>0.4</v>
          </cell>
          <cell r="CH102">
            <v>1.1000000000000001</v>
          </cell>
          <cell r="CI102">
            <v>0.7</v>
          </cell>
          <cell r="CJ102">
            <v>-0.6</v>
          </cell>
          <cell r="CM102">
            <v>1.4</v>
          </cell>
          <cell r="CP102">
            <v>1.2</v>
          </cell>
          <cell r="CS102">
            <v>0.2</v>
          </cell>
          <cell r="CV102">
            <v>0.2</v>
          </cell>
          <cell r="CW102">
            <v>0.2</v>
          </cell>
          <cell r="CX102">
            <v>-1.2</v>
          </cell>
          <cell r="CY102">
            <v>-0.4</v>
          </cell>
          <cell r="CZ102">
            <v>1.5</v>
          </cell>
          <cell r="DA102">
            <v>-0.3</v>
          </cell>
          <cell r="DB102">
            <v>1.1000000000000001</v>
          </cell>
          <cell r="DC102">
            <v>0.5</v>
          </cell>
          <cell r="DD102">
            <v>-0.4</v>
          </cell>
          <cell r="DE102">
            <v>-1.3</v>
          </cell>
          <cell r="DF102">
            <v>-0.2</v>
          </cell>
          <cell r="DG102">
            <v>4438</v>
          </cell>
          <cell r="DH102">
            <v>741</v>
          </cell>
          <cell r="DI102">
            <v>5045</v>
          </cell>
          <cell r="DN102">
            <v>4008</v>
          </cell>
          <cell r="DP102">
            <v>4545</v>
          </cell>
          <cell r="DQ102">
            <v>4129</v>
          </cell>
          <cell r="DR102">
            <v>3793</v>
          </cell>
          <cell r="DS102">
            <v>2672</v>
          </cell>
          <cell r="DT102">
            <v>3404</v>
          </cell>
          <cell r="DV102">
            <v>19010</v>
          </cell>
          <cell r="DW102">
            <v>2724</v>
          </cell>
          <cell r="DX102">
            <v>168</v>
          </cell>
          <cell r="DY102">
            <v>2508</v>
          </cell>
          <cell r="DZ102">
            <v>5275</v>
          </cell>
          <cell r="ED102">
            <v>10081</v>
          </cell>
          <cell r="EE102">
            <v>6403</v>
          </cell>
          <cell r="EF102">
            <v>6098</v>
          </cell>
          <cell r="EG102">
            <v>3868</v>
          </cell>
          <cell r="EH102">
            <v>1907</v>
          </cell>
          <cell r="EI102">
            <v>390</v>
          </cell>
          <cell r="EJ102">
            <v>1229</v>
          </cell>
          <cell r="EK102">
            <v>3253</v>
          </cell>
          <cell r="EL102">
            <v>6615</v>
          </cell>
          <cell r="EO102">
            <v>1572</v>
          </cell>
          <cell r="ER102">
            <v>6355</v>
          </cell>
          <cell r="EU102">
            <v>3380</v>
          </cell>
          <cell r="EX102">
            <v>5311</v>
          </cell>
          <cell r="EY102">
            <v>3386</v>
          </cell>
          <cell r="EZ102">
            <v>9102</v>
          </cell>
          <cell r="FA102">
            <v>8835</v>
          </cell>
          <cell r="FB102">
            <v>6679</v>
          </cell>
          <cell r="FC102">
            <v>1071</v>
          </cell>
          <cell r="FD102">
            <v>3206</v>
          </cell>
          <cell r="FE102">
            <v>14965</v>
          </cell>
          <cell r="FF102">
            <v>131438</v>
          </cell>
          <cell r="FG102">
            <v>13062</v>
          </cell>
          <cell r="FH102">
            <v>109</v>
          </cell>
          <cell r="FI102">
            <v>144528</v>
          </cell>
          <cell r="FJ102">
            <v>-1.2</v>
          </cell>
          <cell r="FK102">
            <v>0.1</v>
          </cell>
          <cell r="FL102">
            <v>-1.2</v>
          </cell>
          <cell r="FQ102">
            <v>9.4</v>
          </cell>
          <cell r="FS102">
            <v>10.7</v>
          </cell>
          <cell r="FT102">
            <v>2.6</v>
          </cell>
          <cell r="FU102">
            <v>2.5</v>
          </cell>
          <cell r="FV102">
            <v>-2</v>
          </cell>
          <cell r="FW102">
            <v>1.8</v>
          </cell>
          <cell r="FY102">
            <v>0.3</v>
          </cell>
          <cell r="FZ102">
            <v>0.9</v>
          </cell>
          <cell r="GA102">
            <v>2.2000000000000002</v>
          </cell>
          <cell r="GB102">
            <v>5.3</v>
          </cell>
          <cell r="GC102">
            <v>2.2999999999999998</v>
          </cell>
          <cell r="GG102">
            <v>-4.9000000000000004</v>
          </cell>
          <cell r="GH102">
            <v>-2.1</v>
          </cell>
          <cell r="GI102">
            <v>1.7</v>
          </cell>
          <cell r="GJ102">
            <v>0.9</v>
          </cell>
          <cell r="GK102">
            <v>0.3</v>
          </cell>
          <cell r="GL102">
            <v>1.4</v>
          </cell>
          <cell r="GM102">
            <v>4</v>
          </cell>
          <cell r="GN102">
            <v>5.4</v>
          </cell>
          <cell r="GO102">
            <v>1.6</v>
          </cell>
          <cell r="GR102">
            <v>1.9</v>
          </cell>
          <cell r="GU102">
            <v>0</v>
          </cell>
          <cell r="GX102">
            <v>-2.7</v>
          </cell>
          <cell r="HA102">
            <v>-2.7</v>
          </cell>
          <cell r="HB102">
            <v>-2.7</v>
          </cell>
          <cell r="HC102">
            <v>-2.1</v>
          </cell>
          <cell r="HD102">
            <v>0.7</v>
          </cell>
          <cell r="HE102">
            <v>-0.8</v>
          </cell>
          <cell r="HF102">
            <v>-1.8</v>
          </cell>
          <cell r="HG102">
            <v>0.8</v>
          </cell>
          <cell r="HH102">
            <v>0.6</v>
          </cell>
          <cell r="HI102">
            <v>0.2</v>
          </cell>
          <cell r="HJ102">
            <v>1</v>
          </cell>
          <cell r="HK102">
            <v>1</v>
          </cell>
          <cell r="HL102">
            <v>2042</v>
          </cell>
          <cell r="HM102">
            <v>754</v>
          </cell>
          <cell r="HN102">
            <v>2582</v>
          </cell>
          <cell r="HS102">
            <v>3977</v>
          </cell>
          <cell r="HU102">
            <v>4493</v>
          </cell>
          <cell r="HV102">
            <v>3987</v>
          </cell>
          <cell r="HW102">
            <v>3788</v>
          </cell>
          <cell r="HX102">
            <v>2664</v>
          </cell>
          <cell r="HY102">
            <v>3448</v>
          </cell>
          <cell r="IA102">
            <v>18959</v>
          </cell>
          <cell r="IB102">
            <v>2779</v>
          </cell>
          <cell r="IC102">
            <v>178</v>
          </cell>
          <cell r="ID102">
            <v>2343</v>
          </cell>
          <cell r="IE102">
            <v>5252</v>
          </cell>
          <cell r="II102">
            <v>10707</v>
          </cell>
          <cell r="IJ102">
            <v>6383</v>
          </cell>
          <cell r="IK102">
            <v>6027</v>
          </cell>
          <cell r="IL102">
            <v>3681</v>
          </cell>
          <cell r="IM102">
            <v>1888</v>
          </cell>
          <cell r="IN102">
            <v>379</v>
          </cell>
          <cell r="IO102">
            <v>1267</v>
          </cell>
          <cell r="IP102">
            <v>3244</v>
          </cell>
          <cell r="IQ102">
            <v>6554</v>
          </cell>
        </row>
        <row r="103">
          <cell r="B103">
            <v>3797</v>
          </cell>
          <cell r="C103">
            <v>721</v>
          </cell>
          <cell r="D103">
            <v>4370</v>
          </cell>
          <cell r="I103">
            <v>3865</v>
          </cell>
          <cell r="K103">
            <v>4380</v>
          </cell>
          <cell r="L103">
            <v>4107</v>
          </cell>
          <cell r="M103">
            <v>3671</v>
          </cell>
          <cell r="N103">
            <v>2462</v>
          </cell>
          <cell r="O103">
            <v>3262</v>
          </cell>
          <cell r="Q103">
            <v>18214</v>
          </cell>
          <cell r="R103">
            <v>2719</v>
          </cell>
          <cell r="S103">
            <v>160</v>
          </cell>
          <cell r="T103">
            <v>2561</v>
          </cell>
          <cell r="U103">
            <v>5287</v>
          </cell>
          <cell r="Y103">
            <v>9810</v>
          </cell>
          <cell r="Z103">
            <v>6185</v>
          </cell>
          <cell r="AA103">
            <v>6052</v>
          </cell>
          <cell r="AB103">
            <v>3835</v>
          </cell>
          <cell r="AC103">
            <v>1828</v>
          </cell>
          <cell r="AD103">
            <v>381</v>
          </cell>
          <cell r="AE103">
            <v>1169</v>
          </cell>
          <cell r="AF103">
            <v>3009</v>
          </cell>
          <cell r="AG103">
            <v>6321</v>
          </cell>
          <cell r="AJ103">
            <v>1594</v>
          </cell>
          <cell r="AM103">
            <v>6360</v>
          </cell>
          <cell r="AP103">
            <v>3380</v>
          </cell>
          <cell r="AS103">
            <v>5310</v>
          </cell>
          <cell r="AT103">
            <v>3386</v>
          </cell>
          <cell r="AU103">
            <v>9078</v>
          </cell>
          <cell r="AV103">
            <v>8734</v>
          </cell>
          <cell r="AW103">
            <v>6804</v>
          </cell>
          <cell r="AX103">
            <v>1088</v>
          </cell>
          <cell r="AY103">
            <v>3234</v>
          </cell>
          <cell r="AZ103">
            <v>15057</v>
          </cell>
          <cell r="BA103">
            <v>128554</v>
          </cell>
          <cell r="BB103">
            <v>12446</v>
          </cell>
          <cell r="BC103">
            <v>1431</v>
          </cell>
          <cell r="BD103">
            <v>143066</v>
          </cell>
          <cell r="BE103">
            <v>-10.1</v>
          </cell>
          <cell r="BF103">
            <v>-1.5</v>
          </cell>
          <cell r="BG103">
            <v>-9.3000000000000007</v>
          </cell>
          <cell r="BL103">
            <v>0.1</v>
          </cell>
          <cell r="BN103">
            <v>0.5</v>
          </cell>
          <cell r="BO103">
            <v>-0.1</v>
          </cell>
          <cell r="BP103">
            <v>-2.2999999999999998</v>
          </cell>
          <cell r="BQ103">
            <v>-6.9</v>
          </cell>
          <cell r="BR103">
            <v>-4.0999999999999996</v>
          </cell>
          <cell r="BT103">
            <v>-3.6</v>
          </cell>
          <cell r="BU103">
            <v>0.2</v>
          </cell>
          <cell r="BV103">
            <v>-3.7</v>
          </cell>
          <cell r="BW103">
            <v>2.7</v>
          </cell>
          <cell r="BX103">
            <v>0.8</v>
          </cell>
          <cell r="CB103">
            <v>-4</v>
          </cell>
          <cell r="CC103">
            <v>-3.4</v>
          </cell>
          <cell r="CD103">
            <v>0.3</v>
          </cell>
          <cell r="CE103">
            <v>-0.3</v>
          </cell>
          <cell r="CF103">
            <v>-2</v>
          </cell>
          <cell r="CG103">
            <v>-2</v>
          </cell>
          <cell r="CH103">
            <v>-2.2999999999999998</v>
          </cell>
          <cell r="CI103">
            <v>-4.0999999999999996</v>
          </cell>
          <cell r="CJ103">
            <v>-2.4</v>
          </cell>
          <cell r="CM103">
            <v>1.7</v>
          </cell>
          <cell r="CP103">
            <v>0.3</v>
          </cell>
          <cell r="CS103">
            <v>-1.5</v>
          </cell>
          <cell r="CV103">
            <v>-1.5</v>
          </cell>
          <cell r="CW103">
            <v>-1.5</v>
          </cell>
          <cell r="CX103">
            <v>-0.3</v>
          </cell>
          <cell r="CY103">
            <v>-0.8</v>
          </cell>
          <cell r="CZ103">
            <v>0.8</v>
          </cell>
          <cell r="DA103">
            <v>0.4</v>
          </cell>
          <cell r="DB103">
            <v>0.7</v>
          </cell>
          <cell r="DC103">
            <v>0.6</v>
          </cell>
          <cell r="DD103">
            <v>-1.7</v>
          </cell>
          <cell r="DE103">
            <v>-3.2</v>
          </cell>
          <cell r="DF103">
            <v>-0.5</v>
          </cell>
          <cell r="DG103">
            <v>3584</v>
          </cell>
          <cell r="DH103">
            <v>715</v>
          </cell>
          <cell r="DI103">
            <v>4147</v>
          </cell>
          <cell r="DN103">
            <v>3788</v>
          </cell>
          <cell r="DP103">
            <v>4294</v>
          </cell>
          <cell r="DQ103">
            <v>4146</v>
          </cell>
          <cell r="DR103">
            <v>3719</v>
          </cell>
          <cell r="DS103">
            <v>2548</v>
          </cell>
          <cell r="DT103">
            <v>3435</v>
          </cell>
          <cell r="DV103">
            <v>18555</v>
          </cell>
          <cell r="DW103">
            <v>2709</v>
          </cell>
          <cell r="DX103">
            <v>160</v>
          </cell>
          <cell r="DY103">
            <v>2576</v>
          </cell>
          <cell r="DZ103">
            <v>5284</v>
          </cell>
          <cell r="ED103">
            <v>9955</v>
          </cell>
          <cell r="EE103">
            <v>6131</v>
          </cell>
          <cell r="EF103">
            <v>5983</v>
          </cell>
          <cell r="EG103">
            <v>3821</v>
          </cell>
          <cell r="EH103">
            <v>1796</v>
          </cell>
          <cell r="EI103">
            <v>385</v>
          </cell>
          <cell r="EJ103">
            <v>1161</v>
          </cell>
          <cell r="EK103">
            <v>2973</v>
          </cell>
          <cell r="EL103">
            <v>6253</v>
          </cell>
          <cell r="EO103">
            <v>1590</v>
          </cell>
          <cell r="ER103">
            <v>6383</v>
          </cell>
          <cell r="EU103">
            <v>3425</v>
          </cell>
          <cell r="EX103">
            <v>5381</v>
          </cell>
          <cell r="EY103">
            <v>3431</v>
          </cell>
          <cell r="EZ103">
            <v>8987</v>
          </cell>
          <cell r="FA103">
            <v>8763</v>
          </cell>
          <cell r="FB103">
            <v>6842</v>
          </cell>
          <cell r="FC103">
            <v>1092</v>
          </cell>
          <cell r="FD103">
            <v>3243</v>
          </cell>
          <cell r="FE103">
            <v>15056</v>
          </cell>
          <cell r="FF103">
            <v>128724</v>
          </cell>
          <cell r="FG103">
            <v>12277</v>
          </cell>
          <cell r="FH103">
            <v>2256</v>
          </cell>
          <cell r="FI103">
            <v>143463</v>
          </cell>
          <cell r="FJ103">
            <v>-19.2</v>
          </cell>
          <cell r="FK103">
            <v>-3.4</v>
          </cell>
          <cell r="FL103">
            <v>-17.8</v>
          </cell>
          <cell r="FQ103">
            <v>-5.5</v>
          </cell>
          <cell r="FS103">
            <v>-5.5</v>
          </cell>
          <cell r="FT103">
            <v>0.4</v>
          </cell>
          <cell r="FU103">
            <v>-2</v>
          </cell>
          <cell r="FV103">
            <v>-4.5999999999999996</v>
          </cell>
          <cell r="FW103">
            <v>0.9</v>
          </cell>
          <cell r="FY103">
            <v>-2.4</v>
          </cell>
          <cell r="FZ103">
            <v>-0.6</v>
          </cell>
          <cell r="GA103">
            <v>-4.7</v>
          </cell>
          <cell r="GB103">
            <v>2.7</v>
          </cell>
          <cell r="GC103">
            <v>0.2</v>
          </cell>
          <cell r="GG103">
            <v>-1.3</v>
          </cell>
          <cell r="GH103">
            <v>-4.3</v>
          </cell>
          <cell r="GI103">
            <v>-1.9</v>
          </cell>
          <cell r="GJ103">
            <v>-1.2</v>
          </cell>
          <cell r="GK103">
            <v>-5.8</v>
          </cell>
          <cell r="GL103">
            <v>-1.5</v>
          </cell>
          <cell r="GM103">
            <v>-5.5</v>
          </cell>
          <cell r="GN103">
            <v>-8.6</v>
          </cell>
          <cell r="GO103">
            <v>-5.5</v>
          </cell>
          <cell r="GR103">
            <v>1.1000000000000001</v>
          </cell>
          <cell r="GU103">
            <v>0.4</v>
          </cell>
          <cell r="GX103">
            <v>1.3</v>
          </cell>
          <cell r="HA103">
            <v>1.3</v>
          </cell>
          <cell r="HB103">
            <v>1.3</v>
          </cell>
          <cell r="HC103">
            <v>-1.3</v>
          </cell>
          <cell r="HD103">
            <v>-0.8</v>
          </cell>
          <cell r="HE103">
            <v>2.4</v>
          </cell>
          <cell r="HF103">
            <v>2</v>
          </cell>
          <cell r="HG103">
            <v>1.1000000000000001</v>
          </cell>
          <cell r="HH103">
            <v>0.6</v>
          </cell>
          <cell r="HI103">
            <v>-2.1</v>
          </cell>
          <cell r="HJ103">
            <v>-6</v>
          </cell>
          <cell r="HK103">
            <v>-0.7</v>
          </cell>
          <cell r="HL103">
            <v>3315</v>
          </cell>
          <cell r="HM103">
            <v>735</v>
          </cell>
          <cell r="HN103">
            <v>3883</v>
          </cell>
          <cell r="HS103">
            <v>3878</v>
          </cell>
          <cell r="HU103">
            <v>4399</v>
          </cell>
          <cell r="HV103">
            <v>4124</v>
          </cell>
          <cell r="HW103">
            <v>3800</v>
          </cell>
          <cell r="HX103">
            <v>2627</v>
          </cell>
          <cell r="HY103">
            <v>3595</v>
          </cell>
          <cell r="IA103">
            <v>19173</v>
          </cell>
          <cell r="IB103">
            <v>2938</v>
          </cell>
          <cell r="IC103">
            <v>185</v>
          </cell>
          <cell r="ID103">
            <v>2404</v>
          </cell>
          <cell r="IE103">
            <v>5498</v>
          </cell>
          <cell r="II103">
            <v>9718</v>
          </cell>
          <cell r="IJ103">
            <v>6223</v>
          </cell>
          <cell r="IK103">
            <v>5877</v>
          </cell>
          <cell r="IL103">
            <v>3705</v>
          </cell>
          <cell r="IM103">
            <v>1844</v>
          </cell>
          <cell r="IN103">
            <v>398</v>
          </cell>
          <cell r="IO103">
            <v>1188</v>
          </cell>
          <cell r="IP103">
            <v>2980</v>
          </cell>
          <cell r="IQ103">
            <v>6403</v>
          </cell>
        </row>
        <row r="104">
          <cell r="B104">
            <v>3283</v>
          </cell>
          <cell r="C104">
            <v>720</v>
          </cell>
          <cell r="D104">
            <v>3840</v>
          </cell>
          <cell r="I104">
            <v>3865</v>
          </cell>
          <cell r="K104">
            <v>4407</v>
          </cell>
          <cell r="L104">
            <v>4058</v>
          </cell>
          <cell r="M104">
            <v>3575</v>
          </cell>
          <cell r="N104">
            <v>2291</v>
          </cell>
          <cell r="O104">
            <v>3002</v>
          </cell>
          <cell r="Q104">
            <v>17422</v>
          </cell>
          <cell r="R104">
            <v>2720</v>
          </cell>
          <cell r="S104">
            <v>155</v>
          </cell>
          <cell r="T104">
            <v>2544</v>
          </cell>
          <cell r="U104">
            <v>5269</v>
          </cell>
          <cell r="Y104">
            <v>9346</v>
          </cell>
          <cell r="Z104">
            <v>5891</v>
          </cell>
          <cell r="AA104">
            <v>6062</v>
          </cell>
          <cell r="AB104">
            <v>3809</v>
          </cell>
          <cell r="AC104">
            <v>1832</v>
          </cell>
          <cell r="AD104">
            <v>365</v>
          </cell>
          <cell r="AE104">
            <v>1114</v>
          </cell>
          <cell r="AF104">
            <v>2850</v>
          </cell>
          <cell r="AG104">
            <v>6204</v>
          </cell>
          <cell r="AJ104">
            <v>1610</v>
          </cell>
          <cell r="AM104">
            <v>6333</v>
          </cell>
          <cell r="AP104">
            <v>3322</v>
          </cell>
          <cell r="AS104">
            <v>5220</v>
          </cell>
          <cell r="AT104">
            <v>3328</v>
          </cell>
          <cell r="AU104">
            <v>9118</v>
          </cell>
          <cell r="AV104">
            <v>8648</v>
          </cell>
          <cell r="AW104">
            <v>6804</v>
          </cell>
          <cell r="AX104">
            <v>1093</v>
          </cell>
          <cell r="AY104">
            <v>3230</v>
          </cell>
          <cell r="AZ104">
            <v>15142</v>
          </cell>
          <cell r="BA104">
            <v>125766</v>
          </cell>
          <cell r="BB104">
            <v>12041</v>
          </cell>
          <cell r="BC104">
            <v>2102</v>
          </cell>
          <cell r="BD104">
            <v>141328</v>
          </cell>
          <cell r="BE104">
            <v>-13.5</v>
          </cell>
          <cell r="BF104">
            <v>-0.1</v>
          </cell>
          <cell r="BG104">
            <v>-12.1</v>
          </cell>
          <cell r="BL104">
            <v>0</v>
          </cell>
          <cell r="BN104">
            <v>0.6</v>
          </cell>
          <cell r="BO104">
            <v>-1.2</v>
          </cell>
          <cell r="BP104">
            <v>-2.6</v>
          </cell>
          <cell r="BQ104">
            <v>-6.9</v>
          </cell>
          <cell r="BR104">
            <v>-8</v>
          </cell>
          <cell r="BT104">
            <v>-4.3</v>
          </cell>
          <cell r="BU104">
            <v>0</v>
          </cell>
          <cell r="BV104">
            <v>-2.8</v>
          </cell>
          <cell r="BW104">
            <v>-0.6</v>
          </cell>
          <cell r="BX104">
            <v>-0.4</v>
          </cell>
          <cell r="CB104">
            <v>-4.7</v>
          </cell>
          <cell r="CC104">
            <v>-4.8</v>
          </cell>
          <cell r="CD104">
            <v>0.2</v>
          </cell>
          <cell r="CE104">
            <v>-0.7</v>
          </cell>
          <cell r="CF104">
            <v>0.2</v>
          </cell>
          <cell r="CG104">
            <v>-4.2</v>
          </cell>
          <cell r="CH104">
            <v>-4.7</v>
          </cell>
          <cell r="CI104">
            <v>-5.3</v>
          </cell>
          <cell r="CJ104">
            <v>-1.8</v>
          </cell>
          <cell r="CM104">
            <v>1</v>
          </cell>
          <cell r="CP104">
            <v>-0.4</v>
          </cell>
          <cell r="CS104">
            <v>-1.7</v>
          </cell>
          <cell r="CV104">
            <v>-1.7</v>
          </cell>
          <cell r="CW104">
            <v>-1.7</v>
          </cell>
          <cell r="CX104">
            <v>0.4</v>
          </cell>
          <cell r="CY104">
            <v>-1</v>
          </cell>
          <cell r="CZ104">
            <v>0</v>
          </cell>
          <cell r="DA104">
            <v>0.4</v>
          </cell>
          <cell r="DB104">
            <v>-0.1</v>
          </cell>
          <cell r="DC104">
            <v>0.6</v>
          </cell>
          <cell r="DD104">
            <v>-2.2000000000000002</v>
          </cell>
          <cell r="DE104">
            <v>-3.3</v>
          </cell>
          <cell r="DF104">
            <v>-1.2</v>
          </cell>
          <cell r="DG104">
            <v>3392</v>
          </cell>
          <cell r="DH104">
            <v>712</v>
          </cell>
          <cell r="DI104">
            <v>3948</v>
          </cell>
          <cell r="DN104">
            <v>3895</v>
          </cell>
          <cell r="DP104">
            <v>4430</v>
          </cell>
          <cell r="DQ104">
            <v>4024</v>
          </cell>
          <cell r="DR104">
            <v>3545</v>
          </cell>
          <cell r="DS104">
            <v>2170</v>
          </cell>
          <cell r="DT104">
            <v>2878</v>
          </cell>
          <cell r="DV104">
            <v>17096</v>
          </cell>
          <cell r="DW104">
            <v>2729</v>
          </cell>
          <cell r="DX104">
            <v>152</v>
          </cell>
          <cell r="DY104">
            <v>2568</v>
          </cell>
          <cell r="DZ104">
            <v>5289</v>
          </cell>
          <cell r="ED104">
            <v>9300</v>
          </cell>
          <cell r="EE104">
            <v>6022</v>
          </cell>
          <cell r="EF104">
            <v>6087</v>
          </cell>
          <cell r="EG104">
            <v>3823</v>
          </cell>
          <cell r="EH104">
            <v>1780</v>
          </cell>
          <cell r="EI104">
            <v>363</v>
          </cell>
          <cell r="EJ104">
            <v>1109</v>
          </cell>
          <cell r="EK104">
            <v>2808</v>
          </cell>
          <cell r="EL104">
            <v>6077</v>
          </cell>
          <cell r="EO104">
            <v>1620</v>
          </cell>
          <cell r="ER104">
            <v>6296</v>
          </cell>
          <cell r="EU104">
            <v>3315</v>
          </cell>
          <cell r="EX104">
            <v>5209</v>
          </cell>
          <cell r="EY104">
            <v>3321</v>
          </cell>
          <cell r="EZ104">
            <v>9190</v>
          </cell>
          <cell r="FA104">
            <v>8622</v>
          </cell>
          <cell r="FB104">
            <v>6837</v>
          </cell>
          <cell r="FC104">
            <v>1098</v>
          </cell>
          <cell r="FD104">
            <v>3243</v>
          </cell>
          <cell r="FE104">
            <v>15144</v>
          </cell>
          <cell r="FF104">
            <v>125485</v>
          </cell>
          <cell r="FG104">
            <v>12174</v>
          </cell>
          <cell r="FH104">
            <v>1477</v>
          </cell>
          <cell r="FI104">
            <v>141235</v>
          </cell>
          <cell r="FJ104">
            <v>-5.3</v>
          </cell>
          <cell r="FK104">
            <v>-0.5</v>
          </cell>
          <cell r="FL104">
            <v>-4.8</v>
          </cell>
          <cell r="FQ104">
            <v>2.8</v>
          </cell>
          <cell r="FS104">
            <v>3.2</v>
          </cell>
          <cell r="FT104">
            <v>-2.9</v>
          </cell>
          <cell r="FU104">
            <v>-4.7</v>
          </cell>
          <cell r="FV104">
            <v>-14.8</v>
          </cell>
          <cell r="FW104">
            <v>-16.2</v>
          </cell>
          <cell r="FY104">
            <v>-7.9</v>
          </cell>
          <cell r="FZ104">
            <v>0.7</v>
          </cell>
          <cell r="GA104">
            <v>-5.3</v>
          </cell>
          <cell r="GB104">
            <v>-0.3</v>
          </cell>
          <cell r="GC104">
            <v>0.1</v>
          </cell>
          <cell r="GG104">
            <v>-6.6</v>
          </cell>
          <cell r="GH104">
            <v>-1.8</v>
          </cell>
          <cell r="GI104">
            <v>1.7</v>
          </cell>
          <cell r="GJ104">
            <v>0.1</v>
          </cell>
          <cell r="GK104">
            <v>-0.9</v>
          </cell>
          <cell r="GL104">
            <v>-5.6</v>
          </cell>
          <cell r="GM104">
            <v>-4.5</v>
          </cell>
          <cell r="GN104">
            <v>-5.5</v>
          </cell>
          <cell r="GO104">
            <v>-2.8</v>
          </cell>
          <cell r="GR104">
            <v>1.9</v>
          </cell>
          <cell r="GU104">
            <v>-1.4</v>
          </cell>
          <cell r="GX104">
            <v>-3.2</v>
          </cell>
          <cell r="HA104">
            <v>-3.2</v>
          </cell>
          <cell r="HB104">
            <v>-3.2</v>
          </cell>
          <cell r="HC104">
            <v>2.2999999999999998</v>
          </cell>
          <cell r="HD104">
            <v>-1.6</v>
          </cell>
          <cell r="HE104">
            <v>-0.1</v>
          </cell>
          <cell r="HF104">
            <v>0.5</v>
          </cell>
          <cell r="HG104">
            <v>0</v>
          </cell>
          <cell r="HH104">
            <v>0.6</v>
          </cell>
          <cell r="HI104">
            <v>-2.5</v>
          </cell>
          <cell r="HJ104">
            <v>-0.8</v>
          </cell>
          <cell r="HK104">
            <v>-1.6</v>
          </cell>
          <cell r="HL104">
            <v>6214</v>
          </cell>
          <cell r="HM104">
            <v>717</v>
          </cell>
          <cell r="HN104">
            <v>6866</v>
          </cell>
          <cell r="HS104">
            <v>3973</v>
          </cell>
          <cell r="HU104">
            <v>4489</v>
          </cell>
          <cell r="HV104">
            <v>4314</v>
          </cell>
          <cell r="HW104">
            <v>3665</v>
          </cell>
          <cell r="HX104">
            <v>2251</v>
          </cell>
          <cell r="HY104">
            <v>2999</v>
          </cell>
          <cell r="IA104">
            <v>17806</v>
          </cell>
          <cell r="IB104">
            <v>2613</v>
          </cell>
          <cell r="IC104">
            <v>140</v>
          </cell>
          <cell r="ID104">
            <v>2710</v>
          </cell>
          <cell r="IE104">
            <v>5222</v>
          </cell>
          <cell r="II104">
            <v>9646</v>
          </cell>
          <cell r="IJ104">
            <v>6180</v>
          </cell>
          <cell r="IK104">
            <v>6643</v>
          </cell>
          <cell r="IL104">
            <v>4155</v>
          </cell>
          <cell r="IM104">
            <v>1835</v>
          </cell>
          <cell r="IN104">
            <v>364</v>
          </cell>
          <cell r="IO104">
            <v>1101</v>
          </cell>
          <cell r="IP104">
            <v>2862</v>
          </cell>
          <cell r="IQ104">
            <v>6203</v>
          </cell>
        </row>
        <row r="105">
          <cell r="B105">
            <v>3199</v>
          </cell>
          <cell r="C105">
            <v>727</v>
          </cell>
          <cell r="D105">
            <v>3759</v>
          </cell>
          <cell r="I105">
            <v>3896</v>
          </cell>
          <cell r="K105">
            <v>4472</v>
          </cell>
          <cell r="L105">
            <v>3982</v>
          </cell>
          <cell r="M105">
            <v>3506</v>
          </cell>
          <cell r="N105">
            <v>2258</v>
          </cell>
          <cell r="O105">
            <v>2795</v>
          </cell>
          <cell r="Q105">
            <v>16964</v>
          </cell>
          <cell r="R105">
            <v>2730</v>
          </cell>
          <cell r="S105">
            <v>155</v>
          </cell>
          <cell r="T105">
            <v>2496</v>
          </cell>
          <cell r="U105">
            <v>5250</v>
          </cell>
          <cell r="Y105">
            <v>8947</v>
          </cell>
          <cell r="Z105">
            <v>5668</v>
          </cell>
          <cell r="AA105">
            <v>6071</v>
          </cell>
          <cell r="AB105">
            <v>3809</v>
          </cell>
          <cell r="AC105">
            <v>1864</v>
          </cell>
          <cell r="AD105">
            <v>353</v>
          </cell>
          <cell r="AE105">
            <v>1067</v>
          </cell>
          <cell r="AF105">
            <v>2760</v>
          </cell>
          <cell r="AG105">
            <v>6180</v>
          </cell>
          <cell r="AJ105">
            <v>1615</v>
          </cell>
          <cell r="AM105">
            <v>6371</v>
          </cell>
          <cell r="AP105">
            <v>3287</v>
          </cell>
          <cell r="AS105">
            <v>5165</v>
          </cell>
          <cell r="AT105">
            <v>3293</v>
          </cell>
          <cell r="AU105">
            <v>9254</v>
          </cell>
          <cell r="AV105">
            <v>8620</v>
          </cell>
          <cell r="AW105">
            <v>6795</v>
          </cell>
          <cell r="AX105">
            <v>1096</v>
          </cell>
          <cell r="AY105">
            <v>3217</v>
          </cell>
          <cell r="AZ105">
            <v>15220</v>
          </cell>
          <cell r="BA105">
            <v>124444</v>
          </cell>
          <cell r="BB105">
            <v>11882</v>
          </cell>
          <cell r="BC105">
            <v>2266</v>
          </cell>
          <cell r="BD105">
            <v>139945</v>
          </cell>
          <cell r="BE105">
            <v>-2.6</v>
          </cell>
          <cell r="BF105">
            <v>1</v>
          </cell>
          <cell r="BG105">
            <v>-2.1</v>
          </cell>
          <cell r="BL105">
            <v>0.8</v>
          </cell>
          <cell r="BN105">
            <v>1.5</v>
          </cell>
          <cell r="BO105">
            <v>-1.9</v>
          </cell>
          <cell r="BP105">
            <v>-1.9</v>
          </cell>
          <cell r="BQ105">
            <v>-1.5</v>
          </cell>
          <cell r="BR105">
            <v>-6.9</v>
          </cell>
          <cell r="BT105">
            <v>-2.6</v>
          </cell>
          <cell r="BU105">
            <v>0.4</v>
          </cell>
          <cell r="BV105">
            <v>-0.2</v>
          </cell>
          <cell r="BW105">
            <v>-1.9</v>
          </cell>
          <cell r="BX105">
            <v>-0.4</v>
          </cell>
          <cell r="CB105">
            <v>-4.3</v>
          </cell>
          <cell r="CC105">
            <v>-3.8</v>
          </cell>
          <cell r="CD105">
            <v>0.1</v>
          </cell>
          <cell r="CE105">
            <v>0</v>
          </cell>
          <cell r="CF105">
            <v>1.7</v>
          </cell>
          <cell r="CG105">
            <v>-3.1</v>
          </cell>
          <cell r="CH105">
            <v>-4.2</v>
          </cell>
          <cell r="CI105">
            <v>-3.2</v>
          </cell>
          <cell r="CJ105">
            <v>-0.4</v>
          </cell>
          <cell r="CM105">
            <v>0.3</v>
          </cell>
          <cell r="CP105">
            <v>0.6</v>
          </cell>
          <cell r="CS105">
            <v>-1.1000000000000001</v>
          </cell>
          <cell r="CV105">
            <v>-1.1000000000000001</v>
          </cell>
          <cell r="CW105">
            <v>-1.1000000000000001</v>
          </cell>
          <cell r="CX105">
            <v>1.5</v>
          </cell>
          <cell r="CY105">
            <v>-0.3</v>
          </cell>
          <cell r="CZ105">
            <v>-0.1</v>
          </cell>
          <cell r="DA105">
            <v>0.3</v>
          </cell>
          <cell r="DB105">
            <v>-0.4</v>
          </cell>
          <cell r="DC105">
            <v>0.5</v>
          </cell>
          <cell r="DD105">
            <v>-1.1000000000000001</v>
          </cell>
          <cell r="DE105">
            <v>-1.3</v>
          </cell>
          <cell r="DF105">
            <v>-1</v>
          </cell>
          <cell r="DG105">
            <v>3247</v>
          </cell>
          <cell r="DH105">
            <v>734</v>
          </cell>
          <cell r="DI105">
            <v>3813</v>
          </cell>
          <cell r="DN105">
            <v>3828</v>
          </cell>
          <cell r="DP105">
            <v>4393</v>
          </cell>
          <cell r="DQ105">
            <v>3990</v>
          </cell>
          <cell r="DR105">
            <v>3453</v>
          </cell>
          <cell r="DS105">
            <v>2208</v>
          </cell>
          <cell r="DT105">
            <v>2746</v>
          </cell>
          <cell r="DV105">
            <v>16721</v>
          </cell>
          <cell r="DW105">
            <v>2721</v>
          </cell>
          <cell r="DX105">
            <v>153</v>
          </cell>
          <cell r="DY105">
            <v>2466</v>
          </cell>
          <cell r="DZ105">
            <v>5215</v>
          </cell>
          <cell r="ED105">
            <v>8887</v>
          </cell>
          <cell r="EE105">
            <v>5561</v>
          </cell>
          <cell r="EF105">
            <v>6099</v>
          </cell>
          <cell r="EG105">
            <v>3780</v>
          </cell>
          <cell r="EH105">
            <v>1924</v>
          </cell>
          <cell r="EI105">
            <v>353</v>
          </cell>
          <cell r="EJ105">
            <v>1068</v>
          </cell>
          <cell r="EK105">
            <v>2767</v>
          </cell>
          <cell r="EL105">
            <v>6303</v>
          </cell>
          <cell r="EO105">
            <v>1616</v>
          </cell>
          <cell r="ER105">
            <v>6358</v>
          </cell>
          <cell r="EU105">
            <v>3233</v>
          </cell>
          <cell r="EX105">
            <v>5080</v>
          </cell>
          <cell r="EY105">
            <v>3239</v>
          </cell>
          <cell r="EZ105">
            <v>9255</v>
          </cell>
          <cell r="FA105">
            <v>8612</v>
          </cell>
          <cell r="FB105">
            <v>6758</v>
          </cell>
          <cell r="FC105">
            <v>1096</v>
          </cell>
          <cell r="FD105">
            <v>3201</v>
          </cell>
          <cell r="FE105">
            <v>15225</v>
          </cell>
          <cell r="FF105">
            <v>123835</v>
          </cell>
          <cell r="FG105">
            <v>11664</v>
          </cell>
          <cell r="FH105">
            <v>2612</v>
          </cell>
          <cell r="FI105">
            <v>139810</v>
          </cell>
          <cell r="FJ105">
            <v>-4.3</v>
          </cell>
          <cell r="FK105">
            <v>3.1</v>
          </cell>
          <cell r="FL105">
            <v>-3.4</v>
          </cell>
          <cell r="FQ105">
            <v>-1.7</v>
          </cell>
          <cell r="FS105">
            <v>-0.8</v>
          </cell>
          <cell r="FT105">
            <v>-0.8</v>
          </cell>
          <cell r="FU105">
            <v>-2.6</v>
          </cell>
          <cell r="FV105">
            <v>1.8</v>
          </cell>
          <cell r="FW105">
            <v>-4.5999999999999996</v>
          </cell>
          <cell r="FY105">
            <v>-2.2000000000000002</v>
          </cell>
          <cell r="FZ105">
            <v>-0.3</v>
          </cell>
          <cell r="GA105">
            <v>1.1000000000000001</v>
          </cell>
          <cell r="GB105">
            <v>-4</v>
          </cell>
          <cell r="GC105">
            <v>-1.4</v>
          </cell>
          <cell r="GG105">
            <v>-4.4000000000000004</v>
          </cell>
          <cell r="GH105">
            <v>-7.7</v>
          </cell>
          <cell r="GI105">
            <v>0.2</v>
          </cell>
          <cell r="GJ105">
            <v>-1.1000000000000001</v>
          </cell>
          <cell r="GK105">
            <v>8.1</v>
          </cell>
          <cell r="GL105">
            <v>-2.6</v>
          </cell>
          <cell r="GM105">
            <v>-3.7</v>
          </cell>
          <cell r="GN105">
            <v>-1.5</v>
          </cell>
          <cell r="GO105">
            <v>3.7</v>
          </cell>
          <cell r="GR105">
            <v>-0.3</v>
          </cell>
          <cell r="GU105">
            <v>1</v>
          </cell>
          <cell r="GX105">
            <v>-2.5</v>
          </cell>
          <cell r="HA105">
            <v>-2.5</v>
          </cell>
          <cell r="HB105">
            <v>-2.5</v>
          </cell>
          <cell r="HC105">
            <v>0.7</v>
          </cell>
          <cell r="HD105">
            <v>-0.1</v>
          </cell>
          <cell r="HE105">
            <v>-1.2</v>
          </cell>
          <cell r="HF105">
            <v>-0.1</v>
          </cell>
          <cell r="HG105">
            <v>-1.3</v>
          </cell>
          <cell r="HH105">
            <v>0.5</v>
          </cell>
          <cell r="HI105">
            <v>-1.3</v>
          </cell>
          <cell r="HJ105">
            <v>-4.2</v>
          </cell>
          <cell r="HK105">
            <v>-1</v>
          </cell>
          <cell r="HL105">
            <v>2420</v>
          </cell>
          <cell r="HM105">
            <v>695</v>
          </cell>
          <cell r="HN105">
            <v>2935</v>
          </cell>
          <cell r="HS105">
            <v>3698</v>
          </cell>
          <cell r="HU105">
            <v>4283</v>
          </cell>
          <cell r="HV105">
            <v>3843</v>
          </cell>
          <cell r="HW105">
            <v>3262</v>
          </cell>
          <cell r="HX105">
            <v>2052</v>
          </cell>
          <cell r="HY105">
            <v>2430</v>
          </cell>
          <cell r="IA105">
            <v>15427</v>
          </cell>
          <cell r="IB105">
            <v>2549</v>
          </cell>
          <cell r="IC105">
            <v>132</v>
          </cell>
          <cell r="ID105">
            <v>2654</v>
          </cell>
          <cell r="IE105">
            <v>5089</v>
          </cell>
          <cell r="II105">
            <v>8136</v>
          </cell>
          <cell r="IJ105">
            <v>5339</v>
          </cell>
          <cell r="IK105">
            <v>5733</v>
          </cell>
          <cell r="IL105">
            <v>3747</v>
          </cell>
          <cell r="IM105">
            <v>1831</v>
          </cell>
          <cell r="IN105">
            <v>349</v>
          </cell>
          <cell r="IO105">
            <v>1022</v>
          </cell>
          <cell r="IP105">
            <v>2709</v>
          </cell>
          <cell r="IQ105">
            <v>6062</v>
          </cell>
        </row>
        <row r="106">
          <cell r="B106">
            <v>3719</v>
          </cell>
          <cell r="C106">
            <v>733</v>
          </cell>
          <cell r="D106">
            <v>4300</v>
          </cell>
          <cell r="I106">
            <v>3958</v>
          </cell>
          <cell r="K106">
            <v>4566</v>
          </cell>
          <cell r="L106">
            <v>3927</v>
          </cell>
          <cell r="M106">
            <v>3520</v>
          </cell>
          <cell r="N106">
            <v>2327</v>
          </cell>
          <cell r="O106">
            <v>2758</v>
          </cell>
          <cell r="Q106">
            <v>17015</v>
          </cell>
          <cell r="R106">
            <v>2760</v>
          </cell>
          <cell r="S106">
            <v>159</v>
          </cell>
          <cell r="T106">
            <v>2467</v>
          </cell>
          <cell r="U106">
            <v>5275</v>
          </cell>
          <cell r="Y106">
            <v>8793</v>
          </cell>
          <cell r="Z106">
            <v>5640</v>
          </cell>
          <cell r="AA106">
            <v>6085</v>
          </cell>
          <cell r="AB106">
            <v>3850</v>
          </cell>
          <cell r="AC106">
            <v>1859</v>
          </cell>
          <cell r="AD106">
            <v>354</v>
          </cell>
          <cell r="AE106">
            <v>1053</v>
          </cell>
          <cell r="AF106">
            <v>2793</v>
          </cell>
          <cell r="AG106">
            <v>6176</v>
          </cell>
          <cell r="AJ106">
            <v>1627</v>
          </cell>
          <cell r="AM106">
            <v>6470</v>
          </cell>
          <cell r="AP106">
            <v>3280</v>
          </cell>
          <cell r="AS106">
            <v>5153</v>
          </cell>
          <cell r="AT106">
            <v>3286</v>
          </cell>
          <cell r="AU106">
            <v>9441</v>
          </cell>
          <cell r="AV106">
            <v>8690</v>
          </cell>
          <cell r="AW106">
            <v>6827</v>
          </cell>
          <cell r="AX106">
            <v>1102</v>
          </cell>
          <cell r="AY106">
            <v>3221</v>
          </cell>
          <cell r="AZ106">
            <v>15293</v>
          </cell>
          <cell r="BA106">
            <v>125551</v>
          </cell>
          <cell r="BB106">
            <v>12033</v>
          </cell>
          <cell r="BC106">
            <v>1913</v>
          </cell>
          <cell r="BD106">
            <v>140405</v>
          </cell>
          <cell r="BE106">
            <v>16.3</v>
          </cell>
          <cell r="BF106">
            <v>0.9</v>
          </cell>
          <cell r="BG106">
            <v>14.4</v>
          </cell>
          <cell r="BL106">
            <v>1.6</v>
          </cell>
          <cell r="BN106">
            <v>2.1</v>
          </cell>
          <cell r="BO106">
            <v>-1.4</v>
          </cell>
          <cell r="BP106">
            <v>0.4</v>
          </cell>
          <cell r="BQ106">
            <v>3.1</v>
          </cell>
          <cell r="BR106">
            <v>-1.3</v>
          </cell>
          <cell r="BT106">
            <v>0.3</v>
          </cell>
          <cell r="BU106">
            <v>1.1000000000000001</v>
          </cell>
          <cell r="BV106">
            <v>2.5</v>
          </cell>
          <cell r="BW106">
            <v>-1.2</v>
          </cell>
          <cell r="BX106">
            <v>0.5</v>
          </cell>
          <cell r="CB106">
            <v>-1.7</v>
          </cell>
          <cell r="CC106">
            <v>-0.5</v>
          </cell>
          <cell r="CD106">
            <v>0.2</v>
          </cell>
          <cell r="CE106">
            <v>1.1000000000000001</v>
          </cell>
          <cell r="CF106">
            <v>-0.3</v>
          </cell>
          <cell r="CG106">
            <v>0.3</v>
          </cell>
          <cell r="CH106">
            <v>-1.3</v>
          </cell>
          <cell r="CI106">
            <v>1.2</v>
          </cell>
          <cell r="CJ106">
            <v>-0.1</v>
          </cell>
          <cell r="CM106">
            <v>0.7</v>
          </cell>
          <cell r="CP106">
            <v>1.5</v>
          </cell>
          <cell r="CS106">
            <v>-0.2</v>
          </cell>
          <cell r="CV106">
            <v>-0.2</v>
          </cell>
          <cell r="CW106">
            <v>-0.2</v>
          </cell>
          <cell r="CX106">
            <v>2</v>
          </cell>
          <cell r="CY106">
            <v>0.8</v>
          </cell>
          <cell r="CZ106">
            <v>0.5</v>
          </cell>
          <cell r="DA106">
            <v>0.6</v>
          </cell>
          <cell r="DB106">
            <v>0.1</v>
          </cell>
          <cell r="DC106">
            <v>0.5</v>
          </cell>
          <cell r="DD106">
            <v>0.9</v>
          </cell>
          <cell r="DE106">
            <v>1.3</v>
          </cell>
          <cell r="DF106">
            <v>0.3</v>
          </cell>
          <cell r="DG106">
            <v>3072</v>
          </cell>
          <cell r="DH106">
            <v>737</v>
          </cell>
          <cell r="DI106">
            <v>3635</v>
          </cell>
          <cell r="DN106">
            <v>4035</v>
          </cell>
          <cell r="DP106">
            <v>4673</v>
          </cell>
          <cell r="DQ106">
            <v>3934</v>
          </cell>
          <cell r="DR106">
            <v>3584</v>
          </cell>
          <cell r="DS106">
            <v>2433</v>
          </cell>
          <cell r="DT106">
            <v>2778</v>
          </cell>
          <cell r="DV106">
            <v>17326</v>
          </cell>
          <cell r="DW106">
            <v>2763</v>
          </cell>
          <cell r="DX106">
            <v>164</v>
          </cell>
          <cell r="DY106">
            <v>2447</v>
          </cell>
          <cell r="DZ106">
            <v>5275</v>
          </cell>
          <cell r="ED106">
            <v>8828</v>
          </cell>
          <cell r="EE106">
            <v>5554</v>
          </cell>
          <cell r="EF106">
            <v>6055</v>
          </cell>
          <cell r="EG106">
            <v>3852</v>
          </cell>
          <cell r="EH106">
            <v>1887</v>
          </cell>
          <cell r="EI106">
            <v>344</v>
          </cell>
          <cell r="EJ106">
            <v>1053</v>
          </cell>
          <cell r="EK106">
            <v>2808</v>
          </cell>
          <cell r="EL106">
            <v>6206</v>
          </cell>
          <cell r="EO106">
            <v>1619</v>
          </cell>
          <cell r="ER106">
            <v>6479</v>
          </cell>
          <cell r="EU106">
            <v>3341</v>
          </cell>
          <cell r="EX106">
            <v>5248</v>
          </cell>
          <cell r="EY106">
            <v>3346</v>
          </cell>
          <cell r="EZ106">
            <v>9369</v>
          </cell>
          <cell r="FA106">
            <v>8627</v>
          </cell>
          <cell r="FB106">
            <v>6803</v>
          </cell>
          <cell r="FC106">
            <v>1093</v>
          </cell>
          <cell r="FD106">
            <v>3211</v>
          </cell>
          <cell r="FE106">
            <v>15288</v>
          </cell>
          <cell r="FF106">
            <v>125270</v>
          </cell>
          <cell r="FG106">
            <v>12086</v>
          </cell>
          <cell r="FH106">
            <v>2062</v>
          </cell>
          <cell r="FI106">
            <v>139540</v>
          </cell>
          <cell r="FJ106">
            <v>-5.4</v>
          </cell>
          <cell r="FK106">
            <v>0.4</v>
          </cell>
          <cell r="FL106">
            <v>-4.7</v>
          </cell>
          <cell r="FQ106">
            <v>5.4</v>
          </cell>
          <cell r="FS106">
            <v>6.4</v>
          </cell>
          <cell r="FT106">
            <v>-1.4</v>
          </cell>
          <cell r="FU106">
            <v>3.8</v>
          </cell>
          <cell r="FV106">
            <v>10.199999999999999</v>
          </cell>
          <cell r="FW106">
            <v>1.1000000000000001</v>
          </cell>
          <cell r="FY106">
            <v>3.6</v>
          </cell>
          <cell r="FZ106">
            <v>1.6</v>
          </cell>
          <cell r="GA106">
            <v>6.7</v>
          </cell>
          <cell r="GB106">
            <v>-0.8</v>
          </cell>
          <cell r="GC106">
            <v>1.1000000000000001</v>
          </cell>
          <cell r="GG106">
            <v>-0.7</v>
          </cell>
          <cell r="GH106">
            <v>-0.1</v>
          </cell>
          <cell r="GI106">
            <v>-0.7</v>
          </cell>
          <cell r="GJ106">
            <v>1.9</v>
          </cell>
          <cell r="GK106">
            <v>-1.9</v>
          </cell>
          <cell r="GL106">
            <v>-2.7</v>
          </cell>
          <cell r="GM106">
            <v>-1.4</v>
          </cell>
          <cell r="GN106">
            <v>1.5</v>
          </cell>
          <cell r="GO106">
            <v>-1.5</v>
          </cell>
          <cell r="GR106">
            <v>0.2</v>
          </cell>
          <cell r="GU106">
            <v>1.9</v>
          </cell>
          <cell r="GX106">
            <v>3.3</v>
          </cell>
          <cell r="HA106">
            <v>3.3</v>
          </cell>
          <cell r="HB106">
            <v>3.3</v>
          </cell>
          <cell r="HC106">
            <v>1.2</v>
          </cell>
          <cell r="HD106">
            <v>0.2</v>
          </cell>
          <cell r="HE106">
            <v>0.7</v>
          </cell>
          <cell r="HF106">
            <v>-0.3</v>
          </cell>
          <cell r="HG106">
            <v>0.3</v>
          </cell>
          <cell r="HH106">
            <v>0.4</v>
          </cell>
          <cell r="HI106">
            <v>1.2</v>
          </cell>
          <cell r="HJ106">
            <v>3.6</v>
          </cell>
          <cell r="HK106">
            <v>-0.2</v>
          </cell>
          <cell r="HL106">
            <v>1346</v>
          </cell>
          <cell r="HM106">
            <v>750</v>
          </cell>
          <cell r="HN106">
            <v>1860</v>
          </cell>
          <cell r="HS106">
            <v>3996</v>
          </cell>
          <cell r="HU106">
            <v>4618</v>
          </cell>
          <cell r="HV106">
            <v>3813</v>
          </cell>
          <cell r="HW106">
            <v>3574</v>
          </cell>
          <cell r="HX106">
            <v>2429</v>
          </cell>
          <cell r="HY106">
            <v>2812</v>
          </cell>
          <cell r="IA106">
            <v>17291</v>
          </cell>
          <cell r="IB106">
            <v>2820</v>
          </cell>
          <cell r="IC106">
            <v>172</v>
          </cell>
          <cell r="ID106">
            <v>2288</v>
          </cell>
          <cell r="IE106">
            <v>5255</v>
          </cell>
          <cell r="II106">
            <v>9470</v>
          </cell>
          <cell r="IJ106">
            <v>5524</v>
          </cell>
          <cell r="IK106">
            <v>5971</v>
          </cell>
          <cell r="IL106">
            <v>3668</v>
          </cell>
          <cell r="IM106">
            <v>1876</v>
          </cell>
          <cell r="IN106">
            <v>334</v>
          </cell>
          <cell r="IO106">
            <v>1080</v>
          </cell>
          <cell r="IP106">
            <v>2804</v>
          </cell>
          <cell r="IQ106">
            <v>6171</v>
          </cell>
        </row>
        <row r="107">
          <cell r="B107">
            <v>4441</v>
          </cell>
          <cell r="C107">
            <v>733</v>
          </cell>
          <cell r="D107">
            <v>5044</v>
          </cell>
          <cell r="I107">
            <v>4003</v>
          </cell>
          <cell r="K107">
            <v>4628</v>
          </cell>
          <cell r="L107">
            <v>3909</v>
          </cell>
          <cell r="M107">
            <v>3645</v>
          </cell>
          <cell r="N107">
            <v>2392</v>
          </cell>
          <cell r="O107">
            <v>2821</v>
          </cell>
          <cell r="Q107">
            <v>17351</v>
          </cell>
          <cell r="R107">
            <v>2811</v>
          </cell>
          <cell r="S107">
            <v>164</v>
          </cell>
          <cell r="T107">
            <v>2463</v>
          </cell>
          <cell r="U107">
            <v>5347</v>
          </cell>
          <cell r="Y107">
            <v>8883</v>
          </cell>
          <cell r="Z107">
            <v>5808</v>
          </cell>
          <cell r="AA107">
            <v>6129</v>
          </cell>
          <cell r="AB107">
            <v>3892</v>
          </cell>
          <cell r="AC107">
            <v>1841</v>
          </cell>
          <cell r="AD107">
            <v>363</v>
          </cell>
          <cell r="AE107">
            <v>1085</v>
          </cell>
          <cell r="AF107">
            <v>2914</v>
          </cell>
          <cell r="AG107">
            <v>6220</v>
          </cell>
          <cell r="AJ107">
            <v>1657</v>
          </cell>
          <cell r="AM107">
            <v>6595</v>
          </cell>
          <cell r="AP107">
            <v>3300</v>
          </cell>
          <cell r="AS107">
            <v>5184</v>
          </cell>
          <cell r="AT107">
            <v>3306</v>
          </cell>
          <cell r="AU107">
            <v>9648</v>
          </cell>
          <cell r="AV107">
            <v>8774</v>
          </cell>
          <cell r="AW107">
            <v>6928</v>
          </cell>
          <cell r="AX107">
            <v>1121</v>
          </cell>
          <cell r="AY107">
            <v>3251</v>
          </cell>
          <cell r="AZ107">
            <v>15370</v>
          </cell>
          <cell r="BA107">
            <v>128174</v>
          </cell>
          <cell r="BB107">
            <v>12361</v>
          </cell>
          <cell r="BC107">
            <v>1650</v>
          </cell>
          <cell r="BD107">
            <v>142787</v>
          </cell>
          <cell r="BE107">
            <v>19.399999999999999</v>
          </cell>
          <cell r="BF107">
            <v>-0.1</v>
          </cell>
          <cell r="BG107">
            <v>17.3</v>
          </cell>
          <cell r="BL107">
            <v>1.1000000000000001</v>
          </cell>
          <cell r="BN107">
            <v>1.4</v>
          </cell>
          <cell r="BO107">
            <v>-0.5</v>
          </cell>
          <cell r="BP107">
            <v>3.5</v>
          </cell>
          <cell r="BQ107">
            <v>2.8</v>
          </cell>
          <cell r="BR107">
            <v>2.2999999999999998</v>
          </cell>
          <cell r="BT107">
            <v>2</v>
          </cell>
          <cell r="BU107">
            <v>1.9</v>
          </cell>
          <cell r="BV107">
            <v>3.6</v>
          </cell>
          <cell r="BW107">
            <v>-0.1</v>
          </cell>
          <cell r="BX107">
            <v>1.4</v>
          </cell>
          <cell r="CB107">
            <v>1</v>
          </cell>
          <cell r="CC107">
            <v>3</v>
          </cell>
          <cell r="CD107">
            <v>0.7</v>
          </cell>
          <cell r="CE107">
            <v>1.1000000000000001</v>
          </cell>
          <cell r="CF107">
            <v>-0.9</v>
          </cell>
          <cell r="CG107">
            <v>2.4</v>
          </cell>
          <cell r="CH107">
            <v>3.1</v>
          </cell>
          <cell r="CI107">
            <v>4.4000000000000004</v>
          </cell>
          <cell r="CJ107">
            <v>0.7</v>
          </cell>
          <cell r="CM107">
            <v>1.9</v>
          </cell>
          <cell r="CP107">
            <v>1.9</v>
          </cell>
          <cell r="CS107">
            <v>0.6</v>
          </cell>
          <cell r="CV107">
            <v>0.6</v>
          </cell>
          <cell r="CW107">
            <v>0.6</v>
          </cell>
          <cell r="CX107">
            <v>2.2000000000000002</v>
          </cell>
          <cell r="CY107">
            <v>1</v>
          </cell>
          <cell r="CZ107">
            <v>1.5</v>
          </cell>
          <cell r="DA107">
            <v>1.6</v>
          </cell>
          <cell r="DB107">
            <v>0.9</v>
          </cell>
          <cell r="DC107">
            <v>0.5</v>
          </cell>
          <cell r="DD107">
            <v>2.1</v>
          </cell>
          <cell r="DE107">
            <v>2.7</v>
          </cell>
          <cell r="DF107">
            <v>1.7</v>
          </cell>
          <cell r="DG107">
            <v>5109</v>
          </cell>
          <cell r="DH107">
            <v>732</v>
          </cell>
          <cell r="DI107">
            <v>5731</v>
          </cell>
          <cell r="DN107">
            <v>4012</v>
          </cell>
          <cell r="DP107">
            <v>4629</v>
          </cell>
          <cell r="DQ107">
            <v>3893</v>
          </cell>
          <cell r="DR107">
            <v>3578</v>
          </cell>
          <cell r="DS107">
            <v>2396</v>
          </cell>
          <cell r="DT107">
            <v>2848</v>
          </cell>
          <cell r="DV107">
            <v>17254</v>
          </cell>
          <cell r="DW107">
            <v>2801</v>
          </cell>
          <cell r="DX107">
            <v>160</v>
          </cell>
          <cell r="DY107">
            <v>2499</v>
          </cell>
          <cell r="DZ107">
            <v>5351</v>
          </cell>
          <cell r="ED107">
            <v>8738</v>
          </cell>
          <cell r="EE107">
            <v>5877</v>
          </cell>
          <cell r="EF107">
            <v>6124</v>
          </cell>
          <cell r="EG107">
            <v>3898</v>
          </cell>
          <cell r="EH107">
            <v>1801</v>
          </cell>
          <cell r="EI107">
            <v>376</v>
          </cell>
          <cell r="EJ107">
            <v>1071</v>
          </cell>
          <cell r="EK107">
            <v>2869</v>
          </cell>
          <cell r="EL107">
            <v>6157</v>
          </cell>
          <cell r="EO107">
            <v>1645</v>
          </cell>
          <cell r="ER107">
            <v>6587</v>
          </cell>
          <cell r="EU107">
            <v>3267</v>
          </cell>
          <cell r="EX107">
            <v>5132</v>
          </cell>
          <cell r="EY107">
            <v>3273</v>
          </cell>
          <cell r="EZ107">
            <v>9719</v>
          </cell>
          <cell r="FA107">
            <v>8905</v>
          </cell>
          <cell r="FB107">
            <v>6938</v>
          </cell>
          <cell r="FC107">
            <v>1128</v>
          </cell>
          <cell r="FD107">
            <v>3253</v>
          </cell>
          <cell r="FE107">
            <v>15369</v>
          </cell>
          <cell r="FF107">
            <v>128713</v>
          </cell>
          <cell r="FG107">
            <v>12450</v>
          </cell>
          <cell r="FH107">
            <v>1457</v>
          </cell>
          <cell r="FI107">
            <v>143394</v>
          </cell>
          <cell r="FJ107">
            <v>66.3</v>
          </cell>
          <cell r="FK107">
            <v>-0.7</v>
          </cell>
          <cell r="FL107">
            <v>57.7</v>
          </cell>
          <cell r="FQ107">
            <v>-0.6</v>
          </cell>
          <cell r="FS107">
            <v>-0.9</v>
          </cell>
          <cell r="FT107">
            <v>-1</v>
          </cell>
          <cell r="FU107">
            <v>-0.2</v>
          </cell>
          <cell r="FV107">
            <v>-1.5</v>
          </cell>
          <cell r="FW107">
            <v>2.5</v>
          </cell>
          <cell r="FY107">
            <v>-0.4</v>
          </cell>
          <cell r="FZ107">
            <v>1.4</v>
          </cell>
          <cell r="GA107">
            <v>-2.2999999999999998</v>
          </cell>
          <cell r="GB107">
            <v>2.2000000000000002</v>
          </cell>
          <cell r="GC107">
            <v>1.4</v>
          </cell>
          <cell r="GG107">
            <v>-1</v>
          </cell>
          <cell r="GH107">
            <v>5.8</v>
          </cell>
          <cell r="GI107">
            <v>1.1000000000000001</v>
          </cell>
          <cell r="GJ107">
            <v>1.2</v>
          </cell>
          <cell r="GK107">
            <v>-4.5999999999999996</v>
          </cell>
          <cell r="GL107">
            <v>9.3000000000000007</v>
          </cell>
          <cell r="GM107">
            <v>1.6</v>
          </cell>
          <cell r="GN107">
            <v>2.2000000000000002</v>
          </cell>
          <cell r="GO107">
            <v>-0.8</v>
          </cell>
          <cell r="GR107">
            <v>1.6</v>
          </cell>
          <cell r="GU107">
            <v>1.7</v>
          </cell>
          <cell r="GX107">
            <v>-2.2000000000000002</v>
          </cell>
          <cell r="HA107">
            <v>-2.2000000000000002</v>
          </cell>
          <cell r="HB107">
            <v>-2.2000000000000002</v>
          </cell>
          <cell r="HC107">
            <v>3.7</v>
          </cell>
          <cell r="HD107">
            <v>3.2</v>
          </cell>
          <cell r="HE107">
            <v>2</v>
          </cell>
          <cell r="HF107">
            <v>3.2</v>
          </cell>
          <cell r="HG107">
            <v>1.3</v>
          </cell>
          <cell r="HH107">
            <v>0.5</v>
          </cell>
          <cell r="HI107">
            <v>2.7</v>
          </cell>
          <cell r="HJ107">
            <v>3</v>
          </cell>
          <cell r="HK107">
            <v>2.8</v>
          </cell>
          <cell r="HL107">
            <v>2991</v>
          </cell>
          <cell r="HM107">
            <v>750</v>
          </cell>
          <cell r="HN107">
            <v>3559</v>
          </cell>
          <cell r="HS107">
            <v>4109</v>
          </cell>
          <cell r="HU107">
            <v>4746</v>
          </cell>
          <cell r="HV107">
            <v>3871</v>
          </cell>
          <cell r="HW107">
            <v>3652</v>
          </cell>
          <cell r="HX107">
            <v>2484</v>
          </cell>
          <cell r="HY107">
            <v>2991</v>
          </cell>
          <cell r="IA107">
            <v>17850</v>
          </cell>
          <cell r="IB107">
            <v>3033</v>
          </cell>
          <cell r="IC107">
            <v>185</v>
          </cell>
          <cell r="ID107">
            <v>2334</v>
          </cell>
          <cell r="IE107">
            <v>5572</v>
          </cell>
          <cell r="II107">
            <v>8473</v>
          </cell>
          <cell r="IJ107">
            <v>5968</v>
          </cell>
          <cell r="IK107">
            <v>6003</v>
          </cell>
          <cell r="IL107">
            <v>3771</v>
          </cell>
          <cell r="IM107">
            <v>1835</v>
          </cell>
          <cell r="IN107">
            <v>389</v>
          </cell>
          <cell r="IO107">
            <v>1083</v>
          </cell>
          <cell r="IP107">
            <v>2878</v>
          </cell>
          <cell r="IQ107">
            <v>6288</v>
          </cell>
        </row>
        <row r="108">
          <cell r="B108">
            <v>4941</v>
          </cell>
          <cell r="C108">
            <v>733</v>
          </cell>
          <cell r="D108">
            <v>5561</v>
          </cell>
          <cell r="I108">
            <v>4090</v>
          </cell>
          <cell r="K108">
            <v>4729</v>
          </cell>
          <cell r="L108">
            <v>3944</v>
          </cell>
          <cell r="M108">
            <v>3734</v>
          </cell>
          <cell r="N108">
            <v>2419</v>
          </cell>
          <cell r="O108">
            <v>2844</v>
          </cell>
          <cell r="Q108">
            <v>17595</v>
          </cell>
          <cell r="R108">
            <v>2867</v>
          </cell>
          <cell r="S108">
            <v>170</v>
          </cell>
          <cell r="T108">
            <v>2482</v>
          </cell>
          <cell r="U108">
            <v>5440</v>
          </cell>
          <cell r="Y108">
            <v>9117</v>
          </cell>
          <cell r="Z108">
            <v>6015</v>
          </cell>
          <cell r="AA108">
            <v>6228</v>
          </cell>
          <cell r="AB108">
            <v>3899</v>
          </cell>
          <cell r="AC108">
            <v>1861</v>
          </cell>
          <cell r="AD108">
            <v>373</v>
          </cell>
          <cell r="AE108">
            <v>1158</v>
          </cell>
          <cell r="AF108">
            <v>3100</v>
          </cell>
          <cell r="AG108">
            <v>6391</v>
          </cell>
          <cell r="AJ108">
            <v>1697</v>
          </cell>
          <cell r="AM108">
            <v>6648</v>
          </cell>
          <cell r="AP108">
            <v>3317</v>
          </cell>
          <cell r="AS108">
            <v>5212</v>
          </cell>
          <cell r="AT108">
            <v>3323</v>
          </cell>
          <cell r="AU108">
            <v>9868</v>
          </cell>
          <cell r="AV108">
            <v>8883</v>
          </cell>
          <cell r="AW108">
            <v>7050</v>
          </cell>
          <cell r="AX108">
            <v>1148</v>
          </cell>
          <cell r="AY108">
            <v>3276</v>
          </cell>
          <cell r="AZ108">
            <v>15457</v>
          </cell>
          <cell r="BA108">
            <v>130900</v>
          </cell>
          <cell r="BB108">
            <v>12707</v>
          </cell>
          <cell r="BC108">
            <v>1528</v>
          </cell>
          <cell r="BD108">
            <v>146082</v>
          </cell>
          <cell r="BE108">
            <v>11.3</v>
          </cell>
          <cell r="BF108">
            <v>0.1</v>
          </cell>
          <cell r="BG108">
            <v>10.199999999999999</v>
          </cell>
          <cell r="BL108">
            <v>2.2000000000000002</v>
          </cell>
          <cell r="BN108">
            <v>2.2000000000000002</v>
          </cell>
          <cell r="BO108">
            <v>0.9</v>
          </cell>
          <cell r="BP108">
            <v>2.5</v>
          </cell>
          <cell r="BQ108">
            <v>1.1000000000000001</v>
          </cell>
          <cell r="BR108">
            <v>0.8</v>
          </cell>
          <cell r="BT108">
            <v>1.4</v>
          </cell>
          <cell r="BU108">
            <v>2</v>
          </cell>
          <cell r="BV108">
            <v>3.6</v>
          </cell>
          <cell r="BW108">
            <v>0.7</v>
          </cell>
          <cell r="BX108">
            <v>1.7</v>
          </cell>
          <cell r="CB108">
            <v>2.6</v>
          </cell>
          <cell r="CC108">
            <v>3.6</v>
          </cell>
          <cell r="CD108">
            <v>1.6</v>
          </cell>
          <cell r="CE108">
            <v>0.2</v>
          </cell>
          <cell r="CF108">
            <v>1.1000000000000001</v>
          </cell>
          <cell r="CG108">
            <v>2.8</v>
          </cell>
          <cell r="CH108">
            <v>6.7</v>
          </cell>
          <cell r="CI108">
            <v>6.4</v>
          </cell>
          <cell r="CJ108">
            <v>2.8</v>
          </cell>
          <cell r="CM108">
            <v>2.4</v>
          </cell>
          <cell r="CP108">
            <v>0.8</v>
          </cell>
          <cell r="CS108">
            <v>0.5</v>
          </cell>
          <cell r="CV108">
            <v>0.5</v>
          </cell>
          <cell r="CW108">
            <v>0.5</v>
          </cell>
          <cell r="CX108">
            <v>2.2999999999999998</v>
          </cell>
          <cell r="CY108">
            <v>1.2</v>
          </cell>
          <cell r="CZ108">
            <v>1.8</v>
          </cell>
          <cell r="DA108">
            <v>2.4</v>
          </cell>
          <cell r="DB108">
            <v>0.8</v>
          </cell>
          <cell r="DC108">
            <v>0.6</v>
          </cell>
          <cell r="DD108">
            <v>2.1</v>
          </cell>
          <cell r="DE108">
            <v>2.8</v>
          </cell>
          <cell r="DF108">
            <v>2.2999999999999998</v>
          </cell>
          <cell r="DG108">
            <v>4933</v>
          </cell>
          <cell r="DH108">
            <v>727</v>
          </cell>
          <cell r="DI108">
            <v>5549</v>
          </cell>
          <cell r="DN108">
            <v>3998</v>
          </cell>
          <cell r="DP108">
            <v>4618</v>
          </cell>
          <cell r="DQ108">
            <v>3935</v>
          </cell>
          <cell r="DR108">
            <v>3720</v>
          </cell>
          <cell r="DS108">
            <v>2359</v>
          </cell>
          <cell r="DT108">
            <v>2863</v>
          </cell>
          <cell r="DV108">
            <v>17567</v>
          </cell>
          <cell r="DW108">
            <v>2877</v>
          </cell>
          <cell r="DX108">
            <v>172</v>
          </cell>
          <cell r="DY108">
            <v>2471</v>
          </cell>
          <cell r="DZ108">
            <v>5447</v>
          </cell>
          <cell r="ED108">
            <v>9357</v>
          </cell>
          <cell r="EE108">
            <v>6057</v>
          </cell>
          <cell r="EF108">
            <v>6214</v>
          </cell>
          <cell r="EG108">
            <v>3934</v>
          </cell>
          <cell r="EH108">
            <v>1809</v>
          </cell>
          <cell r="EI108">
            <v>369</v>
          </cell>
          <cell r="EJ108">
            <v>1149</v>
          </cell>
          <cell r="EK108">
            <v>3115</v>
          </cell>
          <cell r="EL108">
            <v>6271</v>
          </cell>
          <cell r="EO108">
            <v>1716</v>
          </cell>
          <cell r="ER108">
            <v>6683</v>
          </cell>
          <cell r="EU108">
            <v>3339</v>
          </cell>
          <cell r="EX108">
            <v>5245</v>
          </cell>
          <cell r="EY108">
            <v>3344</v>
          </cell>
          <cell r="EZ108">
            <v>9861</v>
          </cell>
          <cell r="FA108">
            <v>8824</v>
          </cell>
          <cell r="FB108">
            <v>7091</v>
          </cell>
          <cell r="FC108">
            <v>1144</v>
          </cell>
          <cell r="FD108">
            <v>3289</v>
          </cell>
          <cell r="FE108">
            <v>15453</v>
          </cell>
          <cell r="FF108">
            <v>131062</v>
          </cell>
          <cell r="FG108">
            <v>12612</v>
          </cell>
          <cell r="FH108">
            <v>1066</v>
          </cell>
          <cell r="FI108">
            <v>145813</v>
          </cell>
          <cell r="FJ108">
            <v>-3.4</v>
          </cell>
          <cell r="FK108">
            <v>-0.6</v>
          </cell>
          <cell r="FL108">
            <v>-3.2</v>
          </cell>
          <cell r="FQ108">
            <v>-0.3</v>
          </cell>
          <cell r="FS108">
            <v>-0.2</v>
          </cell>
          <cell r="FT108">
            <v>1.1000000000000001</v>
          </cell>
          <cell r="FU108">
            <v>4</v>
          </cell>
          <cell r="FV108">
            <v>-1.5</v>
          </cell>
          <cell r="FW108">
            <v>0.5</v>
          </cell>
          <cell r="FY108">
            <v>1.8</v>
          </cell>
          <cell r="FZ108">
            <v>2.7</v>
          </cell>
          <cell r="GA108">
            <v>7.2</v>
          </cell>
          <cell r="GB108">
            <v>-1.1000000000000001</v>
          </cell>
          <cell r="GC108">
            <v>1.8</v>
          </cell>
          <cell r="GG108">
            <v>7.1</v>
          </cell>
          <cell r="GH108">
            <v>3.1</v>
          </cell>
          <cell r="GI108">
            <v>1.5</v>
          </cell>
          <cell r="GJ108">
            <v>0.9</v>
          </cell>
          <cell r="GK108">
            <v>0.5</v>
          </cell>
          <cell r="GL108">
            <v>-1.7</v>
          </cell>
          <cell r="GM108">
            <v>7.3</v>
          </cell>
          <cell r="GN108">
            <v>8.5</v>
          </cell>
          <cell r="GO108">
            <v>1.9</v>
          </cell>
          <cell r="GR108">
            <v>4.3</v>
          </cell>
          <cell r="GU108">
            <v>1.5</v>
          </cell>
          <cell r="GX108">
            <v>2.2000000000000002</v>
          </cell>
          <cell r="HA108">
            <v>2.2000000000000002</v>
          </cell>
          <cell r="HB108">
            <v>2.2000000000000002</v>
          </cell>
          <cell r="HC108">
            <v>1.5</v>
          </cell>
          <cell r="HD108">
            <v>-0.9</v>
          </cell>
          <cell r="HE108">
            <v>2.2000000000000002</v>
          </cell>
          <cell r="HF108">
            <v>1.4</v>
          </cell>
          <cell r="HG108">
            <v>1.1000000000000001</v>
          </cell>
          <cell r="HH108">
            <v>0.5</v>
          </cell>
          <cell r="HI108">
            <v>1.8</v>
          </cell>
          <cell r="HJ108">
            <v>1.3</v>
          </cell>
          <cell r="HK108">
            <v>1.7</v>
          </cell>
          <cell r="HL108">
            <v>10011</v>
          </cell>
          <cell r="HM108">
            <v>735</v>
          </cell>
          <cell r="HN108">
            <v>10801</v>
          </cell>
          <cell r="HS108">
            <v>4082</v>
          </cell>
          <cell r="HU108">
            <v>4693</v>
          </cell>
          <cell r="HV108">
            <v>4210</v>
          </cell>
          <cell r="HW108">
            <v>3846</v>
          </cell>
          <cell r="HX108">
            <v>2452</v>
          </cell>
          <cell r="HY108">
            <v>2980</v>
          </cell>
          <cell r="IA108">
            <v>18291</v>
          </cell>
          <cell r="IB108">
            <v>2762</v>
          </cell>
          <cell r="IC108">
            <v>161</v>
          </cell>
          <cell r="ID108">
            <v>2603</v>
          </cell>
          <cell r="IE108">
            <v>5375</v>
          </cell>
          <cell r="II108">
            <v>9684</v>
          </cell>
          <cell r="IJ108">
            <v>6222</v>
          </cell>
          <cell r="IK108">
            <v>6817</v>
          </cell>
          <cell r="IL108">
            <v>4277</v>
          </cell>
          <cell r="IM108">
            <v>1865</v>
          </cell>
          <cell r="IN108">
            <v>374</v>
          </cell>
          <cell r="IO108">
            <v>1149</v>
          </cell>
          <cell r="IP108">
            <v>3170</v>
          </cell>
          <cell r="IQ108">
            <v>6427</v>
          </cell>
        </row>
        <row r="109">
          <cell r="B109">
            <v>4988</v>
          </cell>
          <cell r="C109">
            <v>739</v>
          </cell>
          <cell r="D109">
            <v>5615</v>
          </cell>
          <cell r="I109">
            <v>4227</v>
          </cell>
          <cell r="K109">
            <v>4896</v>
          </cell>
          <cell r="L109">
            <v>4036</v>
          </cell>
          <cell r="M109">
            <v>3743</v>
          </cell>
          <cell r="N109">
            <v>2465</v>
          </cell>
          <cell r="O109">
            <v>2865</v>
          </cell>
          <cell r="Q109">
            <v>17892</v>
          </cell>
          <cell r="R109">
            <v>2919</v>
          </cell>
          <cell r="S109">
            <v>177</v>
          </cell>
          <cell r="T109">
            <v>2507</v>
          </cell>
          <cell r="U109">
            <v>5532</v>
          </cell>
          <cell r="Y109">
            <v>9381</v>
          </cell>
          <cell r="Z109">
            <v>6138</v>
          </cell>
          <cell r="AA109">
            <v>6338</v>
          </cell>
          <cell r="AB109">
            <v>3872</v>
          </cell>
          <cell r="AC109">
            <v>1933</v>
          </cell>
          <cell r="AD109">
            <v>383</v>
          </cell>
          <cell r="AE109">
            <v>1233</v>
          </cell>
          <cell r="AF109">
            <v>3295</v>
          </cell>
          <cell r="AG109">
            <v>6665</v>
          </cell>
          <cell r="AJ109">
            <v>1725</v>
          </cell>
          <cell r="AM109">
            <v>6655</v>
          </cell>
          <cell r="AP109">
            <v>3368</v>
          </cell>
          <cell r="AS109">
            <v>5291</v>
          </cell>
          <cell r="AT109">
            <v>3373</v>
          </cell>
          <cell r="AU109">
            <v>10064</v>
          </cell>
          <cell r="AV109">
            <v>9038</v>
          </cell>
          <cell r="AW109">
            <v>7164</v>
          </cell>
          <cell r="AX109">
            <v>1178</v>
          </cell>
          <cell r="AY109">
            <v>3265</v>
          </cell>
          <cell r="AZ109">
            <v>15533</v>
          </cell>
          <cell r="BA109">
            <v>133269</v>
          </cell>
          <cell r="BB109">
            <v>13001</v>
          </cell>
          <cell r="BC109">
            <v>1755</v>
          </cell>
          <cell r="BD109">
            <v>149072</v>
          </cell>
          <cell r="BE109">
            <v>1</v>
          </cell>
          <cell r="BF109">
            <v>0.8</v>
          </cell>
          <cell r="BG109">
            <v>1</v>
          </cell>
          <cell r="BL109">
            <v>3.4</v>
          </cell>
          <cell r="BN109">
            <v>3.5</v>
          </cell>
          <cell r="BO109">
            <v>2.2999999999999998</v>
          </cell>
          <cell r="BP109">
            <v>0.2</v>
          </cell>
          <cell r="BQ109">
            <v>1.9</v>
          </cell>
          <cell r="BR109">
            <v>0.8</v>
          </cell>
          <cell r="BT109">
            <v>1.7</v>
          </cell>
          <cell r="BU109">
            <v>1.8</v>
          </cell>
          <cell r="BV109">
            <v>3.8</v>
          </cell>
          <cell r="BW109">
            <v>1</v>
          </cell>
          <cell r="BX109">
            <v>1.7</v>
          </cell>
          <cell r="CB109">
            <v>2.9</v>
          </cell>
          <cell r="CC109">
            <v>2</v>
          </cell>
          <cell r="CD109">
            <v>1.8</v>
          </cell>
          <cell r="CE109">
            <v>-0.7</v>
          </cell>
          <cell r="CF109">
            <v>3.8</v>
          </cell>
          <cell r="CG109">
            <v>2.8</v>
          </cell>
          <cell r="CH109">
            <v>6.5</v>
          </cell>
          <cell r="CI109">
            <v>6.3</v>
          </cell>
          <cell r="CJ109">
            <v>4.3</v>
          </cell>
          <cell r="CM109">
            <v>1.7</v>
          </cell>
          <cell r="CP109">
            <v>0.1</v>
          </cell>
          <cell r="CS109">
            <v>1.5</v>
          </cell>
          <cell r="CV109">
            <v>1.5</v>
          </cell>
          <cell r="CW109">
            <v>1.5</v>
          </cell>
          <cell r="CX109">
            <v>2</v>
          </cell>
          <cell r="CY109">
            <v>1.7</v>
          </cell>
          <cell r="CZ109">
            <v>1.6</v>
          </cell>
          <cell r="DA109">
            <v>2.6</v>
          </cell>
          <cell r="DB109">
            <v>-0.3</v>
          </cell>
          <cell r="DC109">
            <v>0.5</v>
          </cell>
          <cell r="DD109">
            <v>1.8</v>
          </cell>
          <cell r="DE109">
            <v>2.2999999999999998</v>
          </cell>
          <cell r="DF109">
            <v>2</v>
          </cell>
          <cell r="DG109">
            <v>4787</v>
          </cell>
          <cell r="DH109">
            <v>741</v>
          </cell>
          <cell r="DI109">
            <v>5409</v>
          </cell>
          <cell r="DN109">
            <v>4271</v>
          </cell>
          <cell r="DP109">
            <v>4959</v>
          </cell>
          <cell r="DQ109">
            <v>4016</v>
          </cell>
          <cell r="DR109">
            <v>3950</v>
          </cell>
          <cell r="DS109">
            <v>2472</v>
          </cell>
          <cell r="DT109">
            <v>2837</v>
          </cell>
          <cell r="DV109">
            <v>18012</v>
          </cell>
          <cell r="DW109">
            <v>2928</v>
          </cell>
          <cell r="DX109">
            <v>179</v>
          </cell>
          <cell r="DY109">
            <v>2481</v>
          </cell>
          <cell r="DZ109">
            <v>5530</v>
          </cell>
          <cell r="ED109">
            <v>9149</v>
          </cell>
          <cell r="EE109">
            <v>6140</v>
          </cell>
          <cell r="EF109">
            <v>6377</v>
          </cell>
          <cell r="EG109">
            <v>3841</v>
          </cell>
          <cell r="EH109">
            <v>2023</v>
          </cell>
          <cell r="EI109">
            <v>378</v>
          </cell>
          <cell r="EJ109">
            <v>1263</v>
          </cell>
          <cell r="EK109">
            <v>3313</v>
          </cell>
          <cell r="EL109">
            <v>6847</v>
          </cell>
          <cell r="EO109">
            <v>1728</v>
          </cell>
          <cell r="ER109">
            <v>6687</v>
          </cell>
          <cell r="EU109">
            <v>3354</v>
          </cell>
          <cell r="EX109">
            <v>5269</v>
          </cell>
          <cell r="EY109">
            <v>3360</v>
          </cell>
          <cell r="EZ109">
            <v>10022</v>
          </cell>
          <cell r="FA109">
            <v>8929</v>
          </cell>
          <cell r="FB109">
            <v>7119</v>
          </cell>
          <cell r="FC109">
            <v>1179</v>
          </cell>
          <cell r="FD109">
            <v>3275</v>
          </cell>
          <cell r="FE109">
            <v>15537</v>
          </cell>
          <cell r="FF109">
            <v>133082</v>
          </cell>
          <cell r="FG109">
            <v>13125</v>
          </cell>
          <cell r="FH109">
            <v>2540</v>
          </cell>
          <cell r="FI109">
            <v>149481</v>
          </cell>
          <cell r="FJ109">
            <v>-3</v>
          </cell>
          <cell r="FK109">
            <v>2</v>
          </cell>
          <cell r="FL109">
            <v>-2.5</v>
          </cell>
          <cell r="FQ109">
            <v>6.8</v>
          </cell>
          <cell r="FS109">
            <v>7.4</v>
          </cell>
          <cell r="FT109">
            <v>2.1</v>
          </cell>
          <cell r="FU109">
            <v>6.2</v>
          </cell>
          <cell r="FV109">
            <v>4.8</v>
          </cell>
          <cell r="FW109">
            <v>-0.9</v>
          </cell>
          <cell r="FY109">
            <v>2.5</v>
          </cell>
          <cell r="FZ109">
            <v>1.8</v>
          </cell>
          <cell r="GA109">
            <v>4.2</v>
          </cell>
          <cell r="GB109">
            <v>0.4</v>
          </cell>
          <cell r="GC109">
            <v>1.5</v>
          </cell>
          <cell r="GG109">
            <v>-2.2000000000000002</v>
          </cell>
          <cell r="GH109">
            <v>1.4</v>
          </cell>
          <cell r="GI109">
            <v>2.6</v>
          </cell>
          <cell r="GJ109">
            <v>-2.4</v>
          </cell>
          <cell r="GK109">
            <v>11.8</v>
          </cell>
          <cell r="GL109">
            <v>2.2000000000000002</v>
          </cell>
          <cell r="GM109">
            <v>9.9</v>
          </cell>
          <cell r="GN109">
            <v>6.4</v>
          </cell>
          <cell r="GO109">
            <v>9.1999999999999993</v>
          </cell>
          <cell r="GR109">
            <v>0.7</v>
          </cell>
          <cell r="GU109">
            <v>0.1</v>
          </cell>
          <cell r="GX109">
            <v>0.5</v>
          </cell>
          <cell r="HA109">
            <v>0.5</v>
          </cell>
          <cell r="HB109">
            <v>0.5</v>
          </cell>
          <cell r="HC109">
            <v>1.6</v>
          </cell>
          <cell r="HD109">
            <v>1.2</v>
          </cell>
          <cell r="HE109">
            <v>0.4</v>
          </cell>
          <cell r="HF109">
            <v>3.1</v>
          </cell>
          <cell r="HG109">
            <v>-0.4</v>
          </cell>
          <cell r="HH109">
            <v>0.5</v>
          </cell>
          <cell r="HI109">
            <v>1.5</v>
          </cell>
          <cell r="HJ109">
            <v>4.0999999999999996</v>
          </cell>
          <cell r="HK109">
            <v>2.5</v>
          </cell>
          <cell r="HL109">
            <v>4749</v>
          </cell>
          <cell r="HM109">
            <v>702</v>
          </cell>
          <cell r="HN109">
            <v>5344</v>
          </cell>
          <cell r="HS109">
            <v>4137</v>
          </cell>
          <cell r="HU109">
            <v>4836</v>
          </cell>
          <cell r="HV109">
            <v>3880</v>
          </cell>
          <cell r="HW109">
            <v>3751</v>
          </cell>
          <cell r="HX109">
            <v>2292</v>
          </cell>
          <cell r="HY109">
            <v>2533</v>
          </cell>
          <cell r="IA109">
            <v>16674</v>
          </cell>
          <cell r="IB109">
            <v>2754</v>
          </cell>
          <cell r="IC109">
            <v>154</v>
          </cell>
          <cell r="ID109">
            <v>2682</v>
          </cell>
          <cell r="IE109">
            <v>5403</v>
          </cell>
          <cell r="II109">
            <v>8368</v>
          </cell>
          <cell r="IJ109">
            <v>5910</v>
          </cell>
          <cell r="IK109">
            <v>6001</v>
          </cell>
          <cell r="IL109">
            <v>3810</v>
          </cell>
          <cell r="IM109">
            <v>1939</v>
          </cell>
          <cell r="IN109">
            <v>373</v>
          </cell>
          <cell r="IO109">
            <v>1215</v>
          </cell>
          <cell r="IP109">
            <v>3251</v>
          </cell>
          <cell r="IQ109">
            <v>6616</v>
          </cell>
        </row>
        <row r="110">
          <cell r="B110">
            <v>4840</v>
          </cell>
          <cell r="C110">
            <v>747</v>
          </cell>
          <cell r="D110">
            <v>5468</v>
          </cell>
          <cell r="I110">
            <v>4386</v>
          </cell>
          <cell r="K110">
            <v>5100</v>
          </cell>
          <cell r="L110">
            <v>4086</v>
          </cell>
          <cell r="M110">
            <v>3694</v>
          </cell>
          <cell r="N110">
            <v>2526</v>
          </cell>
          <cell r="O110">
            <v>2914</v>
          </cell>
          <cell r="Q110">
            <v>18167</v>
          </cell>
          <cell r="R110">
            <v>2957</v>
          </cell>
          <cell r="S110">
            <v>184</v>
          </cell>
          <cell r="T110">
            <v>2556</v>
          </cell>
          <cell r="U110">
            <v>5627</v>
          </cell>
          <cell r="Y110">
            <v>9606</v>
          </cell>
          <cell r="Z110">
            <v>6215</v>
          </cell>
          <cell r="AA110">
            <v>6425</v>
          </cell>
          <cell r="AB110">
            <v>3856</v>
          </cell>
          <cell r="AC110">
            <v>2001</v>
          </cell>
          <cell r="AD110">
            <v>392</v>
          </cell>
          <cell r="AE110">
            <v>1282</v>
          </cell>
          <cell r="AF110">
            <v>3416</v>
          </cell>
          <cell r="AG110">
            <v>6877</v>
          </cell>
          <cell r="AJ110">
            <v>1747</v>
          </cell>
          <cell r="AM110">
            <v>6656</v>
          </cell>
          <cell r="AP110">
            <v>3471</v>
          </cell>
          <cell r="AS110">
            <v>5453</v>
          </cell>
          <cell r="AT110">
            <v>3477</v>
          </cell>
          <cell r="AU110">
            <v>10222</v>
          </cell>
          <cell r="AV110">
            <v>9200</v>
          </cell>
          <cell r="AW110">
            <v>7278</v>
          </cell>
          <cell r="AX110">
            <v>1205</v>
          </cell>
          <cell r="AY110">
            <v>3238</v>
          </cell>
          <cell r="AZ110">
            <v>15593</v>
          </cell>
          <cell r="BA110">
            <v>135273</v>
          </cell>
          <cell r="BB110">
            <v>13276</v>
          </cell>
          <cell r="BC110">
            <v>2090</v>
          </cell>
          <cell r="BD110">
            <v>151137</v>
          </cell>
          <cell r="BE110">
            <v>-3</v>
          </cell>
          <cell r="BF110">
            <v>1.1000000000000001</v>
          </cell>
          <cell r="BG110">
            <v>-2.6</v>
          </cell>
          <cell r="BL110">
            <v>3.7</v>
          </cell>
          <cell r="BN110">
            <v>4.2</v>
          </cell>
          <cell r="BO110">
            <v>1.2</v>
          </cell>
          <cell r="BP110">
            <v>-1.3</v>
          </cell>
          <cell r="BQ110">
            <v>2.5</v>
          </cell>
          <cell r="BR110">
            <v>1.7</v>
          </cell>
          <cell r="BT110">
            <v>1.5</v>
          </cell>
          <cell r="BU110">
            <v>1.3</v>
          </cell>
          <cell r="BV110">
            <v>4.3</v>
          </cell>
          <cell r="BW110">
            <v>2</v>
          </cell>
          <cell r="BX110">
            <v>1.7</v>
          </cell>
          <cell r="CB110">
            <v>2.4</v>
          </cell>
          <cell r="CC110">
            <v>1.3</v>
          </cell>
          <cell r="CD110">
            <v>1.4</v>
          </cell>
          <cell r="CE110">
            <v>-0.4</v>
          </cell>
          <cell r="CF110">
            <v>3.5</v>
          </cell>
          <cell r="CG110">
            <v>2.4</v>
          </cell>
          <cell r="CH110">
            <v>4</v>
          </cell>
          <cell r="CI110">
            <v>3.7</v>
          </cell>
          <cell r="CJ110">
            <v>3.2</v>
          </cell>
          <cell r="CM110">
            <v>1.3</v>
          </cell>
          <cell r="CP110">
            <v>0</v>
          </cell>
          <cell r="CS110">
            <v>3.1</v>
          </cell>
          <cell r="CV110">
            <v>3.1</v>
          </cell>
          <cell r="CW110">
            <v>3.1</v>
          </cell>
          <cell r="CX110">
            <v>1.6</v>
          </cell>
          <cell r="CY110">
            <v>1.8</v>
          </cell>
          <cell r="CZ110">
            <v>1.6</v>
          </cell>
          <cell r="DA110">
            <v>2.2999999999999998</v>
          </cell>
          <cell r="DB110">
            <v>-0.8</v>
          </cell>
          <cell r="DC110">
            <v>0.4</v>
          </cell>
          <cell r="DD110">
            <v>1.5</v>
          </cell>
          <cell r="DE110">
            <v>2.1</v>
          </cell>
          <cell r="DF110">
            <v>1.4</v>
          </cell>
          <cell r="DG110">
            <v>4950</v>
          </cell>
          <cell r="DH110">
            <v>749</v>
          </cell>
          <cell r="DI110">
            <v>5584</v>
          </cell>
          <cell r="DN110">
            <v>4412</v>
          </cell>
          <cell r="DP110">
            <v>5101</v>
          </cell>
          <cell r="DQ110">
            <v>4128</v>
          </cell>
          <cell r="DR110">
            <v>3457</v>
          </cell>
          <cell r="DS110">
            <v>2571</v>
          </cell>
          <cell r="DT110">
            <v>2883</v>
          </cell>
          <cell r="DV110">
            <v>17921</v>
          </cell>
          <cell r="DW110">
            <v>2936</v>
          </cell>
          <cell r="DX110">
            <v>182</v>
          </cell>
          <cell r="DY110">
            <v>2590</v>
          </cell>
          <cell r="DZ110">
            <v>5618</v>
          </cell>
          <cell r="ED110">
            <v>9820</v>
          </cell>
          <cell r="EE110">
            <v>6143</v>
          </cell>
          <cell r="EF110">
            <v>6413</v>
          </cell>
          <cell r="EG110">
            <v>3852</v>
          </cell>
          <cell r="EH110">
            <v>1947</v>
          </cell>
          <cell r="EI110">
            <v>398</v>
          </cell>
          <cell r="EJ110">
            <v>1279</v>
          </cell>
          <cell r="EK110">
            <v>3425</v>
          </cell>
          <cell r="EL110">
            <v>6817</v>
          </cell>
          <cell r="EO110">
            <v>1739</v>
          </cell>
          <cell r="ER110">
            <v>6555</v>
          </cell>
          <cell r="EU110">
            <v>3437</v>
          </cell>
          <cell r="EX110">
            <v>5399</v>
          </cell>
          <cell r="EY110">
            <v>3443</v>
          </cell>
          <cell r="EZ110">
            <v>10253</v>
          </cell>
          <cell r="FA110">
            <v>9347</v>
          </cell>
          <cell r="FB110">
            <v>7296</v>
          </cell>
          <cell r="FC110">
            <v>1206</v>
          </cell>
          <cell r="FD110">
            <v>3230</v>
          </cell>
          <cell r="FE110">
            <v>15622</v>
          </cell>
          <cell r="FF110">
            <v>135132</v>
          </cell>
          <cell r="FG110">
            <v>13125</v>
          </cell>
          <cell r="FH110">
            <v>1456</v>
          </cell>
          <cell r="FI110">
            <v>151202</v>
          </cell>
          <cell r="FJ110">
            <v>3.4</v>
          </cell>
          <cell r="FK110">
            <v>1</v>
          </cell>
          <cell r="FL110">
            <v>3.2</v>
          </cell>
          <cell r="FQ110">
            <v>3.3</v>
          </cell>
          <cell r="FS110">
            <v>2.9</v>
          </cell>
          <cell r="FT110">
            <v>2.8</v>
          </cell>
          <cell r="FU110">
            <v>-12.5</v>
          </cell>
          <cell r="FV110">
            <v>4</v>
          </cell>
          <cell r="FW110">
            <v>1.6</v>
          </cell>
          <cell r="FY110">
            <v>-0.5</v>
          </cell>
          <cell r="FZ110">
            <v>0.3</v>
          </cell>
          <cell r="GA110">
            <v>1.6</v>
          </cell>
          <cell r="GB110">
            <v>4.4000000000000004</v>
          </cell>
          <cell r="GC110">
            <v>1.6</v>
          </cell>
          <cell r="GG110">
            <v>7.3</v>
          </cell>
          <cell r="GH110">
            <v>0</v>
          </cell>
          <cell r="GI110">
            <v>0.6</v>
          </cell>
          <cell r="GJ110">
            <v>0.3</v>
          </cell>
          <cell r="GK110">
            <v>-3.7</v>
          </cell>
          <cell r="GL110">
            <v>5.3</v>
          </cell>
          <cell r="GM110">
            <v>1.3</v>
          </cell>
          <cell r="GN110">
            <v>3.4</v>
          </cell>
          <cell r="GO110">
            <v>-0.4</v>
          </cell>
          <cell r="GR110">
            <v>0.7</v>
          </cell>
          <cell r="GU110">
            <v>-2</v>
          </cell>
          <cell r="GX110">
            <v>2.5</v>
          </cell>
          <cell r="HA110">
            <v>2.5</v>
          </cell>
          <cell r="HB110">
            <v>2.5</v>
          </cell>
          <cell r="HC110">
            <v>2.2999999999999998</v>
          </cell>
          <cell r="HD110">
            <v>4.7</v>
          </cell>
          <cell r="HE110">
            <v>2.5</v>
          </cell>
          <cell r="HF110">
            <v>2.2999999999999998</v>
          </cell>
          <cell r="HG110">
            <v>-1.4</v>
          </cell>
          <cell r="HH110">
            <v>0.5</v>
          </cell>
          <cell r="HI110">
            <v>1.5</v>
          </cell>
          <cell r="HJ110">
            <v>0</v>
          </cell>
          <cell r="HK110">
            <v>1.2</v>
          </cell>
          <cell r="HL110">
            <v>2027</v>
          </cell>
          <cell r="HM110">
            <v>761</v>
          </cell>
          <cell r="HN110">
            <v>2570</v>
          </cell>
          <cell r="HS110">
            <v>4365</v>
          </cell>
          <cell r="HU110">
            <v>5033</v>
          </cell>
          <cell r="HV110">
            <v>4011</v>
          </cell>
          <cell r="HW110">
            <v>3455</v>
          </cell>
          <cell r="HX110">
            <v>2569</v>
          </cell>
          <cell r="HY110">
            <v>2928</v>
          </cell>
          <cell r="IA110">
            <v>17940</v>
          </cell>
          <cell r="IB110">
            <v>2994</v>
          </cell>
          <cell r="IC110">
            <v>191</v>
          </cell>
          <cell r="ID110">
            <v>2422</v>
          </cell>
          <cell r="IE110">
            <v>5596</v>
          </cell>
          <cell r="II110">
            <v>10539</v>
          </cell>
          <cell r="IJ110">
            <v>6118</v>
          </cell>
          <cell r="IK110">
            <v>6307</v>
          </cell>
          <cell r="IL110">
            <v>3668</v>
          </cell>
          <cell r="IM110">
            <v>1941</v>
          </cell>
          <cell r="IN110">
            <v>385</v>
          </cell>
          <cell r="IO110">
            <v>1314</v>
          </cell>
          <cell r="IP110">
            <v>3423</v>
          </cell>
          <cell r="IQ110">
            <v>6762</v>
          </cell>
        </row>
        <row r="111">
          <cell r="B111">
            <v>4873</v>
          </cell>
          <cell r="C111">
            <v>747</v>
          </cell>
          <cell r="D111">
            <v>5502</v>
          </cell>
          <cell r="I111">
            <v>4465</v>
          </cell>
          <cell r="K111">
            <v>5209</v>
          </cell>
          <cell r="L111">
            <v>4046</v>
          </cell>
          <cell r="M111">
            <v>3662</v>
          </cell>
          <cell r="N111">
            <v>2545</v>
          </cell>
          <cell r="O111">
            <v>2978</v>
          </cell>
          <cell r="Q111">
            <v>18268</v>
          </cell>
          <cell r="R111">
            <v>2990</v>
          </cell>
          <cell r="S111">
            <v>192</v>
          </cell>
          <cell r="T111">
            <v>2625</v>
          </cell>
          <cell r="U111">
            <v>5727</v>
          </cell>
          <cell r="Y111">
            <v>9853</v>
          </cell>
          <cell r="Z111">
            <v>6299</v>
          </cell>
          <cell r="AA111">
            <v>6512</v>
          </cell>
          <cell r="AB111">
            <v>3877</v>
          </cell>
          <cell r="AC111">
            <v>2032</v>
          </cell>
          <cell r="AD111">
            <v>401</v>
          </cell>
          <cell r="AE111">
            <v>1300</v>
          </cell>
          <cell r="AF111">
            <v>3449</v>
          </cell>
          <cell r="AG111">
            <v>6967</v>
          </cell>
          <cell r="AJ111">
            <v>1781</v>
          </cell>
          <cell r="AM111">
            <v>6718</v>
          </cell>
          <cell r="AP111">
            <v>3577</v>
          </cell>
          <cell r="AS111">
            <v>5618</v>
          </cell>
          <cell r="AT111">
            <v>3582</v>
          </cell>
          <cell r="AU111">
            <v>10309</v>
          </cell>
          <cell r="AV111">
            <v>9319</v>
          </cell>
          <cell r="AW111">
            <v>7407</v>
          </cell>
          <cell r="AX111">
            <v>1231</v>
          </cell>
          <cell r="AY111">
            <v>3230</v>
          </cell>
          <cell r="AZ111">
            <v>15665</v>
          </cell>
          <cell r="BA111">
            <v>137065</v>
          </cell>
          <cell r="BB111">
            <v>13513</v>
          </cell>
          <cell r="BC111">
            <v>2141</v>
          </cell>
          <cell r="BD111">
            <v>152517</v>
          </cell>
          <cell r="BE111">
            <v>0.7</v>
          </cell>
          <cell r="BF111">
            <v>0</v>
          </cell>
          <cell r="BG111">
            <v>0.6</v>
          </cell>
          <cell r="BL111">
            <v>1.8</v>
          </cell>
          <cell r="BN111">
            <v>2.1</v>
          </cell>
          <cell r="BO111">
            <v>-1</v>
          </cell>
          <cell r="BP111">
            <v>-0.9</v>
          </cell>
          <cell r="BQ111">
            <v>0.7</v>
          </cell>
          <cell r="BR111">
            <v>2.2000000000000002</v>
          </cell>
          <cell r="BT111">
            <v>0.6</v>
          </cell>
          <cell r="BU111">
            <v>1.1000000000000001</v>
          </cell>
          <cell r="BV111">
            <v>3.9</v>
          </cell>
          <cell r="BW111">
            <v>2.7</v>
          </cell>
          <cell r="BX111">
            <v>1.8</v>
          </cell>
          <cell r="CB111">
            <v>2.6</v>
          </cell>
          <cell r="CC111">
            <v>1.3</v>
          </cell>
          <cell r="CD111">
            <v>1.4</v>
          </cell>
          <cell r="CE111">
            <v>0.5</v>
          </cell>
          <cell r="CF111">
            <v>1.6</v>
          </cell>
          <cell r="CG111">
            <v>2.2000000000000002</v>
          </cell>
          <cell r="CH111">
            <v>1.4</v>
          </cell>
          <cell r="CI111">
            <v>1</v>
          </cell>
          <cell r="CJ111">
            <v>1.3</v>
          </cell>
          <cell r="CM111">
            <v>1.9</v>
          </cell>
          <cell r="CP111">
            <v>0.9</v>
          </cell>
          <cell r="CS111">
            <v>3</v>
          </cell>
          <cell r="CV111">
            <v>3</v>
          </cell>
          <cell r="CW111">
            <v>3</v>
          </cell>
          <cell r="CX111">
            <v>0.8</v>
          </cell>
          <cell r="CY111">
            <v>1.3</v>
          </cell>
          <cell r="CZ111">
            <v>1.8</v>
          </cell>
          <cell r="DA111">
            <v>2.2000000000000002</v>
          </cell>
          <cell r="DB111">
            <v>-0.3</v>
          </cell>
          <cell r="DC111">
            <v>0.5</v>
          </cell>
          <cell r="DD111">
            <v>1.3</v>
          </cell>
          <cell r="DE111">
            <v>1.8</v>
          </cell>
          <cell r="DF111">
            <v>0.9</v>
          </cell>
          <cell r="DG111">
            <v>4791</v>
          </cell>
          <cell r="DH111">
            <v>744</v>
          </cell>
          <cell r="DI111">
            <v>5416</v>
          </cell>
          <cell r="DN111">
            <v>4485</v>
          </cell>
          <cell r="DP111">
            <v>5264</v>
          </cell>
          <cell r="DQ111">
            <v>4113</v>
          </cell>
          <cell r="DR111">
            <v>3781</v>
          </cell>
          <cell r="DS111">
            <v>2530</v>
          </cell>
          <cell r="DT111">
            <v>3045</v>
          </cell>
          <cell r="DV111">
            <v>18714</v>
          </cell>
          <cell r="DW111">
            <v>3020</v>
          </cell>
          <cell r="DX111">
            <v>191</v>
          </cell>
          <cell r="DY111">
            <v>2585</v>
          </cell>
          <cell r="DZ111">
            <v>5735</v>
          </cell>
          <cell r="ED111">
            <v>9707</v>
          </cell>
          <cell r="EE111">
            <v>6371</v>
          </cell>
          <cell r="EF111">
            <v>6500</v>
          </cell>
          <cell r="EG111">
            <v>3883</v>
          </cell>
          <cell r="EH111">
            <v>2048</v>
          </cell>
          <cell r="EI111">
            <v>403</v>
          </cell>
          <cell r="EJ111">
            <v>1291</v>
          </cell>
          <cell r="EK111">
            <v>3472</v>
          </cell>
          <cell r="EL111">
            <v>6985</v>
          </cell>
          <cell r="EO111">
            <v>1770</v>
          </cell>
          <cell r="ER111">
            <v>6812</v>
          </cell>
          <cell r="EU111">
            <v>3627</v>
          </cell>
          <cell r="EX111">
            <v>5696</v>
          </cell>
          <cell r="EY111">
            <v>3631</v>
          </cell>
          <cell r="EZ111">
            <v>10337</v>
          </cell>
          <cell r="FA111">
            <v>9295</v>
          </cell>
          <cell r="FB111">
            <v>7406</v>
          </cell>
          <cell r="FC111">
            <v>1233</v>
          </cell>
          <cell r="FD111">
            <v>3211</v>
          </cell>
          <cell r="FE111">
            <v>15624</v>
          </cell>
          <cell r="FF111">
            <v>137678</v>
          </cell>
          <cell r="FG111">
            <v>13685</v>
          </cell>
          <cell r="FH111">
            <v>2357</v>
          </cell>
          <cell r="FI111">
            <v>152595</v>
          </cell>
          <cell r="FJ111">
            <v>-3.2</v>
          </cell>
          <cell r="FK111">
            <v>-0.7</v>
          </cell>
          <cell r="FL111">
            <v>-3</v>
          </cell>
          <cell r="FQ111">
            <v>1.7</v>
          </cell>
          <cell r="FS111">
            <v>3.2</v>
          </cell>
          <cell r="FT111">
            <v>-0.4</v>
          </cell>
          <cell r="FU111">
            <v>9.4</v>
          </cell>
          <cell r="FV111">
            <v>-1.6</v>
          </cell>
          <cell r="FW111">
            <v>5.6</v>
          </cell>
          <cell r="FY111">
            <v>4.4000000000000004</v>
          </cell>
          <cell r="FZ111">
            <v>2.8</v>
          </cell>
          <cell r="GA111">
            <v>5.4</v>
          </cell>
          <cell r="GB111">
            <v>-0.2</v>
          </cell>
          <cell r="GC111">
            <v>2.1</v>
          </cell>
          <cell r="GG111">
            <v>-1.1000000000000001</v>
          </cell>
          <cell r="GH111">
            <v>3.7</v>
          </cell>
          <cell r="GI111">
            <v>1.4</v>
          </cell>
          <cell r="GJ111">
            <v>0.8</v>
          </cell>
          <cell r="GK111">
            <v>5.2</v>
          </cell>
          <cell r="GL111">
            <v>1.4</v>
          </cell>
          <cell r="GM111">
            <v>0.9</v>
          </cell>
          <cell r="GN111">
            <v>1.4</v>
          </cell>
          <cell r="GO111">
            <v>2.5</v>
          </cell>
          <cell r="GR111">
            <v>1.8</v>
          </cell>
          <cell r="GU111">
            <v>3.9</v>
          </cell>
          <cell r="GX111">
            <v>5.5</v>
          </cell>
          <cell r="HA111">
            <v>5.5</v>
          </cell>
          <cell r="HB111">
            <v>5.5</v>
          </cell>
          <cell r="HC111">
            <v>0.8</v>
          </cell>
          <cell r="HD111">
            <v>-0.6</v>
          </cell>
          <cell r="HE111">
            <v>1.5</v>
          </cell>
          <cell r="HF111">
            <v>2.2000000000000002</v>
          </cell>
          <cell r="HG111">
            <v>-0.6</v>
          </cell>
          <cell r="HH111">
            <v>0</v>
          </cell>
          <cell r="HI111">
            <v>1.9</v>
          </cell>
          <cell r="HJ111">
            <v>4.3</v>
          </cell>
          <cell r="HK111">
            <v>0.9</v>
          </cell>
          <cell r="HL111">
            <v>3531</v>
          </cell>
          <cell r="HM111">
            <v>763</v>
          </cell>
          <cell r="HN111">
            <v>4123</v>
          </cell>
          <cell r="HS111">
            <v>4667</v>
          </cell>
          <cell r="HU111">
            <v>5450</v>
          </cell>
          <cell r="HV111">
            <v>4073</v>
          </cell>
          <cell r="HW111">
            <v>3800</v>
          </cell>
          <cell r="HX111">
            <v>2641</v>
          </cell>
          <cell r="HY111">
            <v>3179</v>
          </cell>
          <cell r="IA111">
            <v>19213</v>
          </cell>
          <cell r="IB111">
            <v>3238</v>
          </cell>
          <cell r="IC111">
            <v>226</v>
          </cell>
          <cell r="ID111">
            <v>2404</v>
          </cell>
          <cell r="IE111">
            <v>5945</v>
          </cell>
          <cell r="II111">
            <v>9598</v>
          </cell>
          <cell r="IJ111">
            <v>6479</v>
          </cell>
          <cell r="IK111">
            <v>6328</v>
          </cell>
          <cell r="IL111">
            <v>3807</v>
          </cell>
          <cell r="IM111">
            <v>2072</v>
          </cell>
          <cell r="IN111">
            <v>418</v>
          </cell>
          <cell r="IO111">
            <v>1319</v>
          </cell>
          <cell r="IP111">
            <v>3472</v>
          </cell>
          <cell r="IQ111">
            <v>7094</v>
          </cell>
        </row>
        <row r="112">
          <cell r="B112">
            <v>4952</v>
          </cell>
          <cell r="C112">
            <v>736</v>
          </cell>
          <cell r="D112">
            <v>5581</v>
          </cell>
          <cell r="I112">
            <v>4542</v>
          </cell>
          <cell r="K112">
            <v>5302</v>
          </cell>
          <cell r="L112">
            <v>4001</v>
          </cell>
          <cell r="M112">
            <v>3737</v>
          </cell>
          <cell r="N112">
            <v>2552</v>
          </cell>
          <cell r="O112">
            <v>3041</v>
          </cell>
          <cell r="Q112">
            <v>18382</v>
          </cell>
          <cell r="R112">
            <v>3031</v>
          </cell>
          <cell r="S112">
            <v>196</v>
          </cell>
          <cell r="T112">
            <v>2663</v>
          </cell>
          <cell r="U112">
            <v>5810</v>
          </cell>
          <cell r="Y112">
            <v>10062</v>
          </cell>
          <cell r="Z112">
            <v>6378</v>
          </cell>
          <cell r="AA112">
            <v>6615</v>
          </cell>
          <cell r="AB112">
            <v>3934</v>
          </cell>
          <cell r="AC112">
            <v>2033</v>
          </cell>
          <cell r="AD112">
            <v>406</v>
          </cell>
          <cell r="AE112">
            <v>1316</v>
          </cell>
          <cell r="AF112">
            <v>3453</v>
          </cell>
          <cell r="AG112">
            <v>7000</v>
          </cell>
          <cell r="AJ112">
            <v>1822</v>
          </cell>
          <cell r="AM112">
            <v>6873</v>
          </cell>
          <cell r="AP112">
            <v>3655</v>
          </cell>
          <cell r="AS112">
            <v>5740</v>
          </cell>
          <cell r="AT112">
            <v>3660</v>
          </cell>
          <cell r="AU112">
            <v>10308</v>
          </cell>
          <cell r="AV112">
            <v>9308</v>
          </cell>
          <cell r="AW112">
            <v>7527</v>
          </cell>
          <cell r="AX112">
            <v>1257</v>
          </cell>
          <cell r="AY112">
            <v>3256</v>
          </cell>
          <cell r="AZ112">
            <v>15774</v>
          </cell>
          <cell r="BA112">
            <v>138659</v>
          </cell>
          <cell r="BB112">
            <v>13726</v>
          </cell>
          <cell r="BC112">
            <v>1832</v>
          </cell>
          <cell r="BD112">
            <v>153873</v>
          </cell>
          <cell r="BE112">
            <v>1.6</v>
          </cell>
          <cell r="BF112">
            <v>-1.5</v>
          </cell>
          <cell r="BG112">
            <v>1.4</v>
          </cell>
          <cell r="BL112">
            <v>1.7</v>
          </cell>
          <cell r="BN112">
            <v>1.8</v>
          </cell>
          <cell r="BO112">
            <v>-1.1000000000000001</v>
          </cell>
          <cell r="BP112">
            <v>2.1</v>
          </cell>
          <cell r="BQ112">
            <v>0.3</v>
          </cell>
          <cell r="BR112">
            <v>2.1</v>
          </cell>
          <cell r="BT112">
            <v>0.6</v>
          </cell>
          <cell r="BU112">
            <v>1.4</v>
          </cell>
          <cell r="BV112">
            <v>2.2999999999999998</v>
          </cell>
          <cell r="BW112">
            <v>1.5</v>
          </cell>
          <cell r="BX112">
            <v>1.5</v>
          </cell>
          <cell r="CB112">
            <v>2.1</v>
          </cell>
          <cell r="CC112">
            <v>1.3</v>
          </cell>
          <cell r="CD112">
            <v>1.6</v>
          </cell>
          <cell r="CE112">
            <v>1.5</v>
          </cell>
          <cell r="CF112">
            <v>0</v>
          </cell>
          <cell r="CG112">
            <v>1.3</v>
          </cell>
          <cell r="CH112">
            <v>1.2</v>
          </cell>
          <cell r="CI112">
            <v>0.1</v>
          </cell>
          <cell r="CJ112">
            <v>0.5</v>
          </cell>
          <cell r="CM112">
            <v>2.2999999999999998</v>
          </cell>
          <cell r="CP112">
            <v>2.2999999999999998</v>
          </cell>
          <cell r="CS112">
            <v>2.2000000000000002</v>
          </cell>
          <cell r="CV112">
            <v>2.2000000000000002</v>
          </cell>
          <cell r="CW112">
            <v>2.2000000000000002</v>
          </cell>
          <cell r="CX112">
            <v>0</v>
          </cell>
          <cell r="CY112">
            <v>-0.1</v>
          </cell>
          <cell r="CZ112">
            <v>1.6</v>
          </cell>
          <cell r="DA112">
            <v>2.1</v>
          </cell>
          <cell r="DB112">
            <v>0.8</v>
          </cell>
          <cell r="DC112">
            <v>0.7</v>
          </cell>
          <cell r="DD112">
            <v>1.2</v>
          </cell>
          <cell r="DE112">
            <v>1.6</v>
          </cell>
          <cell r="DF112">
            <v>0.9</v>
          </cell>
          <cell r="DG112">
            <v>4945</v>
          </cell>
          <cell r="DH112">
            <v>745</v>
          </cell>
          <cell r="DI112">
            <v>5574</v>
          </cell>
          <cell r="DN112">
            <v>4545</v>
          </cell>
          <cell r="DP112">
            <v>5296</v>
          </cell>
          <cell r="DQ112">
            <v>3879</v>
          </cell>
          <cell r="DR112">
            <v>3677</v>
          </cell>
          <cell r="DS112">
            <v>2540</v>
          </cell>
          <cell r="DT112">
            <v>3000</v>
          </cell>
          <cell r="DV112">
            <v>18010</v>
          </cell>
          <cell r="DW112">
            <v>3000</v>
          </cell>
          <cell r="DX112">
            <v>199</v>
          </cell>
          <cell r="DY112">
            <v>2699</v>
          </cell>
          <cell r="DZ112">
            <v>5802</v>
          </cell>
          <cell r="ED112">
            <v>10068</v>
          </cell>
          <cell r="EE112">
            <v>6336</v>
          </cell>
          <cell r="EF112">
            <v>6603</v>
          </cell>
          <cell r="EG112">
            <v>3923</v>
          </cell>
          <cell r="EH112">
            <v>2049</v>
          </cell>
          <cell r="EI112">
            <v>401</v>
          </cell>
          <cell r="EJ112">
            <v>1327</v>
          </cell>
          <cell r="EK112">
            <v>3411</v>
          </cell>
          <cell r="EL112">
            <v>6997</v>
          </cell>
          <cell r="EO112">
            <v>1837</v>
          </cell>
          <cell r="ER112">
            <v>6780</v>
          </cell>
          <cell r="EU112">
            <v>3658</v>
          </cell>
          <cell r="EX112">
            <v>5746</v>
          </cell>
          <cell r="EY112">
            <v>3663</v>
          </cell>
          <cell r="EZ112">
            <v>10317</v>
          </cell>
          <cell r="FA112">
            <v>9282</v>
          </cell>
          <cell r="FB112">
            <v>7517</v>
          </cell>
          <cell r="FC112">
            <v>1249</v>
          </cell>
          <cell r="FD112">
            <v>3269</v>
          </cell>
          <cell r="FE112">
            <v>15779</v>
          </cell>
          <cell r="FF112">
            <v>138092</v>
          </cell>
          <cell r="FG112">
            <v>13587</v>
          </cell>
          <cell r="FH112">
            <v>2331</v>
          </cell>
          <cell r="FI112">
            <v>153677</v>
          </cell>
          <cell r="FJ112">
            <v>3.2</v>
          </cell>
          <cell r="FK112">
            <v>0.2</v>
          </cell>
          <cell r="FL112">
            <v>2.9</v>
          </cell>
          <cell r="FQ112">
            <v>1.3</v>
          </cell>
          <cell r="FS112">
            <v>0.6</v>
          </cell>
          <cell r="FT112">
            <v>-5.7</v>
          </cell>
          <cell r="FU112">
            <v>-2.7</v>
          </cell>
          <cell r="FV112">
            <v>0.4</v>
          </cell>
          <cell r="FW112">
            <v>-1.5</v>
          </cell>
          <cell r="FY112">
            <v>-3.8</v>
          </cell>
          <cell r="FZ112">
            <v>-0.6</v>
          </cell>
          <cell r="GA112">
            <v>3.8</v>
          </cell>
          <cell r="GB112">
            <v>4.4000000000000004</v>
          </cell>
          <cell r="GC112">
            <v>1.2</v>
          </cell>
          <cell r="GG112">
            <v>3.7</v>
          </cell>
          <cell r="GH112">
            <v>-0.5</v>
          </cell>
          <cell r="GI112">
            <v>1.6</v>
          </cell>
          <cell r="GJ112">
            <v>1</v>
          </cell>
          <cell r="GK112">
            <v>0</v>
          </cell>
          <cell r="GL112">
            <v>-0.5</v>
          </cell>
          <cell r="GM112">
            <v>2.8</v>
          </cell>
          <cell r="GN112">
            <v>-1.8</v>
          </cell>
          <cell r="GO112">
            <v>0.2</v>
          </cell>
          <cell r="GR112">
            <v>3.8</v>
          </cell>
          <cell r="GU112">
            <v>-0.5</v>
          </cell>
          <cell r="GX112">
            <v>0.9</v>
          </cell>
          <cell r="HA112">
            <v>0.9</v>
          </cell>
          <cell r="HB112">
            <v>0.9</v>
          </cell>
          <cell r="HC112">
            <v>-0.2</v>
          </cell>
          <cell r="HD112">
            <v>-0.1</v>
          </cell>
          <cell r="HE112">
            <v>1.5</v>
          </cell>
          <cell r="HF112">
            <v>1.3</v>
          </cell>
          <cell r="HG112">
            <v>1.8</v>
          </cell>
          <cell r="HH112">
            <v>1</v>
          </cell>
          <cell r="HI112">
            <v>0.3</v>
          </cell>
          <cell r="HJ112">
            <v>-0.7</v>
          </cell>
          <cell r="HK112">
            <v>0.7</v>
          </cell>
          <cell r="HL112">
            <v>9632</v>
          </cell>
          <cell r="HM112">
            <v>749</v>
          </cell>
          <cell r="HN112">
            <v>10417</v>
          </cell>
          <cell r="HS112">
            <v>4643</v>
          </cell>
          <cell r="HU112">
            <v>5433</v>
          </cell>
          <cell r="HV112">
            <v>4162</v>
          </cell>
          <cell r="HW112">
            <v>3742</v>
          </cell>
          <cell r="HX112">
            <v>2645</v>
          </cell>
          <cell r="HY112">
            <v>3107</v>
          </cell>
          <cell r="IA112">
            <v>18909</v>
          </cell>
          <cell r="IB112">
            <v>2886</v>
          </cell>
          <cell r="IC112">
            <v>187</v>
          </cell>
          <cell r="ID112">
            <v>2829</v>
          </cell>
          <cell r="IE112">
            <v>5728</v>
          </cell>
          <cell r="II112">
            <v>10525</v>
          </cell>
          <cell r="IJ112">
            <v>6506</v>
          </cell>
          <cell r="IK112">
            <v>7275</v>
          </cell>
          <cell r="IL112">
            <v>4238</v>
          </cell>
          <cell r="IM112">
            <v>2119</v>
          </cell>
          <cell r="IN112">
            <v>407</v>
          </cell>
          <cell r="IO112">
            <v>1342</v>
          </cell>
          <cell r="IP112">
            <v>3474</v>
          </cell>
          <cell r="IQ112">
            <v>7170</v>
          </cell>
        </row>
        <row r="113">
          <cell r="B113">
            <v>5031</v>
          </cell>
          <cell r="C113">
            <v>723</v>
          </cell>
          <cell r="D113">
            <v>5647</v>
          </cell>
          <cell r="I113">
            <v>4796</v>
          </cell>
          <cell r="K113">
            <v>5590</v>
          </cell>
          <cell r="L113">
            <v>4003</v>
          </cell>
          <cell r="M113">
            <v>3862</v>
          </cell>
          <cell r="N113">
            <v>2594</v>
          </cell>
          <cell r="O113">
            <v>3070</v>
          </cell>
          <cell r="Q113">
            <v>18597</v>
          </cell>
          <cell r="R113">
            <v>3085</v>
          </cell>
          <cell r="S113">
            <v>195</v>
          </cell>
          <cell r="T113">
            <v>2661</v>
          </cell>
          <cell r="U113">
            <v>5870</v>
          </cell>
          <cell r="Y113">
            <v>10207</v>
          </cell>
          <cell r="Z113">
            <v>6404</v>
          </cell>
          <cell r="AA113">
            <v>6715</v>
          </cell>
          <cell r="AB113">
            <v>3994</v>
          </cell>
          <cell r="AC113">
            <v>2031</v>
          </cell>
          <cell r="AD113">
            <v>412</v>
          </cell>
          <cell r="AE113">
            <v>1357</v>
          </cell>
          <cell r="AF113">
            <v>3472</v>
          </cell>
          <cell r="AG113">
            <v>7075</v>
          </cell>
          <cell r="AJ113">
            <v>1865</v>
          </cell>
          <cell r="AM113">
            <v>7060</v>
          </cell>
          <cell r="AP113">
            <v>3697</v>
          </cell>
          <cell r="AS113">
            <v>5808</v>
          </cell>
          <cell r="AT113">
            <v>3704</v>
          </cell>
          <cell r="AU113">
            <v>10296</v>
          </cell>
          <cell r="AV113">
            <v>9263</v>
          </cell>
          <cell r="AW113">
            <v>7618</v>
          </cell>
          <cell r="AX113">
            <v>1275</v>
          </cell>
          <cell r="AY113">
            <v>3302</v>
          </cell>
          <cell r="AZ113">
            <v>15922</v>
          </cell>
          <cell r="BA113">
            <v>140426</v>
          </cell>
          <cell r="BB113">
            <v>13948</v>
          </cell>
          <cell r="BC113">
            <v>1737</v>
          </cell>
          <cell r="BD113">
            <v>156139</v>
          </cell>
          <cell r="BE113">
            <v>1.6</v>
          </cell>
          <cell r="BF113">
            <v>-1.7</v>
          </cell>
          <cell r="BG113">
            <v>1.2</v>
          </cell>
          <cell r="BL113">
            <v>5.6</v>
          </cell>
          <cell r="BN113">
            <v>5.4</v>
          </cell>
          <cell r="BO113">
            <v>0</v>
          </cell>
          <cell r="BP113">
            <v>3.3</v>
          </cell>
          <cell r="BQ113">
            <v>1.6</v>
          </cell>
          <cell r="BR113">
            <v>1</v>
          </cell>
          <cell r="BT113">
            <v>1.2</v>
          </cell>
          <cell r="BU113">
            <v>1.8</v>
          </cell>
          <cell r="BV113">
            <v>-0.5</v>
          </cell>
          <cell r="BW113">
            <v>-0.1</v>
          </cell>
          <cell r="BX113">
            <v>1</v>
          </cell>
          <cell r="CB113">
            <v>1.4</v>
          </cell>
          <cell r="CC113">
            <v>0.4</v>
          </cell>
          <cell r="CD113">
            <v>1.5</v>
          </cell>
          <cell r="CE113">
            <v>1.5</v>
          </cell>
          <cell r="CF113">
            <v>-0.1</v>
          </cell>
          <cell r="CG113">
            <v>1.5</v>
          </cell>
          <cell r="CH113">
            <v>3.1</v>
          </cell>
          <cell r="CI113">
            <v>0.6</v>
          </cell>
          <cell r="CJ113">
            <v>1.1000000000000001</v>
          </cell>
          <cell r="CM113">
            <v>2.4</v>
          </cell>
          <cell r="CP113">
            <v>2.7</v>
          </cell>
          <cell r="CS113">
            <v>1.2</v>
          </cell>
          <cell r="CV113">
            <v>1.2</v>
          </cell>
          <cell r="CW113">
            <v>1.2</v>
          </cell>
          <cell r="CX113">
            <v>-0.1</v>
          </cell>
          <cell r="CY113">
            <v>-0.5</v>
          </cell>
          <cell r="CZ113">
            <v>1.2</v>
          </cell>
          <cell r="DA113">
            <v>1.4</v>
          </cell>
          <cell r="DB113">
            <v>1.4</v>
          </cell>
          <cell r="DC113">
            <v>0.9</v>
          </cell>
          <cell r="DD113">
            <v>1.3</v>
          </cell>
          <cell r="DE113">
            <v>1.6</v>
          </cell>
          <cell r="DF113">
            <v>1.5</v>
          </cell>
          <cell r="DG113">
            <v>5043</v>
          </cell>
          <cell r="DH113">
            <v>713</v>
          </cell>
          <cell r="DI113">
            <v>5653</v>
          </cell>
          <cell r="DN113">
            <v>4641</v>
          </cell>
          <cell r="DP113">
            <v>5408</v>
          </cell>
          <cell r="DQ113">
            <v>4000</v>
          </cell>
          <cell r="DR113">
            <v>3865</v>
          </cell>
          <cell r="DS113">
            <v>2568</v>
          </cell>
          <cell r="DT113">
            <v>3064</v>
          </cell>
          <cell r="DV113">
            <v>18550</v>
          </cell>
          <cell r="DW113">
            <v>3096</v>
          </cell>
          <cell r="DX113">
            <v>197</v>
          </cell>
          <cell r="DY113">
            <v>2674</v>
          </cell>
          <cell r="DZ113">
            <v>5896</v>
          </cell>
          <cell r="ED113">
            <v>10404</v>
          </cell>
          <cell r="EE113">
            <v>6420</v>
          </cell>
          <cell r="EF113">
            <v>6746</v>
          </cell>
          <cell r="EG113">
            <v>4001</v>
          </cell>
          <cell r="EH113">
            <v>2030</v>
          </cell>
          <cell r="EI113">
            <v>412</v>
          </cell>
          <cell r="EJ113">
            <v>1330</v>
          </cell>
          <cell r="EK113">
            <v>3475</v>
          </cell>
          <cell r="EL113">
            <v>7068</v>
          </cell>
          <cell r="EO113">
            <v>1871</v>
          </cell>
          <cell r="ER113">
            <v>7105</v>
          </cell>
          <cell r="EU113">
            <v>3680</v>
          </cell>
          <cell r="EX113">
            <v>5781</v>
          </cell>
          <cell r="EY113">
            <v>3686</v>
          </cell>
          <cell r="EZ113">
            <v>10245</v>
          </cell>
          <cell r="FA113">
            <v>9350</v>
          </cell>
          <cell r="FB113">
            <v>7651</v>
          </cell>
          <cell r="FC113">
            <v>1284</v>
          </cell>
          <cell r="FD113">
            <v>3300</v>
          </cell>
          <cell r="FE113">
            <v>15933</v>
          </cell>
          <cell r="FF113">
            <v>140512</v>
          </cell>
          <cell r="FG113">
            <v>13984</v>
          </cell>
          <cell r="FH113">
            <v>1074</v>
          </cell>
          <cell r="FI113">
            <v>155569</v>
          </cell>
          <cell r="FJ113">
            <v>2</v>
          </cell>
          <cell r="FK113">
            <v>-4.4000000000000004</v>
          </cell>
          <cell r="FL113">
            <v>1.4</v>
          </cell>
          <cell r="FQ113">
            <v>2.1</v>
          </cell>
          <cell r="FS113">
            <v>2.1</v>
          </cell>
          <cell r="FT113">
            <v>3.1</v>
          </cell>
          <cell r="FU113">
            <v>5.0999999999999996</v>
          </cell>
          <cell r="FV113">
            <v>1.1000000000000001</v>
          </cell>
          <cell r="FW113">
            <v>2.1</v>
          </cell>
          <cell r="FY113">
            <v>3</v>
          </cell>
          <cell r="FZ113">
            <v>3.2</v>
          </cell>
          <cell r="GA113">
            <v>-1.1000000000000001</v>
          </cell>
          <cell r="GB113">
            <v>-0.9</v>
          </cell>
          <cell r="GC113">
            <v>1.6</v>
          </cell>
          <cell r="GG113">
            <v>3.3</v>
          </cell>
          <cell r="GH113">
            <v>1.3</v>
          </cell>
          <cell r="GI113">
            <v>2.2000000000000002</v>
          </cell>
          <cell r="GJ113">
            <v>2</v>
          </cell>
          <cell r="GK113">
            <v>-0.9</v>
          </cell>
          <cell r="GL113">
            <v>2.8</v>
          </cell>
          <cell r="GM113">
            <v>0.3</v>
          </cell>
          <cell r="GN113">
            <v>1.9</v>
          </cell>
          <cell r="GO113">
            <v>1</v>
          </cell>
          <cell r="GR113">
            <v>1.9</v>
          </cell>
          <cell r="GU113">
            <v>4.8</v>
          </cell>
          <cell r="GX113">
            <v>0.6</v>
          </cell>
          <cell r="HA113">
            <v>0.6</v>
          </cell>
          <cell r="HB113">
            <v>0.6</v>
          </cell>
          <cell r="HC113">
            <v>-0.7</v>
          </cell>
          <cell r="HD113">
            <v>0.7</v>
          </cell>
          <cell r="HE113">
            <v>1.8</v>
          </cell>
          <cell r="HF113">
            <v>2.8</v>
          </cell>
          <cell r="HG113">
            <v>0.9</v>
          </cell>
          <cell r="HH113">
            <v>1</v>
          </cell>
          <cell r="HI113">
            <v>1.8</v>
          </cell>
          <cell r="HJ113">
            <v>2.9</v>
          </cell>
          <cell r="HK113">
            <v>1.2</v>
          </cell>
          <cell r="HL113">
            <v>3690</v>
          </cell>
          <cell r="HM113">
            <v>679</v>
          </cell>
          <cell r="HN113">
            <v>4236</v>
          </cell>
          <cell r="HS113">
            <v>4512</v>
          </cell>
          <cell r="HU113">
            <v>5200</v>
          </cell>
          <cell r="HV113">
            <v>3834</v>
          </cell>
          <cell r="HW113">
            <v>3748</v>
          </cell>
          <cell r="HX113">
            <v>2363</v>
          </cell>
          <cell r="HY113">
            <v>2800</v>
          </cell>
          <cell r="IA113">
            <v>17198</v>
          </cell>
          <cell r="IB113">
            <v>2961</v>
          </cell>
          <cell r="IC113">
            <v>169</v>
          </cell>
          <cell r="ID113">
            <v>2896</v>
          </cell>
          <cell r="IE113">
            <v>5828</v>
          </cell>
          <cell r="II113">
            <v>9502</v>
          </cell>
          <cell r="IJ113">
            <v>6174</v>
          </cell>
          <cell r="IK113">
            <v>6360</v>
          </cell>
          <cell r="IL113">
            <v>3969</v>
          </cell>
          <cell r="IM113">
            <v>1950</v>
          </cell>
          <cell r="IN113">
            <v>408</v>
          </cell>
          <cell r="IO113">
            <v>1269</v>
          </cell>
          <cell r="IP113">
            <v>3405</v>
          </cell>
          <cell r="IQ113">
            <v>6833</v>
          </cell>
        </row>
        <row r="114">
          <cell r="B114">
            <v>4978</v>
          </cell>
          <cell r="C114">
            <v>715</v>
          </cell>
          <cell r="D114">
            <v>5560</v>
          </cell>
          <cell r="I114">
            <v>5144</v>
          </cell>
          <cell r="K114">
            <v>5975</v>
          </cell>
          <cell r="L114">
            <v>4016</v>
          </cell>
          <cell r="M114">
            <v>3925</v>
          </cell>
          <cell r="N114">
            <v>2649</v>
          </cell>
          <cell r="O114">
            <v>3095</v>
          </cell>
          <cell r="Q114">
            <v>18852</v>
          </cell>
          <cell r="R114">
            <v>3143</v>
          </cell>
          <cell r="S114">
            <v>191</v>
          </cell>
          <cell r="T114">
            <v>2624</v>
          </cell>
          <cell r="U114">
            <v>5907</v>
          </cell>
          <cell r="Y114">
            <v>10400</v>
          </cell>
          <cell r="Z114">
            <v>6386</v>
          </cell>
          <cell r="AA114">
            <v>6803</v>
          </cell>
          <cell r="AB114">
            <v>4048</v>
          </cell>
          <cell r="AC114">
            <v>2054</v>
          </cell>
          <cell r="AD114">
            <v>420</v>
          </cell>
          <cell r="AE114">
            <v>1405</v>
          </cell>
          <cell r="AF114">
            <v>3506</v>
          </cell>
          <cell r="AG114">
            <v>7202</v>
          </cell>
          <cell r="AJ114">
            <v>1909</v>
          </cell>
          <cell r="AM114">
            <v>7210</v>
          </cell>
          <cell r="AP114">
            <v>3758</v>
          </cell>
          <cell r="AS114">
            <v>5906</v>
          </cell>
          <cell r="AT114">
            <v>3767</v>
          </cell>
          <cell r="AU114">
            <v>10360</v>
          </cell>
          <cell r="AV114">
            <v>9410</v>
          </cell>
          <cell r="AW114">
            <v>7701</v>
          </cell>
          <cell r="AX114">
            <v>1283</v>
          </cell>
          <cell r="AY114">
            <v>3355</v>
          </cell>
          <cell r="AZ114">
            <v>16083</v>
          </cell>
          <cell r="BA114">
            <v>142508</v>
          </cell>
          <cell r="BB114">
            <v>14139</v>
          </cell>
          <cell r="BC114">
            <v>1740</v>
          </cell>
          <cell r="BD114">
            <v>158722</v>
          </cell>
          <cell r="BE114">
            <v>-1.1000000000000001</v>
          </cell>
          <cell r="BF114">
            <v>-1.1000000000000001</v>
          </cell>
          <cell r="BG114">
            <v>-1.5</v>
          </cell>
          <cell r="BL114">
            <v>7.3</v>
          </cell>
          <cell r="BN114">
            <v>6.9</v>
          </cell>
          <cell r="BO114">
            <v>0.3</v>
          </cell>
          <cell r="BP114">
            <v>1.6</v>
          </cell>
          <cell r="BQ114">
            <v>2.1</v>
          </cell>
          <cell r="BR114">
            <v>0.8</v>
          </cell>
          <cell r="BT114">
            <v>1.4</v>
          </cell>
          <cell r="BU114">
            <v>1.9</v>
          </cell>
          <cell r="BV114">
            <v>-2.1</v>
          </cell>
          <cell r="BW114">
            <v>-1.4</v>
          </cell>
          <cell r="BX114">
            <v>0.6</v>
          </cell>
          <cell r="CB114">
            <v>1.9</v>
          </cell>
          <cell r="CC114">
            <v>-0.3</v>
          </cell>
          <cell r="CD114">
            <v>1.3</v>
          </cell>
          <cell r="CE114">
            <v>1.4</v>
          </cell>
          <cell r="CF114">
            <v>1.1000000000000001</v>
          </cell>
          <cell r="CG114">
            <v>1.9</v>
          </cell>
          <cell r="CH114">
            <v>3.6</v>
          </cell>
          <cell r="CI114">
            <v>1</v>
          </cell>
          <cell r="CJ114">
            <v>1.8</v>
          </cell>
          <cell r="CM114">
            <v>2.4</v>
          </cell>
          <cell r="CP114">
            <v>2.1</v>
          </cell>
          <cell r="CS114">
            <v>1.6</v>
          </cell>
          <cell r="CV114">
            <v>1.7</v>
          </cell>
          <cell r="CW114">
            <v>1.7</v>
          </cell>
          <cell r="CX114">
            <v>0.6</v>
          </cell>
          <cell r="CY114">
            <v>1.6</v>
          </cell>
          <cell r="CZ114">
            <v>1.1000000000000001</v>
          </cell>
          <cell r="DA114">
            <v>0.6</v>
          </cell>
          <cell r="DB114">
            <v>1.6</v>
          </cell>
          <cell r="DC114">
            <v>1</v>
          </cell>
          <cell r="DD114">
            <v>1.5</v>
          </cell>
          <cell r="DE114">
            <v>1.4</v>
          </cell>
          <cell r="DF114">
            <v>1.7</v>
          </cell>
          <cell r="DG114">
            <v>5065</v>
          </cell>
          <cell r="DH114">
            <v>714</v>
          </cell>
          <cell r="DI114">
            <v>5675</v>
          </cell>
          <cell r="DN114">
            <v>5186</v>
          </cell>
          <cell r="DP114">
            <v>6032</v>
          </cell>
          <cell r="DQ114">
            <v>4127</v>
          </cell>
          <cell r="DR114">
            <v>3978</v>
          </cell>
          <cell r="DS114">
            <v>2684</v>
          </cell>
          <cell r="DT114">
            <v>3140</v>
          </cell>
          <cell r="DV114">
            <v>19096</v>
          </cell>
          <cell r="DW114">
            <v>3135</v>
          </cell>
          <cell r="DX114">
            <v>187</v>
          </cell>
          <cell r="DY114">
            <v>2599</v>
          </cell>
          <cell r="DZ114">
            <v>5875</v>
          </cell>
          <cell r="ED114">
            <v>10082</v>
          </cell>
          <cell r="EE114">
            <v>6424</v>
          </cell>
          <cell r="EF114">
            <v>6785</v>
          </cell>
          <cell r="EG114">
            <v>4062</v>
          </cell>
          <cell r="EH114">
            <v>2016</v>
          </cell>
          <cell r="EI114">
            <v>423</v>
          </cell>
          <cell r="EJ114">
            <v>1415</v>
          </cell>
          <cell r="EK114">
            <v>3516</v>
          </cell>
          <cell r="EL114">
            <v>7164</v>
          </cell>
          <cell r="EO114">
            <v>1880</v>
          </cell>
          <cell r="ER114">
            <v>7266</v>
          </cell>
          <cell r="EU114">
            <v>3752</v>
          </cell>
          <cell r="EX114">
            <v>5899</v>
          </cell>
          <cell r="EY114">
            <v>3762</v>
          </cell>
          <cell r="EZ114">
            <v>10366</v>
          </cell>
          <cell r="FA114">
            <v>9232</v>
          </cell>
          <cell r="FB114">
            <v>7673</v>
          </cell>
          <cell r="FC114">
            <v>1292</v>
          </cell>
          <cell r="FD114">
            <v>3357</v>
          </cell>
          <cell r="FE114">
            <v>16079</v>
          </cell>
          <cell r="FF114">
            <v>142299</v>
          </cell>
          <cell r="FG114">
            <v>14141</v>
          </cell>
          <cell r="FH114">
            <v>1597</v>
          </cell>
          <cell r="FI114">
            <v>159013</v>
          </cell>
          <cell r="FJ114">
            <v>0.4</v>
          </cell>
          <cell r="FK114">
            <v>0.1</v>
          </cell>
          <cell r="FL114">
            <v>0.4</v>
          </cell>
          <cell r="FQ114">
            <v>11.7</v>
          </cell>
          <cell r="FS114">
            <v>11.5</v>
          </cell>
          <cell r="FT114">
            <v>3.2</v>
          </cell>
          <cell r="FU114">
            <v>2.9</v>
          </cell>
          <cell r="FV114">
            <v>4.5</v>
          </cell>
          <cell r="FW114">
            <v>2.5</v>
          </cell>
          <cell r="FY114">
            <v>2.9</v>
          </cell>
          <cell r="FZ114">
            <v>1.3</v>
          </cell>
          <cell r="GA114">
            <v>-4.7</v>
          </cell>
          <cell r="GB114">
            <v>-2.8</v>
          </cell>
          <cell r="GC114">
            <v>-0.4</v>
          </cell>
          <cell r="GG114">
            <v>-3.1</v>
          </cell>
          <cell r="GH114">
            <v>0.1</v>
          </cell>
          <cell r="GI114">
            <v>0.6</v>
          </cell>
          <cell r="GJ114">
            <v>1.5</v>
          </cell>
          <cell r="GK114">
            <v>-0.7</v>
          </cell>
          <cell r="GL114">
            <v>2.6</v>
          </cell>
          <cell r="GM114">
            <v>6.4</v>
          </cell>
          <cell r="GN114">
            <v>1.2</v>
          </cell>
          <cell r="GO114">
            <v>1.4</v>
          </cell>
          <cell r="GR114">
            <v>0.5</v>
          </cell>
          <cell r="GU114">
            <v>2.2999999999999998</v>
          </cell>
          <cell r="GX114">
            <v>2</v>
          </cell>
          <cell r="HA114">
            <v>2</v>
          </cell>
          <cell r="HB114">
            <v>2.1</v>
          </cell>
          <cell r="HC114">
            <v>1.2</v>
          </cell>
          <cell r="HD114">
            <v>-1.3</v>
          </cell>
          <cell r="HE114">
            <v>0.3</v>
          </cell>
          <cell r="HF114">
            <v>0.6</v>
          </cell>
          <cell r="HG114">
            <v>1.7</v>
          </cell>
          <cell r="HH114">
            <v>0.9</v>
          </cell>
          <cell r="HI114">
            <v>1.3</v>
          </cell>
          <cell r="HJ114">
            <v>1.1000000000000001</v>
          </cell>
          <cell r="HK114">
            <v>2.2000000000000002</v>
          </cell>
          <cell r="HL114">
            <v>2991</v>
          </cell>
          <cell r="HM114">
            <v>725</v>
          </cell>
          <cell r="HN114">
            <v>3542</v>
          </cell>
          <cell r="HS114">
            <v>5035</v>
          </cell>
          <cell r="HU114">
            <v>5917</v>
          </cell>
          <cell r="HV114">
            <v>4050</v>
          </cell>
          <cell r="HW114">
            <v>4010</v>
          </cell>
          <cell r="HX114">
            <v>2674</v>
          </cell>
          <cell r="HY114">
            <v>3163</v>
          </cell>
          <cell r="IA114">
            <v>19049</v>
          </cell>
          <cell r="IB114">
            <v>3166</v>
          </cell>
          <cell r="IC114">
            <v>193</v>
          </cell>
          <cell r="ID114">
            <v>2428</v>
          </cell>
          <cell r="IE114">
            <v>5807</v>
          </cell>
          <cell r="II114">
            <v>10636</v>
          </cell>
          <cell r="IJ114">
            <v>6393</v>
          </cell>
          <cell r="IK114">
            <v>6670</v>
          </cell>
          <cell r="IL114">
            <v>3855</v>
          </cell>
          <cell r="IM114">
            <v>2002</v>
          </cell>
          <cell r="IN114">
            <v>408</v>
          </cell>
          <cell r="IO114">
            <v>1433</v>
          </cell>
          <cell r="IP114">
            <v>3524</v>
          </cell>
          <cell r="IQ114">
            <v>7115</v>
          </cell>
        </row>
        <row r="115">
          <cell r="B115">
            <v>4821</v>
          </cell>
          <cell r="C115">
            <v>711</v>
          </cell>
          <cell r="D115">
            <v>5346</v>
          </cell>
          <cell r="E115">
            <v>875</v>
          </cell>
          <cell r="F115">
            <v>3194</v>
          </cell>
          <cell r="G115">
            <v>844</v>
          </cell>
          <cell r="H115">
            <v>1468</v>
          </cell>
          <cell r="I115">
            <v>5382</v>
          </cell>
          <cell r="J115">
            <v>1796</v>
          </cell>
          <cell r="K115">
            <v>6272</v>
          </cell>
          <cell r="L115">
            <v>3978</v>
          </cell>
          <cell r="M115">
            <v>3950</v>
          </cell>
          <cell r="N115">
            <v>2663</v>
          </cell>
          <cell r="O115">
            <v>3116</v>
          </cell>
          <cell r="Q115">
            <v>18994</v>
          </cell>
          <cell r="R115">
            <v>3179</v>
          </cell>
          <cell r="S115">
            <v>188</v>
          </cell>
          <cell r="T115">
            <v>2600</v>
          </cell>
          <cell r="U115">
            <v>5927</v>
          </cell>
          <cell r="Y115">
            <v>10550</v>
          </cell>
          <cell r="Z115">
            <v>6387</v>
          </cell>
          <cell r="AA115">
            <v>6831</v>
          </cell>
          <cell r="AB115">
            <v>4090</v>
          </cell>
          <cell r="AC115">
            <v>2115</v>
          </cell>
          <cell r="AD115">
            <v>426</v>
          </cell>
          <cell r="AE115">
            <v>1435</v>
          </cell>
          <cell r="AF115">
            <v>3541</v>
          </cell>
          <cell r="AG115">
            <v>7360</v>
          </cell>
          <cell r="AJ115">
            <v>1952</v>
          </cell>
          <cell r="AM115">
            <v>7367</v>
          </cell>
          <cell r="AP115">
            <v>3867</v>
          </cell>
          <cell r="AS115">
            <v>6079</v>
          </cell>
          <cell r="AT115">
            <v>3877</v>
          </cell>
          <cell r="AU115">
            <v>10501</v>
          </cell>
          <cell r="AV115">
            <v>9629</v>
          </cell>
          <cell r="AW115">
            <v>7790</v>
          </cell>
          <cell r="AX115">
            <v>1291</v>
          </cell>
          <cell r="AY115">
            <v>3408</v>
          </cell>
          <cell r="AZ115">
            <v>16234</v>
          </cell>
          <cell r="BA115">
            <v>144443</v>
          </cell>
          <cell r="BB115">
            <v>14287</v>
          </cell>
          <cell r="BC115">
            <v>1919</v>
          </cell>
          <cell r="BD115">
            <v>160706</v>
          </cell>
          <cell r="BE115">
            <v>-3.1</v>
          </cell>
          <cell r="BF115">
            <v>-0.6</v>
          </cell>
          <cell r="BG115">
            <v>-3.8</v>
          </cell>
          <cell r="BL115">
            <v>4.5999999999999996</v>
          </cell>
          <cell r="BN115">
            <v>5</v>
          </cell>
          <cell r="BO115">
            <v>-0.9</v>
          </cell>
          <cell r="BP115">
            <v>0.6</v>
          </cell>
          <cell r="BQ115">
            <v>0.5</v>
          </cell>
          <cell r="BR115">
            <v>0.7</v>
          </cell>
          <cell r="BT115">
            <v>0.8</v>
          </cell>
          <cell r="BU115">
            <v>1.1000000000000001</v>
          </cell>
          <cell r="BV115">
            <v>-1.7</v>
          </cell>
          <cell r="BW115">
            <v>-0.9</v>
          </cell>
          <cell r="BX115">
            <v>0.3</v>
          </cell>
          <cell r="CB115">
            <v>1.4</v>
          </cell>
          <cell r="CC115">
            <v>0</v>
          </cell>
          <cell r="CD115">
            <v>0.4</v>
          </cell>
          <cell r="CE115">
            <v>1</v>
          </cell>
          <cell r="CF115">
            <v>3</v>
          </cell>
          <cell r="CG115">
            <v>1.4</v>
          </cell>
          <cell r="CH115">
            <v>2.1</v>
          </cell>
          <cell r="CI115">
            <v>1</v>
          </cell>
          <cell r="CJ115">
            <v>2.2000000000000002</v>
          </cell>
          <cell r="CM115">
            <v>2.2000000000000002</v>
          </cell>
          <cell r="CP115">
            <v>2.2000000000000002</v>
          </cell>
          <cell r="CS115">
            <v>2.9</v>
          </cell>
          <cell r="CV115">
            <v>2.9</v>
          </cell>
          <cell r="CW115">
            <v>2.9</v>
          </cell>
          <cell r="CX115">
            <v>1.4</v>
          </cell>
          <cell r="CY115">
            <v>2.2999999999999998</v>
          </cell>
          <cell r="CZ115">
            <v>1.2</v>
          </cell>
          <cell r="DA115">
            <v>0.6</v>
          </cell>
          <cell r="DB115">
            <v>1.6</v>
          </cell>
          <cell r="DC115">
            <v>0.9</v>
          </cell>
          <cell r="DD115">
            <v>1.4</v>
          </cell>
          <cell r="DE115">
            <v>1</v>
          </cell>
          <cell r="DF115">
            <v>1.3</v>
          </cell>
          <cell r="DG115">
            <v>4832</v>
          </cell>
          <cell r="DH115">
            <v>717</v>
          </cell>
          <cell r="DI115">
            <v>5335</v>
          </cell>
          <cell r="DJ115">
            <v>905</v>
          </cell>
          <cell r="DK115">
            <v>3094</v>
          </cell>
          <cell r="DL115">
            <v>893</v>
          </cell>
          <cell r="DM115">
            <v>1466</v>
          </cell>
          <cell r="DN115">
            <v>5557</v>
          </cell>
          <cell r="DO115">
            <v>1951</v>
          </cell>
          <cell r="DP115">
            <v>6467</v>
          </cell>
          <cell r="DQ115">
            <v>3931</v>
          </cell>
          <cell r="DR115">
            <v>3913</v>
          </cell>
          <cell r="DS115">
            <v>2664</v>
          </cell>
          <cell r="DT115">
            <v>3038</v>
          </cell>
          <cell r="DV115">
            <v>18890</v>
          </cell>
          <cell r="DW115">
            <v>3202</v>
          </cell>
          <cell r="DX115">
            <v>188</v>
          </cell>
          <cell r="DY115">
            <v>2618</v>
          </cell>
          <cell r="DZ115">
            <v>5967</v>
          </cell>
          <cell r="ED115">
            <v>10736</v>
          </cell>
          <cell r="EE115">
            <v>6307</v>
          </cell>
          <cell r="EF115">
            <v>6811</v>
          </cell>
          <cell r="EG115">
            <v>4069</v>
          </cell>
          <cell r="EH115">
            <v>2112</v>
          </cell>
          <cell r="EI115">
            <v>426</v>
          </cell>
          <cell r="EJ115">
            <v>1456</v>
          </cell>
          <cell r="EK115">
            <v>3547</v>
          </cell>
          <cell r="EL115">
            <v>7372</v>
          </cell>
          <cell r="EO115">
            <v>1978</v>
          </cell>
          <cell r="ER115">
            <v>7335</v>
          </cell>
          <cell r="EU115">
            <v>3849</v>
          </cell>
          <cell r="EX115">
            <v>6051</v>
          </cell>
          <cell r="EY115">
            <v>3859</v>
          </cell>
          <cell r="EZ115">
            <v>10497</v>
          </cell>
          <cell r="FA115">
            <v>9607</v>
          </cell>
          <cell r="FB115">
            <v>7787</v>
          </cell>
          <cell r="FC115">
            <v>1271</v>
          </cell>
          <cell r="FD115">
            <v>3402</v>
          </cell>
          <cell r="FE115">
            <v>16237</v>
          </cell>
          <cell r="FF115">
            <v>144728</v>
          </cell>
          <cell r="FG115">
            <v>14262</v>
          </cell>
          <cell r="FH115">
            <v>2855</v>
          </cell>
          <cell r="FI115">
            <v>161456</v>
          </cell>
          <cell r="FJ115">
            <v>-4.5999999999999996</v>
          </cell>
          <cell r="FK115">
            <v>0.4</v>
          </cell>
          <cell r="FL115">
            <v>-6</v>
          </cell>
          <cell r="FQ115">
            <v>7.2</v>
          </cell>
          <cell r="FS115">
            <v>7.2</v>
          </cell>
          <cell r="FT115">
            <v>-4.8</v>
          </cell>
          <cell r="FU115">
            <v>-1.6</v>
          </cell>
          <cell r="FV115">
            <v>-0.7</v>
          </cell>
          <cell r="FW115">
            <v>-3.2</v>
          </cell>
          <cell r="FY115">
            <v>-1.1000000000000001</v>
          </cell>
          <cell r="FZ115">
            <v>2.1</v>
          </cell>
          <cell r="GA115">
            <v>0.6</v>
          </cell>
          <cell r="GB115">
            <v>0.7</v>
          </cell>
          <cell r="GC115">
            <v>1.6</v>
          </cell>
          <cell r="GG115">
            <v>6.5</v>
          </cell>
          <cell r="GH115">
            <v>-1.8</v>
          </cell>
          <cell r="GI115">
            <v>0.4</v>
          </cell>
          <cell r="GJ115">
            <v>0.2</v>
          </cell>
          <cell r="GK115">
            <v>4.7</v>
          </cell>
          <cell r="GL115">
            <v>0.7</v>
          </cell>
          <cell r="GM115">
            <v>2.9</v>
          </cell>
          <cell r="GN115">
            <v>0.9</v>
          </cell>
          <cell r="GO115">
            <v>2.9</v>
          </cell>
          <cell r="GR115">
            <v>5.2</v>
          </cell>
          <cell r="GU115">
            <v>0.9</v>
          </cell>
          <cell r="GX115">
            <v>2.6</v>
          </cell>
          <cell r="HA115">
            <v>2.6</v>
          </cell>
          <cell r="HB115">
            <v>2.6</v>
          </cell>
          <cell r="HC115">
            <v>1.3</v>
          </cell>
          <cell r="HD115">
            <v>4.0999999999999996</v>
          </cell>
          <cell r="HE115">
            <v>1.5</v>
          </cell>
          <cell r="HF115">
            <v>-1.6</v>
          </cell>
          <cell r="HG115">
            <v>1.3</v>
          </cell>
          <cell r="HH115">
            <v>1</v>
          </cell>
          <cell r="HI115">
            <v>1.7</v>
          </cell>
          <cell r="HJ115">
            <v>0.9</v>
          </cell>
          <cell r="HK115">
            <v>1.5</v>
          </cell>
          <cell r="HL115">
            <v>3810</v>
          </cell>
          <cell r="HM115">
            <v>737</v>
          </cell>
          <cell r="HN115">
            <v>4385</v>
          </cell>
          <cell r="HO115">
            <v>972</v>
          </cell>
          <cell r="HP115">
            <v>3152</v>
          </cell>
          <cell r="HQ115">
            <v>913</v>
          </cell>
          <cell r="HR115">
            <v>1552</v>
          </cell>
          <cell r="HS115">
            <v>5741</v>
          </cell>
          <cell r="HT115">
            <v>1892</v>
          </cell>
          <cell r="HU115">
            <v>6755</v>
          </cell>
          <cell r="HV115">
            <v>3892</v>
          </cell>
          <cell r="HW115">
            <v>3919</v>
          </cell>
          <cell r="HX115">
            <v>2767</v>
          </cell>
          <cell r="HY115">
            <v>3154</v>
          </cell>
          <cell r="IA115">
            <v>19371</v>
          </cell>
          <cell r="IB115">
            <v>3426</v>
          </cell>
          <cell r="IC115">
            <v>222</v>
          </cell>
          <cell r="ID115">
            <v>2446</v>
          </cell>
          <cell r="IE115">
            <v>6188</v>
          </cell>
          <cell r="II115">
            <v>10671</v>
          </cell>
          <cell r="IJ115">
            <v>6438</v>
          </cell>
          <cell r="IK115">
            <v>6655</v>
          </cell>
          <cell r="IL115">
            <v>3997</v>
          </cell>
          <cell r="IM115">
            <v>2117</v>
          </cell>
          <cell r="IN115">
            <v>441</v>
          </cell>
          <cell r="IO115">
            <v>1470</v>
          </cell>
          <cell r="IP115">
            <v>3557</v>
          </cell>
          <cell r="IQ115">
            <v>7459</v>
          </cell>
        </row>
        <row r="116">
          <cell r="B116">
            <v>4709</v>
          </cell>
          <cell r="C116">
            <v>707</v>
          </cell>
          <cell r="D116">
            <v>5178</v>
          </cell>
          <cell r="E116">
            <v>897</v>
          </cell>
          <cell r="F116">
            <v>3033</v>
          </cell>
          <cell r="G116">
            <v>788</v>
          </cell>
          <cell r="H116">
            <v>1491</v>
          </cell>
          <cell r="I116">
            <v>5338</v>
          </cell>
          <cell r="J116">
            <v>1698</v>
          </cell>
          <cell r="K116">
            <v>6274</v>
          </cell>
          <cell r="L116">
            <v>3923</v>
          </cell>
          <cell r="M116">
            <v>3893</v>
          </cell>
          <cell r="N116">
            <v>2607</v>
          </cell>
          <cell r="O116">
            <v>3062</v>
          </cell>
          <cell r="Q116">
            <v>18806</v>
          </cell>
          <cell r="R116">
            <v>3194</v>
          </cell>
          <cell r="S116">
            <v>189</v>
          </cell>
          <cell r="T116">
            <v>2643</v>
          </cell>
          <cell r="U116">
            <v>5976</v>
          </cell>
          <cell r="Y116">
            <v>10642</v>
          </cell>
          <cell r="Z116">
            <v>6376</v>
          </cell>
          <cell r="AA116">
            <v>6799</v>
          </cell>
          <cell r="AB116">
            <v>4124</v>
          </cell>
          <cell r="AC116">
            <v>2164</v>
          </cell>
          <cell r="AD116">
            <v>436</v>
          </cell>
          <cell r="AE116">
            <v>1437</v>
          </cell>
          <cell r="AF116">
            <v>3555</v>
          </cell>
          <cell r="AG116">
            <v>7475</v>
          </cell>
          <cell r="AJ116">
            <v>1985</v>
          </cell>
          <cell r="AM116">
            <v>7594</v>
          </cell>
          <cell r="AP116">
            <v>3974</v>
          </cell>
          <cell r="AS116">
            <v>6248</v>
          </cell>
          <cell r="AT116">
            <v>3985</v>
          </cell>
          <cell r="AU116">
            <v>10669</v>
          </cell>
          <cell r="AV116">
            <v>9750</v>
          </cell>
          <cell r="AW116">
            <v>7890</v>
          </cell>
          <cell r="AX116">
            <v>1311</v>
          </cell>
          <cell r="AY116">
            <v>3458</v>
          </cell>
          <cell r="AZ116">
            <v>16384</v>
          </cell>
          <cell r="BA116">
            <v>145377</v>
          </cell>
          <cell r="BB116">
            <v>14192</v>
          </cell>
          <cell r="BC116">
            <v>2239</v>
          </cell>
          <cell r="BD116">
            <v>161543</v>
          </cell>
          <cell r="BE116">
            <v>-2.2999999999999998</v>
          </cell>
          <cell r="BF116">
            <v>-0.6</v>
          </cell>
          <cell r="BG116">
            <v>-3.1</v>
          </cell>
          <cell r="BH116">
            <v>2.5</v>
          </cell>
          <cell r="BI116">
            <v>-5.0999999999999996</v>
          </cell>
          <cell r="BJ116">
            <v>-6.7</v>
          </cell>
          <cell r="BK116">
            <v>1.6</v>
          </cell>
          <cell r="BL116">
            <v>-0.8</v>
          </cell>
          <cell r="BM116">
            <v>-5.5</v>
          </cell>
          <cell r="BN116">
            <v>0</v>
          </cell>
          <cell r="BO116">
            <v>-1.4</v>
          </cell>
          <cell r="BP116">
            <v>-1.4</v>
          </cell>
          <cell r="BQ116">
            <v>-2.1</v>
          </cell>
          <cell r="BR116">
            <v>-1.7</v>
          </cell>
          <cell r="BT116">
            <v>-1</v>
          </cell>
          <cell r="BU116">
            <v>0.5</v>
          </cell>
          <cell r="BV116">
            <v>0.6</v>
          </cell>
          <cell r="BW116">
            <v>1.7</v>
          </cell>
          <cell r="BX116">
            <v>0.8</v>
          </cell>
          <cell r="CB116">
            <v>0.9</v>
          </cell>
          <cell r="CC116">
            <v>-0.2</v>
          </cell>
          <cell r="CD116">
            <v>-0.5</v>
          </cell>
          <cell r="CE116">
            <v>0.8</v>
          </cell>
          <cell r="CF116">
            <v>2.2999999999999998</v>
          </cell>
          <cell r="CG116">
            <v>2.2999999999999998</v>
          </cell>
          <cell r="CH116">
            <v>0.2</v>
          </cell>
          <cell r="CI116">
            <v>0.4</v>
          </cell>
          <cell r="CJ116">
            <v>1.6</v>
          </cell>
          <cell r="CM116">
            <v>1.7</v>
          </cell>
          <cell r="CP116">
            <v>3.1</v>
          </cell>
          <cell r="CS116">
            <v>2.8</v>
          </cell>
          <cell r="CV116">
            <v>2.8</v>
          </cell>
          <cell r="CW116">
            <v>2.8</v>
          </cell>
          <cell r="CX116">
            <v>1.6</v>
          </cell>
          <cell r="CY116">
            <v>1.2</v>
          </cell>
          <cell r="CZ116">
            <v>1.3</v>
          </cell>
          <cell r="DA116">
            <v>1.6</v>
          </cell>
          <cell r="DB116">
            <v>1.5</v>
          </cell>
          <cell r="DC116">
            <v>0.9</v>
          </cell>
          <cell r="DD116">
            <v>0.6</v>
          </cell>
          <cell r="DE116">
            <v>-0.7</v>
          </cell>
          <cell r="DF116">
            <v>0.5</v>
          </cell>
          <cell r="DG116">
            <v>4500</v>
          </cell>
          <cell r="DH116">
            <v>706</v>
          </cell>
          <cell r="DI116">
            <v>4985</v>
          </cell>
          <cell r="DJ116">
            <v>855</v>
          </cell>
          <cell r="DK116">
            <v>3135</v>
          </cell>
          <cell r="DL116">
            <v>738</v>
          </cell>
          <cell r="DM116">
            <v>1486</v>
          </cell>
          <cell r="DN116">
            <v>5232</v>
          </cell>
          <cell r="DO116">
            <v>1451</v>
          </cell>
          <cell r="DP116">
            <v>6088</v>
          </cell>
          <cell r="DQ116">
            <v>3896</v>
          </cell>
          <cell r="DR116">
            <v>3919</v>
          </cell>
          <cell r="DS116">
            <v>2618</v>
          </cell>
          <cell r="DT116">
            <v>3162</v>
          </cell>
          <cell r="DV116">
            <v>18903</v>
          </cell>
          <cell r="DW116">
            <v>3195</v>
          </cell>
          <cell r="DX116">
            <v>189</v>
          </cell>
          <cell r="DY116">
            <v>2586</v>
          </cell>
          <cell r="DZ116">
            <v>5941</v>
          </cell>
          <cell r="ED116">
            <v>10688</v>
          </cell>
          <cell r="EE116">
            <v>6410</v>
          </cell>
          <cell r="EF116">
            <v>6901</v>
          </cell>
          <cell r="EG116">
            <v>4140</v>
          </cell>
          <cell r="EH116">
            <v>2223</v>
          </cell>
          <cell r="EI116">
            <v>434</v>
          </cell>
          <cell r="EJ116">
            <v>1426</v>
          </cell>
          <cell r="EK116">
            <v>3534</v>
          </cell>
          <cell r="EL116">
            <v>7541</v>
          </cell>
          <cell r="EO116">
            <v>1985</v>
          </cell>
          <cell r="ER116">
            <v>7540</v>
          </cell>
          <cell r="EU116">
            <v>4006</v>
          </cell>
          <cell r="EX116">
            <v>6298</v>
          </cell>
          <cell r="EY116">
            <v>4017</v>
          </cell>
          <cell r="EZ116">
            <v>10680</v>
          </cell>
          <cell r="FA116">
            <v>10108</v>
          </cell>
          <cell r="FB116">
            <v>7892</v>
          </cell>
          <cell r="FC116">
            <v>1313</v>
          </cell>
          <cell r="FD116">
            <v>3473</v>
          </cell>
          <cell r="FE116">
            <v>16385</v>
          </cell>
          <cell r="FF116">
            <v>145577</v>
          </cell>
          <cell r="FG116">
            <v>14249</v>
          </cell>
          <cell r="FH116">
            <v>1368</v>
          </cell>
          <cell r="FI116">
            <v>160903</v>
          </cell>
          <cell r="FJ116">
            <v>-6.9</v>
          </cell>
          <cell r="FK116">
            <v>-1.5</v>
          </cell>
          <cell r="FL116">
            <v>-6.6</v>
          </cell>
          <cell r="FM116">
            <v>-5.5</v>
          </cell>
          <cell r="FN116">
            <v>1.3</v>
          </cell>
          <cell r="FO116">
            <v>-17.399999999999999</v>
          </cell>
          <cell r="FP116">
            <v>1.4</v>
          </cell>
          <cell r="FQ116">
            <v>-5.8</v>
          </cell>
          <cell r="FR116">
            <v>-25.6</v>
          </cell>
          <cell r="FS116">
            <v>-5.9</v>
          </cell>
          <cell r="FT116">
            <v>-0.9</v>
          </cell>
          <cell r="FU116">
            <v>0.2</v>
          </cell>
          <cell r="FV116">
            <v>-1.7</v>
          </cell>
          <cell r="FW116">
            <v>4.0999999999999996</v>
          </cell>
          <cell r="FY116">
            <v>0.1</v>
          </cell>
          <cell r="FZ116">
            <v>-0.2</v>
          </cell>
          <cell r="GA116">
            <v>0.6</v>
          </cell>
          <cell r="GB116">
            <v>-1.2</v>
          </cell>
          <cell r="GC116">
            <v>-0.4</v>
          </cell>
          <cell r="GG116">
            <v>-0.4</v>
          </cell>
          <cell r="GH116">
            <v>1.6</v>
          </cell>
          <cell r="GI116">
            <v>1.3</v>
          </cell>
          <cell r="GJ116">
            <v>1.7</v>
          </cell>
          <cell r="GK116">
            <v>5.3</v>
          </cell>
          <cell r="GL116">
            <v>1.9</v>
          </cell>
          <cell r="GM116">
            <v>-2</v>
          </cell>
          <cell r="GN116">
            <v>-0.4</v>
          </cell>
          <cell r="GO116">
            <v>2.2999999999999998</v>
          </cell>
          <cell r="GR116">
            <v>0.4</v>
          </cell>
          <cell r="GU116">
            <v>2.8</v>
          </cell>
          <cell r="GX116">
            <v>4.0999999999999996</v>
          </cell>
          <cell r="HA116">
            <v>4.0999999999999996</v>
          </cell>
          <cell r="HB116">
            <v>4.0999999999999996</v>
          </cell>
          <cell r="HC116">
            <v>1.7</v>
          </cell>
          <cell r="HD116">
            <v>5.2</v>
          </cell>
          <cell r="HE116">
            <v>1.3</v>
          </cell>
          <cell r="HF116">
            <v>3.3</v>
          </cell>
          <cell r="HG116">
            <v>2.1</v>
          </cell>
          <cell r="HH116">
            <v>0.9</v>
          </cell>
          <cell r="HI116">
            <v>0.6</v>
          </cell>
          <cell r="HJ116">
            <v>-0.1</v>
          </cell>
          <cell r="HK116">
            <v>-0.3</v>
          </cell>
          <cell r="HL116">
            <v>8270</v>
          </cell>
          <cell r="HM116">
            <v>712</v>
          </cell>
          <cell r="HN116">
            <v>8368</v>
          </cell>
          <cell r="HO116">
            <v>846</v>
          </cell>
          <cell r="HP116">
            <v>3134</v>
          </cell>
          <cell r="HQ116">
            <v>720</v>
          </cell>
          <cell r="HR116">
            <v>1484</v>
          </cell>
          <cell r="HS116">
            <v>5229</v>
          </cell>
          <cell r="HT116">
            <v>1671</v>
          </cell>
          <cell r="HU116">
            <v>6110</v>
          </cell>
          <cell r="HV116">
            <v>4177</v>
          </cell>
          <cell r="HW116">
            <v>3986</v>
          </cell>
          <cell r="HX116">
            <v>2712</v>
          </cell>
          <cell r="HY116">
            <v>3261</v>
          </cell>
          <cell r="IA116">
            <v>19770</v>
          </cell>
          <cell r="IB116">
            <v>3074</v>
          </cell>
          <cell r="IC116">
            <v>177</v>
          </cell>
          <cell r="ID116">
            <v>2697</v>
          </cell>
          <cell r="IE116">
            <v>5845</v>
          </cell>
          <cell r="II116">
            <v>11094</v>
          </cell>
          <cell r="IJ116">
            <v>6622</v>
          </cell>
          <cell r="IK116">
            <v>7615</v>
          </cell>
          <cell r="IL116">
            <v>4474</v>
          </cell>
          <cell r="IM116">
            <v>2292</v>
          </cell>
          <cell r="IN116">
            <v>455</v>
          </cell>
          <cell r="IO116">
            <v>1460</v>
          </cell>
          <cell r="IP116">
            <v>3588</v>
          </cell>
          <cell r="IQ116">
            <v>7676</v>
          </cell>
        </row>
        <row r="117">
          <cell r="B117">
            <v>4678</v>
          </cell>
          <cell r="C117">
            <v>704</v>
          </cell>
          <cell r="D117">
            <v>5132</v>
          </cell>
          <cell r="E117">
            <v>933</v>
          </cell>
          <cell r="F117">
            <v>2799</v>
          </cell>
          <cell r="G117">
            <v>742</v>
          </cell>
          <cell r="H117">
            <v>1527</v>
          </cell>
          <cell r="I117">
            <v>5044</v>
          </cell>
          <cell r="J117">
            <v>1580</v>
          </cell>
          <cell r="K117">
            <v>5950</v>
          </cell>
          <cell r="L117">
            <v>3952</v>
          </cell>
          <cell r="M117">
            <v>3818</v>
          </cell>
          <cell r="N117">
            <v>2543</v>
          </cell>
          <cell r="O117">
            <v>3017</v>
          </cell>
          <cell r="Q117">
            <v>18638</v>
          </cell>
          <cell r="R117">
            <v>3224</v>
          </cell>
          <cell r="S117">
            <v>190</v>
          </cell>
          <cell r="T117">
            <v>2718</v>
          </cell>
          <cell r="U117">
            <v>6064</v>
          </cell>
          <cell r="Y117">
            <v>10610</v>
          </cell>
          <cell r="Z117">
            <v>6357</v>
          </cell>
          <cell r="AA117">
            <v>6752</v>
          </cell>
          <cell r="AB117">
            <v>4156</v>
          </cell>
          <cell r="AC117">
            <v>2164</v>
          </cell>
          <cell r="AD117">
            <v>451</v>
          </cell>
          <cell r="AE117">
            <v>1426</v>
          </cell>
          <cell r="AF117">
            <v>3559</v>
          </cell>
          <cell r="AG117">
            <v>7517</v>
          </cell>
          <cell r="AJ117">
            <v>2005</v>
          </cell>
          <cell r="AM117">
            <v>7965</v>
          </cell>
          <cell r="AP117">
            <v>4053</v>
          </cell>
          <cell r="AS117">
            <v>6373</v>
          </cell>
          <cell r="AT117">
            <v>4066</v>
          </cell>
          <cell r="AU117">
            <v>10824</v>
          </cell>
          <cell r="AV117">
            <v>9816</v>
          </cell>
          <cell r="AW117">
            <v>7975</v>
          </cell>
          <cell r="AX117">
            <v>1334</v>
          </cell>
          <cell r="AY117">
            <v>3501</v>
          </cell>
          <cell r="AZ117">
            <v>16531</v>
          </cell>
          <cell r="BA117">
            <v>145566</v>
          </cell>
          <cell r="BB117">
            <v>13871</v>
          </cell>
          <cell r="BC117">
            <v>2452</v>
          </cell>
          <cell r="BD117">
            <v>161526</v>
          </cell>
          <cell r="BE117">
            <v>-0.7</v>
          </cell>
          <cell r="BF117">
            <v>-0.4</v>
          </cell>
          <cell r="BG117">
            <v>-0.9</v>
          </cell>
          <cell r="BH117">
            <v>4</v>
          </cell>
          <cell r="BI117">
            <v>-7.7</v>
          </cell>
          <cell r="BJ117">
            <v>-5.7</v>
          </cell>
          <cell r="BK117">
            <v>2.4</v>
          </cell>
          <cell r="BL117">
            <v>-5.5</v>
          </cell>
          <cell r="BM117">
            <v>-7</v>
          </cell>
          <cell r="BN117">
            <v>-5.2</v>
          </cell>
          <cell r="BO117">
            <v>0.7</v>
          </cell>
          <cell r="BP117">
            <v>-1.9</v>
          </cell>
          <cell r="BQ117">
            <v>-2.5</v>
          </cell>
          <cell r="BR117">
            <v>-1.5</v>
          </cell>
          <cell r="BT117">
            <v>-0.9</v>
          </cell>
          <cell r="BU117">
            <v>1</v>
          </cell>
          <cell r="BV117">
            <v>0.6</v>
          </cell>
          <cell r="BW117">
            <v>2.8</v>
          </cell>
          <cell r="BX117">
            <v>1.5</v>
          </cell>
          <cell r="CB117">
            <v>-0.3</v>
          </cell>
          <cell r="CC117">
            <v>-0.3</v>
          </cell>
          <cell r="CD117">
            <v>-0.7</v>
          </cell>
          <cell r="CE117">
            <v>0.8</v>
          </cell>
          <cell r="CF117">
            <v>0</v>
          </cell>
          <cell r="CG117">
            <v>3.4</v>
          </cell>
          <cell r="CH117">
            <v>-0.8</v>
          </cell>
          <cell r="CI117">
            <v>0.1</v>
          </cell>
          <cell r="CJ117">
            <v>0.6</v>
          </cell>
          <cell r="CM117">
            <v>1</v>
          </cell>
          <cell r="CP117">
            <v>4.9000000000000004</v>
          </cell>
          <cell r="CS117">
            <v>2</v>
          </cell>
          <cell r="CV117">
            <v>2</v>
          </cell>
          <cell r="CW117">
            <v>2</v>
          </cell>
          <cell r="CX117">
            <v>1.4</v>
          </cell>
          <cell r="CY117">
            <v>0.7</v>
          </cell>
          <cell r="CZ117">
            <v>1.1000000000000001</v>
          </cell>
          <cell r="DA117">
            <v>1.8</v>
          </cell>
          <cell r="DB117">
            <v>1.2</v>
          </cell>
          <cell r="DC117">
            <v>0.9</v>
          </cell>
          <cell r="DD117">
            <v>0.1</v>
          </cell>
          <cell r="DE117">
            <v>-2.2999999999999998</v>
          </cell>
          <cell r="DF117">
            <v>0</v>
          </cell>
          <cell r="DG117">
            <v>4867</v>
          </cell>
          <cell r="DH117">
            <v>700</v>
          </cell>
          <cell r="DI117">
            <v>5297</v>
          </cell>
          <cell r="DJ117">
            <v>942</v>
          </cell>
          <cell r="DK117">
            <v>2885</v>
          </cell>
          <cell r="DL117">
            <v>756</v>
          </cell>
          <cell r="DM117">
            <v>1537</v>
          </cell>
          <cell r="DN117">
            <v>5130</v>
          </cell>
          <cell r="DO117">
            <v>1770</v>
          </cell>
          <cell r="DP117">
            <v>6157</v>
          </cell>
          <cell r="DQ117">
            <v>3946</v>
          </cell>
          <cell r="DR117">
            <v>3833</v>
          </cell>
          <cell r="DS117">
            <v>2545</v>
          </cell>
          <cell r="DT117">
            <v>2995</v>
          </cell>
          <cell r="DV117">
            <v>18591</v>
          </cell>
          <cell r="DW117">
            <v>3181</v>
          </cell>
          <cell r="DX117">
            <v>187</v>
          </cell>
          <cell r="DY117">
            <v>2748</v>
          </cell>
          <cell r="DZ117">
            <v>6025</v>
          </cell>
          <cell r="ED117">
            <v>10517</v>
          </cell>
          <cell r="EE117">
            <v>6413</v>
          </cell>
          <cell r="EF117">
            <v>6629</v>
          </cell>
          <cell r="EG117">
            <v>4144</v>
          </cell>
          <cell r="EH117">
            <v>2128</v>
          </cell>
          <cell r="EI117">
            <v>444</v>
          </cell>
          <cell r="EJ117">
            <v>1416</v>
          </cell>
          <cell r="EK117">
            <v>3595</v>
          </cell>
          <cell r="EL117">
            <v>7460</v>
          </cell>
          <cell r="EO117">
            <v>2000</v>
          </cell>
          <cell r="ER117">
            <v>7995</v>
          </cell>
          <cell r="EU117">
            <v>4067</v>
          </cell>
          <cell r="EX117">
            <v>6394</v>
          </cell>
          <cell r="EY117">
            <v>4078</v>
          </cell>
          <cell r="EZ117">
            <v>10814</v>
          </cell>
          <cell r="FA117">
            <v>9527</v>
          </cell>
          <cell r="FB117">
            <v>7986</v>
          </cell>
          <cell r="FC117">
            <v>1339</v>
          </cell>
          <cell r="FD117">
            <v>3491</v>
          </cell>
          <cell r="FE117">
            <v>16528</v>
          </cell>
          <cell r="FF117">
            <v>145651</v>
          </cell>
          <cell r="FG117">
            <v>14016</v>
          </cell>
          <cell r="FH117">
            <v>2575</v>
          </cell>
          <cell r="FI117">
            <v>161939</v>
          </cell>
          <cell r="FJ117">
            <v>8.1</v>
          </cell>
          <cell r="FK117">
            <v>-0.9</v>
          </cell>
          <cell r="FL117">
            <v>6.3</v>
          </cell>
          <cell r="FM117">
            <v>10.1</v>
          </cell>
          <cell r="FN117">
            <v>-8</v>
          </cell>
          <cell r="FO117">
            <v>2.5</v>
          </cell>
          <cell r="FP117">
            <v>3.4</v>
          </cell>
          <cell r="FQ117">
            <v>-1.9</v>
          </cell>
          <cell r="FR117">
            <v>22</v>
          </cell>
          <cell r="FS117">
            <v>1.1000000000000001</v>
          </cell>
          <cell r="FT117">
            <v>1.3</v>
          </cell>
          <cell r="FU117">
            <v>-2.2000000000000002</v>
          </cell>
          <cell r="FV117">
            <v>-2.8</v>
          </cell>
          <cell r="FW117">
            <v>-5.3</v>
          </cell>
          <cell r="FY117">
            <v>-1.7</v>
          </cell>
          <cell r="FZ117">
            <v>-0.4</v>
          </cell>
          <cell r="GA117">
            <v>-1.1000000000000001</v>
          </cell>
          <cell r="GB117">
            <v>6.3</v>
          </cell>
          <cell r="GC117">
            <v>1.4</v>
          </cell>
          <cell r="GG117">
            <v>-1.6</v>
          </cell>
          <cell r="GH117">
            <v>0.1</v>
          </cell>
          <cell r="GI117">
            <v>-3.9</v>
          </cell>
          <cell r="GJ117">
            <v>0.1</v>
          </cell>
          <cell r="GK117">
            <v>-4.3</v>
          </cell>
          <cell r="GL117">
            <v>2.2000000000000002</v>
          </cell>
          <cell r="GM117">
            <v>-0.7</v>
          </cell>
          <cell r="GN117">
            <v>1.7</v>
          </cell>
          <cell r="GO117">
            <v>-1.1000000000000001</v>
          </cell>
          <cell r="GR117">
            <v>0.7</v>
          </cell>
          <cell r="GU117">
            <v>6</v>
          </cell>
          <cell r="GX117">
            <v>1.5</v>
          </cell>
          <cell r="HA117">
            <v>1.5</v>
          </cell>
          <cell r="HB117">
            <v>1.5</v>
          </cell>
          <cell r="HC117">
            <v>1.3</v>
          </cell>
          <cell r="HD117">
            <v>-5.8</v>
          </cell>
          <cell r="HE117">
            <v>1.2</v>
          </cell>
          <cell r="HF117">
            <v>2</v>
          </cell>
          <cell r="HG117">
            <v>0.5</v>
          </cell>
          <cell r="HH117">
            <v>0.9</v>
          </cell>
          <cell r="HI117">
            <v>0.1</v>
          </cell>
          <cell r="HJ117">
            <v>-1.6</v>
          </cell>
          <cell r="HK117">
            <v>0.6</v>
          </cell>
          <cell r="HL117">
            <v>3675</v>
          </cell>
          <cell r="HM117">
            <v>666</v>
          </cell>
          <cell r="HN117">
            <v>4218</v>
          </cell>
          <cell r="HO117">
            <v>896</v>
          </cell>
          <cell r="HP117">
            <v>2902</v>
          </cell>
          <cell r="HQ117">
            <v>759</v>
          </cell>
          <cell r="HR117">
            <v>1481</v>
          </cell>
          <cell r="HS117">
            <v>5038</v>
          </cell>
          <cell r="HT117">
            <v>1534</v>
          </cell>
          <cell r="HU117">
            <v>5902</v>
          </cell>
          <cell r="HV117">
            <v>3788</v>
          </cell>
          <cell r="HW117">
            <v>3715</v>
          </cell>
          <cell r="HX117">
            <v>2345</v>
          </cell>
          <cell r="HY117">
            <v>2731</v>
          </cell>
          <cell r="IA117">
            <v>17230</v>
          </cell>
          <cell r="IB117">
            <v>3062</v>
          </cell>
          <cell r="IC117">
            <v>160</v>
          </cell>
          <cell r="ID117">
            <v>2935</v>
          </cell>
          <cell r="IE117">
            <v>5953</v>
          </cell>
          <cell r="II117">
            <v>9615</v>
          </cell>
          <cell r="IJ117">
            <v>6104</v>
          </cell>
          <cell r="IK117">
            <v>6221</v>
          </cell>
          <cell r="IL117">
            <v>4148</v>
          </cell>
          <cell r="IM117">
            <v>2047</v>
          </cell>
          <cell r="IN117">
            <v>438</v>
          </cell>
          <cell r="IO117">
            <v>1325</v>
          </cell>
          <cell r="IP117">
            <v>3556</v>
          </cell>
          <cell r="IQ117">
            <v>7266</v>
          </cell>
        </row>
        <row r="118">
          <cell r="B118">
            <v>4699</v>
          </cell>
          <cell r="C118">
            <v>707</v>
          </cell>
          <cell r="D118">
            <v>5189</v>
          </cell>
          <cell r="E118">
            <v>968</v>
          </cell>
          <cell r="F118">
            <v>2619</v>
          </cell>
          <cell r="G118">
            <v>725</v>
          </cell>
          <cell r="H118">
            <v>1568</v>
          </cell>
          <cell r="I118">
            <v>4769</v>
          </cell>
          <cell r="J118">
            <v>1423</v>
          </cell>
          <cell r="K118">
            <v>5577</v>
          </cell>
          <cell r="L118">
            <v>4059</v>
          </cell>
          <cell r="M118">
            <v>3806</v>
          </cell>
          <cell r="N118">
            <v>2529</v>
          </cell>
          <cell r="O118">
            <v>2996</v>
          </cell>
          <cell r="Q118">
            <v>18654</v>
          </cell>
          <cell r="R118">
            <v>3271</v>
          </cell>
          <cell r="S118">
            <v>188</v>
          </cell>
          <cell r="T118">
            <v>2738</v>
          </cell>
          <cell r="U118">
            <v>6131</v>
          </cell>
          <cell r="Y118">
            <v>10461</v>
          </cell>
          <cell r="Z118">
            <v>6312</v>
          </cell>
          <cell r="AA118">
            <v>6707</v>
          </cell>
          <cell r="AB118">
            <v>4187</v>
          </cell>
          <cell r="AC118">
            <v>2128</v>
          </cell>
          <cell r="AD118">
            <v>465</v>
          </cell>
          <cell r="AE118">
            <v>1424</v>
          </cell>
          <cell r="AF118">
            <v>3573</v>
          </cell>
          <cell r="AG118">
            <v>7519</v>
          </cell>
          <cell r="AJ118">
            <v>2026</v>
          </cell>
          <cell r="AM118">
            <v>8462</v>
          </cell>
          <cell r="AP118">
            <v>4127</v>
          </cell>
          <cell r="AS118">
            <v>6495</v>
          </cell>
          <cell r="AT118">
            <v>4144</v>
          </cell>
          <cell r="AU118">
            <v>10930</v>
          </cell>
          <cell r="AV118">
            <v>9993</v>
          </cell>
          <cell r="AW118">
            <v>8015</v>
          </cell>
          <cell r="AX118">
            <v>1342</v>
          </cell>
          <cell r="AY118">
            <v>3539</v>
          </cell>
          <cell r="AZ118">
            <v>16676</v>
          </cell>
          <cell r="BA118">
            <v>145510</v>
          </cell>
          <cell r="BB118">
            <v>13541</v>
          </cell>
          <cell r="BC118">
            <v>2941</v>
          </cell>
          <cell r="BD118">
            <v>161728</v>
          </cell>
          <cell r="BE118">
            <v>0.4</v>
          </cell>
          <cell r="BF118">
            <v>0.5</v>
          </cell>
          <cell r="BG118">
            <v>1.1000000000000001</v>
          </cell>
          <cell r="BH118">
            <v>3.8</v>
          </cell>
          <cell r="BI118">
            <v>-6.4</v>
          </cell>
          <cell r="BJ118">
            <v>-2.2999999999999998</v>
          </cell>
          <cell r="BK118">
            <v>2.7</v>
          </cell>
          <cell r="BL118">
            <v>-5.5</v>
          </cell>
          <cell r="BM118">
            <v>-9.9</v>
          </cell>
          <cell r="BN118">
            <v>-6.3</v>
          </cell>
          <cell r="BO118">
            <v>2.7</v>
          </cell>
          <cell r="BP118">
            <v>-0.3</v>
          </cell>
          <cell r="BQ118">
            <v>-0.5</v>
          </cell>
          <cell r="BR118">
            <v>-0.7</v>
          </cell>
          <cell r="BT118">
            <v>0.1</v>
          </cell>
          <cell r="BU118">
            <v>1.4</v>
          </cell>
          <cell r="BV118">
            <v>-0.9</v>
          </cell>
          <cell r="BW118">
            <v>0.8</v>
          </cell>
          <cell r="BX118">
            <v>1.1000000000000001</v>
          </cell>
          <cell r="CB118">
            <v>-1.4</v>
          </cell>
          <cell r="CC118">
            <v>-0.7</v>
          </cell>
          <cell r="CD118">
            <v>-0.7</v>
          </cell>
          <cell r="CE118">
            <v>0.8</v>
          </cell>
          <cell r="CF118">
            <v>-1.7</v>
          </cell>
          <cell r="CG118">
            <v>3.1</v>
          </cell>
          <cell r="CH118">
            <v>-0.1</v>
          </cell>
          <cell r="CI118">
            <v>0.4</v>
          </cell>
          <cell r="CJ118">
            <v>0</v>
          </cell>
          <cell r="CM118">
            <v>1</v>
          </cell>
          <cell r="CP118">
            <v>6.2</v>
          </cell>
          <cell r="CS118">
            <v>1.8</v>
          </cell>
          <cell r="CV118">
            <v>1.9</v>
          </cell>
          <cell r="CW118">
            <v>1.9</v>
          </cell>
          <cell r="CX118">
            <v>1</v>
          </cell>
          <cell r="CY118">
            <v>1.8</v>
          </cell>
          <cell r="CZ118">
            <v>0.5</v>
          </cell>
          <cell r="DA118">
            <v>0.6</v>
          </cell>
          <cell r="DB118">
            <v>1.1000000000000001</v>
          </cell>
          <cell r="DC118">
            <v>0.9</v>
          </cell>
          <cell r="DD118">
            <v>0</v>
          </cell>
          <cell r="DE118">
            <v>-2.4</v>
          </cell>
          <cell r="DF118">
            <v>0.1</v>
          </cell>
          <cell r="DG118">
            <v>4657</v>
          </cell>
          <cell r="DH118">
            <v>704</v>
          </cell>
          <cell r="DI118">
            <v>5141</v>
          </cell>
          <cell r="DJ118">
            <v>996</v>
          </cell>
          <cell r="DK118">
            <v>2437</v>
          </cell>
          <cell r="DL118">
            <v>732</v>
          </cell>
          <cell r="DM118">
            <v>1545</v>
          </cell>
          <cell r="DN118">
            <v>4718</v>
          </cell>
          <cell r="DO118">
            <v>1425</v>
          </cell>
          <cell r="DP118">
            <v>5516</v>
          </cell>
          <cell r="DQ118">
            <v>4067</v>
          </cell>
          <cell r="DR118">
            <v>3748</v>
          </cell>
          <cell r="DS118">
            <v>2465</v>
          </cell>
          <cell r="DT118">
            <v>2868</v>
          </cell>
          <cell r="DV118">
            <v>18458</v>
          </cell>
          <cell r="DW118">
            <v>3301</v>
          </cell>
          <cell r="DX118">
            <v>196</v>
          </cell>
          <cell r="DY118">
            <v>2779</v>
          </cell>
          <cell r="DZ118">
            <v>6211</v>
          </cell>
          <cell r="ED118">
            <v>10502</v>
          </cell>
          <cell r="EE118">
            <v>6227</v>
          </cell>
          <cell r="EF118">
            <v>6744</v>
          </cell>
          <cell r="EG118">
            <v>4197</v>
          </cell>
          <cell r="EH118">
            <v>2136</v>
          </cell>
          <cell r="EI118">
            <v>479</v>
          </cell>
          <cell r="EJ118">
            <v>1433</v>
          </cell>
          <cell r="EK118">
            <v>3541</v>
          </cell>
          <cell r="EL118">
            <v>7549</v>
          </cell>
          <cell r="EO118">
            <v>2022</v>
          </cell>
          <cell r="ER118">
            <v>8460</v>
          </cell>
          <cell r="EU118">
            <v>4082</v>
          </cell>
          <cell r="EX118">
            <v>6417</v>
          </cell>
          <cell r="EY118">
            <v>4093</v>
          </cell>
          <cell r="EZ118">
            <v>10943</v>
          </cell>
          <cell r="FA118">
            <v>9845</v>
          </cell>
          <cell r="FB118">
            <v>8025</v>
          </cell>
          <cell r="FC118">
            <v>1353</v>
          </cell>
          <cell r="FD118">
            <v>3539</v>
          </cell>
          <cell r="FE118">
            <v>16677</v>
          </cell>
          <cell r="FF118">
            <v>145015</v>
          </cell>
          <cell r="FG118">
            <v>13330</v>
          </cell>
          <cell r="FH118">
            <v>3524</v>
          </cell>
          <cell r="FI118">
            <v>161620</v>
          </cell>
          <cell r="FJ118">
            <v>-4.3</v>
          </cell>
          <cell r="FK118">
            <v>0.6</v>
          </cell>
          <cell r="FL118">
            <v>-2.9</v>
          </cell>
          <cell r="FM118">
            <v>5.7</v>
          </cell>
          <cell r="FN118">
            <v>-15.5</v>
          </cell>
          <cell r="FO118">
            <v>-3.2</v>
          </cell>
          <cell r="FP118">
            <v>0.6</v>
          </cell>
          <cell r="FQ118">
            <v>-8</v>
          </cell>
          <cell r="FR118">
            <v>-19.5</v>
          </cell>
          <cell r="FS118">
            <v>-10.4</v>
          </cell>
          <cell r="FT118">
            <v>3.1</v>
          </cell>
          <cell r="FU118">
            <v>-2.2000000000000002</v>
          </cell>
          <cell r="FV118">
            <v>-3.1</v>
          </cell>
          <cell r="FW118">
            <v>-4.3</v>
          </cell>
          <cell r="FY118">
            <v>-0.7</v>
          </cell>
          <cell r="FZ118">
            <v>3.8</v>
          </cell>
          <cell r="GA118">
            <v>4.5999999999999996</v>
          </cell>
          <cell r="GB118">
            <v>1.1000000000000001</v>
          </cell>
          <cell r="GC118">
            <v>3.1</v>
          </cell>
          <cell r="GG118">
            <v>-0.1</v>
          </cell>
          <cell r="GH118">
            <v>-2.9</v>
          </cell>
          <cell r="GI118">
            <v>1.7</v>
          </cell>
          <cell r="GJ118">
            <v>1.3</v>
          </cell>
          <cell r="GK118">
            <v>0.3</v>
          </cell>
          <cell r="GL118">
            <v>8</v>
          </cell>
          <cell r="GM118">
            <v>1.2</v>
          </cell>
          <cell r="GN118">
            <v>-1.5</v>
          </cell>
          <cell r="GO118">
            <v>1.2</v>
          </cell>
          <cell r="GR118">
            <v>1.1000000000000001</v>
          </cell>
          <cell r="GU118">
            <v>5.8</v>
          </cell>
          <cell r="GX118">
            <v>0.4</v>
          </cell>
          <cell r="HA118">
            <v>0.4</v>
          </cell>
          <cell r="HB118">
            <v>0.4</v>
          </cell>
          <cell r="HC118">
            <v>1.2</v>
          </cell>
          <cell r="HD118">
            <v>3.3</v>
          </cell>
          <cell r="HE118">
            <v>0.5</v>
          </cell>
          <cell r="HF118">
            <v>1.1000000000000001</v>
          </cell>
          <cell r="HG118">
            <v>1.4</v>
          </cell>
          <cell r="HH118">
            <v>0.9</v>
          </cell>
          <cell r="HI118">
            <v>-0.4</v>
          </cell>
          <cell r="HJ118">
            <v>-4.9000000000000004</v>
          </cell>
          <cell r="HK118">
            <v>-0.2</v>
          </cell>
          <cell r="HL118">
            <v>3101</v>
          </cell>
          <cell r="HM118">
            <v>711</v>
          </cell>
          <cell r="HN118">
            <v>3787</v>
          </cell>
          <cell r="HO118">
            <v>983</v>
          </cell>
          <cell r="HP118">
            <v>2363</v>
          </cell>
          <cell r="HQ118">
            <v>725</v>
          </cell>
          <cell r="HR118">
            <v>1518</v>
          </cell>
          <cell r="HS118">
            <v>4629</v>
          </cell>
          <cell r="HT118">
            <v>1499</v>
          </cell>
          <cell r="HU118">
            <v>5462</v>
          </cell>
          <cell r="HV118">
            <v>3983</v>
          </cell>
          <cell r="HW118">
            <v>3793</v>
          </cell>
          <cell r="HX118">
            <v>2468</v>
          </cell>
          <cell r="HY118">
            <v>2918</v>
          </cell>
          <cell r="IA118">
            <v>18471</v>
          </cell>
          <cell r="IB118">
            <v>3316</v>
          </cell>
          <cell r="IC118">
            <v>203</v>
          </cell>
          <cell r="ID118">
            <v>2654</v>
          </cell>
          <cell r="IE118">
            <v>6158</v>
          </cell>
          <cell r="II118">
            <v>11063</v>
          </cell>
          <cell r="IJ118">
            <v>6193</v>
          </cell>
          <cell r="IK118">
            <v>6593</v>
          </cell>
          <cell r="IL118">
            <v>3932</v>
          </cell>
          <cell r="IM118">
            <v>2143</v>
          </cell>
          <cell r="IN118">
            <v>450</v>
          </cell>
          <cell r="IO118">
            <v>1477</v>
          </cell>
          <cell r="IP118">
            <v>3516</v>
          </cell>
          <cell r="IQ118">
            <v>7521</v>
          </cell>
        </row>
        <row r="119">
          <cell r="B119">
            <v>4668</v>
          </cell>
          <cell r="C119">
            <v>711</v>
          </cell>
          <cell r="D119">
            <v>5214</v>
          </cell>
          <cell r="E119">
            <v>1012</v>
          </cell>
          <cell r="F119">
            <v>2652</v>
          </cell>
          <cell r="G119">
            <v>746</v>
          </cell>
          <cell r="H119">
            <v>1623</v>
          </cell>
          <cell r="I119">
            <v>4686</v>
          </cell>
          <cell r="J119">
            <v>1224</v>
          </cell>
          <cell r="K119">
            <v>5412</v>
          </cell>
          <cell r="L119">
            <v>4129</v>
          </cell>
          <cell r="M119">
            <v>3859</v>
          </cell>
          <cell r="N119">
            <v>2570</v>
          </cell>
          <cell r="O119">
            <v>3008</v>
          </cell>
          <cell r="P119">
            <v>4591</v>
          </cell>
          <cell r="Q119">
            <v>18780</v>
          </cell>
          <cell r="R119">
            <v>3309</v>
          </cell>
          <cell r="S119">
            <v>186</v>
          </cell>
          <cell r="T119">
            <v>2696</v>
          </cell>
          <cell r="U119">
            <v>6147</v>
          </cell>
          <cell r="Y119">
            <v>10325</v>
          </cell>
          <cell r="Z119">
            <v>6251</v>
          </cell>
          <cell r="AA119">
            <v>6670</v>
          </cell>
          <cell r="AB119">
            <v>4218</v>
          </cell>
          <cell r="AC119">
            <v>2105</v>
          </cell>
          <cell r="AD119">
            <v>477</v>
          </cell>
          <cell r="AE119">
            <v>1434</v>
          </cell>
          <cell r="AF119">
            <v>3602</v>
          </cell>
          <cell r="AG119">
            <v>7547</v>
          </cell>
          <cell r="AJ119">
            <v>2061</v>
          </cell>
          <cell r="AM119">
            <v>8987</v>
          </cell>
          <cell r="AP119">
            <v>4189</v>
          </cell>
          <cell r="AS119">
            <v>6592</v>
          </cell>
          <cell r="AT119">
            <v>4206</v>
          </cell>
          <cell r="AU119">
            <v>10974</v>
          </cell>
          <cell r="AV119">
            <v>10156</v>
          </cell>
          <cell r="AW119">
            <v>8024</v>
          </cell>
          <cell r="AX119">
            <v>1334</v>
          </cell>
          <cell r="AY119">
            <v>3571</v>
          </cell>
          <cell r="AZ119">
            <v>16817</v>
          </cell>
          <cell r="BA119">
            <v>145904</v>
          </cell>
          <cell r="BB119">
            <v>13414</v>
          </cell>
          <cell r="BC119">
            <v>3621</v>
          </cell>
          <cell r="BD119">
            <v>162668</v>
          </cell>
          <cell r="BE119">
            <v>-0.7</v>
          </cell>
          <cell r="BF119">
            <v>0.6</v>
          </cell>
          <cell r="BG119">
            <v>0.5</v>
          </cell>
          <cell r="BH119">
            <v>4.5999999999999996</v>
          </cell>
          <cell r="BI119">
            <v>1.3</v>
          </cell>
          <cell r="BJ119">
            <v>2.8</v>
          </cell>
          <cell r="BK119">
            <v>3.5</v>
          </cell>
          <cell r="BL119">
            <v>-1.7</v>
          </cell>
          <cell r="BM119">
            <v>-14</v>
          </cell>
          <cell r="BN119">
            <v>-3</v>
          </cell>
          <cell r="BO119">
            <v>1.7</v>
          </cell>
          <cell r="BP119">
            <v>1.4</v>
          </cell>
          <cell r="BQ119">
            <v>1.6</v>
          </cell>
          <cell r="BR119">
            <v>0.4</v>
          </cell>
          <cell r="BT119">
            <v>0.7</v>
          </cell>
          <cell r="BU119">
            <v>1.2</v>
          </cell>
          <cell r="BV119">
            <v>-1.1000000000000001</v>
          </cell>
          <cell r="BW119">
            <v>-1.5</v>
          </cell>
          <cell r="BX119">
            <v>0.3</v>
          </cell>
          <cell r="CB119">
            <v>-1.3</v>
          </cell>
          <cell r="CC119">
            <v>-1</v>
          </cell>
          <cell r="CD119">
            <v>-0.6</v>
          </cell>
          <cell r="CE119">
            <v>0.7</v>
          </cell>
          <cell r="CF119">
            <v>-1.1000000000000001</v>
          </cell>
          <cell r="CG119">
            <v>2.6</v>
          </cell>
          <cell r="CH119">
            <v>0.7</v>
          </cell>
          <cell r="CI119">
            <v>0.8</v>
          </cell>
          <cell r="CJ119">
            <v>0.4</v>
          </cell>
          <cell r="CM119">
            <v>1.7</v>
          </cell>
          <cell r="CP119">
            <v>6.2</v>
          </cell>
          <cell r="CS119">
            <v>1.5</v>
          </cell>
          <cell r="CV119">
            <v>1.5</v>
          </cell>
          <cell r="CW119">
            <v>1.5</v>
          </cell>
          <cell r="CX119">
            <v>0.4</v>
          </cell>
          <cell r="CY119">
            <v>1.6</v>
          </cell>
          <cell r="CZ119">
            <v>0.1</v>
          </cell>
          <cell r="DA119">
            <v>-0.6</v>
          </cell>
          <cell r="DB119">
            <v>0.9</v>
          </cell>
          <cell r="DC119">
            <v>0.8</v>
          </cell>
          <cell r="DD119">
            <v>0.3</v>
          </cell>
          <cell r="DE119">
            <v>-0.9</v>
          </cell>
          <cell r="DF119">
            <v>0.6</v>
          </cell>
          <cell r="DG119">
            <v>4618</v>
          </cell>
          <cell r="DH119">
            <v>718</v>
          </cell>
          <cell r="DI119">
            <v>5185</v>
          </cell>
          <cell r="DJ119">
            <v>989</v>
          </cell>
          <cell r="DK119">
            <v>2567</v>
          </cell>
          <cell r="DL119">
            <v>714</v>
          </cell>
          <cell r="DM119">
            <v>1656</v>
          </cell>
          <cell r="DN119">
            <v>4575</v>
          </cell>
          <cell r="DO119">
            <v>1175</v>
          </cell>
          <cell r="DP119">
            <v>5208</v>
          </cell>
          <cell r="DQ119">
            <v>4150</v>
          </cell>
          <cell r="DR119">
            <v>3844</v>
          </cell>
          <cell r="DS119">
            <v>2632</v>
          </cell>
          <cell r="DT119">
            <v>3192</v>
          </cell>
          <cell r="DU119">
            <v>4577</v>
          </cell>
          <cell r="DV119">
            <v>19034</v>
          </cell>
          <cell r="DW119">
            <v>3323</v>
          </cell>
          <cell r="DX119">
            <v>179</v>
          </cell>
          <cell r="DY119">
            <v>2698</v>
          </cell>
          <cell r="DZ119">
            <v>6148</v>
          </cell>
          <cell r="ED119">
            <v>10351</v>
          </cell>
          <cell r="EE119">
            <v>6313</v>
          </cell>
          <cell r="EF119">
            <v>6715</v>
          </cell>
          <cell r="EG119">
            <v>4209</v>
          </cell>
          <cell r="EH119">
            <v>2105</v>
          </cell>
          <cell r="EI119">
            <v>469</v>
          </cell>
          <cell r="EJ119">
            <v>1427</v>
          </cell>
          <cell r="EK119">
            <v>3598</v>
          </cell>
          <cell r="EL119">
            <v>7516</v>
          </cell>
          <cell r="EO119">
            <v>2067</v>
          </cell>
          <cell r="ER119">
            <v>8953</v>
          </cell>
          <cell r="EU119">
            <v>4209</v>
          </cell>
          <cell r="EX119">
            <v>6628</v>
          </cell>
          <cell r="EY119">
            <v>4231</v>
          </cell>
          <cell r="EZ119">
            <v>11009</v>
          </cell>
          <cell r="FA119">
            <v>10418</v>
          </cell>
          <cell r="FB119">
            <v>8021</v>
          </cell>
          <cell r="FC119">
            <v>1320</v>
          </cell>
          <cell r="FD119">
            <v>3574</v>
          </cell>
          <cell r="FE119">
            <v>16820</v>
          </cell>
          <cell r="FF119">
            <v>146325</v>
          </cell>
          <cell r="FG119">
            <v>13365</v>
          </cell>
          <cell r="FH119">
            <v>2687</v>
          </cell>
          <cell r="FI119">
            <v>162111</v>
          </cell>
          <cell r="FJ119">
            <v>-0.8</v>
          </cell>
          <cell r="FK119">
            <v>2.1</v>
          </cell>
          <cell r="FL119">
            <v>0.9</v>
          </cell>
          <cell r="FM119">
            <v>-0.7</v>
          </cell>
          <cell r="FN119">
            <v>5.3</v>
          </cell>
          <cell r="FO119">
            <v>-2.5</v>
          </cell>
          <cell r="FP119">
            <v>7.2</v>
          </cell>
          <cell r="FQ119">
            <v>-3</v>
          </cell>
          <cell r="FR119">
            <v>-17.5</v>
          </cell>
          <cell r="FS119">
            <v>-5.6</v>
          </cell>
          <cell r="FT119">
            <v>2</v>
          </cell>
          <cell r="FU119">
            <v>2.6</v>
          </cell>
          <cell r="FV119">
            <v>6.8</v>
          </cell>
          <cell r="FW119">
            <v>11.3</v>
          </cell>
          <cell r="FY119">
            <v>3.1</v>
          </cell>
          <cell r="FZ119">
            <v>0.7</v>
          </cell>
          <cell r="GA119">
            <v>-8.6</v>
          </cell>
          <cell r="GB119">
            <v>-2.9</v>
          </cell>
          <cell r="GC119">
            <v>-1</v>
          </cell>
          <cell r="GG119">
            <v>-1.4</v>
          </cell>
          <cell r="GH119">
            <v>1.4</v>
          </cell>
          <cell r="GI119">
            <v>-0.4</v>
          </cell>
          <cell r="GJ119">
            <v>0.3</v>
          </cell>
          <cell r="GK119">
            <v>-1.4</v>
          </cell>
          <cell r="GL119">
            <v>-2.1</v>
          </cell>
          <cell r="GM119">
            <v>-0.4</v>
          </cell>
          <cell r="GN119">
            <v>1.6</v>
          </cell>
          <cell r="GO119">
            <v>-0.4</v>
          </cell>
          <cell r="GR119">
            <v>2.2000000000000002</v>
          </cell>
          <cell r="GU119">
            <v>5.8</v>
          </cell>
          <cell r="GX119">
            <v>3.1</v>
          </cell>
          <cell r="HA119">
            <v>3.3</v>
          </cell>
          <cell r="HB119">
            <v>3.4</v>
          </cell>
          <cell r="HC119">
            <v>0.6</v>
          </cell>
          <cell r="HD119">
            <v>5.8</v>
          </cell>
          <cell r="HE119">
            <v>0</v>
          </cell>
          <cell r="HF119">
            <v>-2.5</v>
          </cell>
          <cell r="HG119">
            <v>1</v>
          </cell>
          <cell r="HH119">
            <v>0.9</v>
          </cell>
          <cell r="HI119">
            <v>0.9</v>
          </cell>
          <cell r="HJ119">
            <v>0.3</v>
          </cell>
          <cell r="HK119">
            <v>0.3</v>
          </cell>
          <cell r="HL119">
            <v>3789</v>
          </cell>
          <cell r="HM119">
            <v>732</v>
          </cell>
          <cell r="HN119">
            <v>4466</v>
          </cell>
          <cell r="HO119">
            <v>1061</v>
          </cell>
          <cell r="HP119">
            <v>2627</v>
          </cell>
          <cell r="HQ119">
            <v>734</v>
          </cell>
          <cell r="HR119">
            <v>1740</v>
          </cell>
          <cell r="HS119">
            <v>4780</v>
          </cell>
          <cell r="HT119">
            <v>1147</v>
          </cell>
          <cell r="HU119">
            <v>5553</v>
          </cell>
          <cell r="HV119">
            <v>4122</v>
          </cell>
          <cell r="HW119">
            <v>3869</v>
          </cell>
          <cell r="HX119">
            <v>2775</v>
          </cell>
          <cell r="HY119">
            <v>3373</v>
          </cell>
          <cell r="HZ119">
            <v>4766</v>
          </cell>
          <cell r="IA119">
            <v>19681</v>
          </cell>
          <cell r="IB119">
            <v>3547</v>
          </cell>
          <cell r="IC119">
            <v>212</v>
          </cell>
          <cell r="ID119">
            <v>2577</v>
          </cell>
          <cell r="IE119">
            <v>6409</v>
          </cell>
          <cell r="II119">
            <v>10265</v>
          </cell>
          <cell r="IJ119">
            <v>6387</v>
          </cell>
          <cell r="IK119">
            <v>6560</v>
          </cell>
          <cell r="IL119">
            <v>4120</v>
          </cell>
          <cell r="IM119">
            <v>2099</v>
          </cell>
          <cell r="IN119">
            <v>488</v>
          </cell>
          <cell r="IO119">
            <v>1451</v>
          </cell>
          <cell r="IP119">
            <v>3597</v>
          </cell>
          <cell r="IQ119">
            <v>7571</v>
          </cell>
        </row>
        <row r="120">
          <cell r="B120">
            <v>4647</v>
          </cell>
          <cell r="C120">
            <v>703</v>
          </cell>
          <cell r="D120">
            <v>5226</v>
          </cell>
          <cell r="E120">
            <v>1069</v>
          </cell>
          <cell r="F120">
            <v>2843</v>
          </cell>
          <cell r="G120">
            <v>766</v>
          </cell>
          <cell r="H120">
            <v>1692</v>
          </cell>
          <cell r="I120">
            <v>4797</v>
          </cell>
          <cell r="J120">
            <v>1065</v>
          </cell>
          <cell r="K120">
            <v>5533</v>
          </cell>
          <cell r="L120">
            <v>4165</v>
          </cell>
          <cell r="M120">
            <v>3952</v>
          </cell>
          <cell r="N120">
            <v>2641</v>
          </cell>
          <cell r="O120">
            <v>3046</v>
          </cell>
          <cell r="P120">
            <v>4628</v>
          </cell>
          <cell r="Q120">
            <v>19005</v>
          </cell>
          <cell r="R120">
            <v>3331</v>
          </cell>
          <cell r="S120">
            <v>186</v>
          </cell>
          <cell r="T120">
            <v>2648</v>
          </cell>
          <cell r="U120">
            <v>6142</v>
          </cell>
          <cell r="Y120">
            <v>10234</v>
          </cell>
          <cell r="Z120">
            <v>6220</v>
          </cell>
          <cell r="AA120">
            <v>6619</v>
          </cell>
          <cell r="AB120">
            <v>4253</v>
          </cell>
          <cell r="AC120">
            <v>2116</v>
          </cell>
          <cell r="AD120">
            <v>488</v>
          </cell>
          <cell r="AE120">
            <v>1434</v>
          </cell>
          <cell r="AF120">
            <v>3632</v>
          </cell>
          <cell r="AG120">
            <v>7599</v>
          </cell>
          <cell r="AJ120">
            <v>2112</v>
          </cell>
          <cell r="AM120">
            <v>9477</v>
          </cell>
          <cell r="AP120">
            <v>4253</v>
          </cell>
          <cell r="AS120">
            <v>6675</v>
          </cell>
          <cell r="AT120">
            <v>4256</v>
          </cell>
          <cell r="AU120">
            <v>10990</v>
          </cell>
          <cell r="AV120">
            <v>10181</v>
          </cell>
          <cell r="AW120">
            <v>8044</v>
          </cell>
          <cell r="AX120">
            <v>1325</v>
          </cell>
          <cell r="AY120">
            <v>3596</v>
          </cell>
          <cell r="AZ120">
            <v>16950</v>
          </cell>
          <cell r="BA120">
            <v>146983</v>
          </cell>
          <cell r="BB120">
            <v>13550</v>
          </cell>
          <cell r="BC120">
            <v>4058</v>
          </cell>
          <cell r="BD120">
            <v>164305</v>
          </cell>
          <cell r="BE120">
            <v>-0.4</v>
          </cell>
          <cell r="BF120">
            <v>-1.1000000000000001</v>
          </cell>
          <cell r="BG120">
            <v>0.2</v>
          </cell>
          <cell r="BH120">
            <v>5.6</v>
          </cell>
          <cell r="BI120">
            <v>7.2</v>
          </cell>
          <cell r="BJ120">
            <v>2.7</v>
          </cell>
          <cell r="BK120">
            <v>4.3</v>
          </cell>
          <cell r="BL120">
            <v>2.4</v>
          </cell>
          <cell r="BM120">
            <v>-13</v>
          </cell>
          <cell r="BN120">
            <v>2.2000000000000002</v>
          </cell>
          <cell r="BO120">
            <v>0.9</v>
          </cell>
          <cell r="BP120">
            <v>2.4</v>
          </cell>
          <cell r="BQ120">
            <v>2.8</v>
          </cell>
          <cell r="BR120">
            <v>1.3</v>
          </cell>
          <cell r="BS120">
            <v>0.8</v>
          </cell>
          <cell r="BT120">
            <v>1.2</v>
          </cell>
          <cell r="BU120">
            <v>0.7</v>
          </cell>
          <cell r="BV120">
            <v>-0.3</v>
          </cell>
          <cell r="BW120">
            <v>-1.8</v>
          </cell>
          <cell r="BX120">
            <v>-0.1</v>
          </cell>
          <cell r="CB120">
            <v>-0.9</v>
          </cell>
          <cell r="CC120">
            <v>-0.5</v>
          </cell>
          <cell r="CD120">
            <v>-0.8</v>
          </cell>
          <cell r="CE120">
            <v>0.8</v>
          </cell>
          <cell r="CF120">
            <v>0.5</v>
          </cell>
          <cell r="CG120">
            <v>2.2999999999999998</v>
          </cell>
          <cell r="CH120">
            <v>0</v>
          </cell>
          <cell r="CI120">
            <v>0.9</v>
          </cell>
          <cell r="CJ120">
            <v>0.7</v>
          </cell>
          <cell r="CM120">
            <v>2.5</v>
          </cell>
          <cell r="CP120">
            <v>5.4</v>
          </cell>
          <cell r="CS120">
            <v>1.5</v>
          </cell>
          <cell r="CV120">
            <v>1.3</v>
          </cell>
          <cell r="CW120">
            <v>1.2</v>
          </cell>
          <cell r="CX120">
            <v>0.1</v>
          </cell>
          <cell r="CY120">
            <v>0.3</v>
          </cell>
          <cell r="CZ120">
            <v>0.2</v>
          </cell>
          <cell r="DA120">
            <v>-0.7</v>
          </cell>
          <cell r="DB120">
            <v>0.7</v>
          </cell>
          <cell r="DC120">
            <v>0.8</v>
          </cell>
          <cell r="DD120">
            <v>0.7</v>
          </cell>
          <cell r="DE120">
            <v>1</v>
          </cell>
          <cell r="DF120">
            <v>1</v>
          </cell>
          <cell r="DG120">
            <v>4725</v>
          </cell>
          <cell r="DH120">
            <v>708</v>
          </cell>
          <cell r="DI120">
            <v>5306</v>
          </cell>
          <cell r="DJ120">
            <v>1030</v>
          </cell>
          <cell r="DK120">
            <v>3058</v>
          </cell>
          <cell r="DL120">
            <v>800</v>
          </cell>
          <cell r="DM120">
            <v>1652</v>
          </cell>
          <cell r="DN120">
            <v>4864</v>
          </cell>
          <cell r="DO120">
            <v>1056</v>
          </cell>
          <cell r="DP120">
            <v>5625</v>
          </cell>
          <cell r="DQ120">
            <v>4203</v>
          </cell>
          <cell r="DR120">
            <v>4043</v>
          </cell>
          <cell r="DS120">
            <v>2614</v>
          </cell>
          <cell r="DT120">
            <v>2918</v>
          </cell>
          <cell r="DU120">
            <v>4670</v>
          </cell>
          <cell r="DV120">
            <v>18930</v>
          </cell>
          <cell r="DW120">
            <v>3320</v>
          </cell>
          <cell r="DX120">
            <v>187</v>
          </cell>
          <cell r="DY120">
            <v>2581</v>
          </cell>
          <cell r="DZ120">
            <v>6090</v>
          </cell>
          <cell r="ED120">
            <v>10211</v>
          </cell>
          <cell r="EE120">
            <v>6205</v>
          </cell>
          <cell r="EF120">
            <v>6582</v>
          </cell>
          <cell r="EG120">
            <v>4261</v>
          </cell>
          <cell r="EH120">
            <v>2101</v>
          </cell>
          <cell r="EI120">
            <v>483</v>
          </cell>
          <cell r="EJ120">
            <v>1440</v>
          </cell>
          <cell r="EK120">
            <v>3659</v>
          </cell>
          <cell r="EL120">
            <v>7605</v>
          </cell>
          <cell r="EO120">
            <v>2109</v>
          </cell>
          <cell r="ER120">
            <v>9580</v>
          </cell>
          <cell r="EU120">
            <v>4309</v>
          </cell>
          <cell r="EX120">
            <v>6762</v>
          </cell>
          <cell r="EY120">
            <v>4312</v>
          </cell>
          <cell r="EZ120">
            <v>10954</v>
          </cell>
          <cell r="FA120">
            <v>10371</v>
          </cell>
          <cell r="FB120">
            <v>8050</v>
          </cell>
          <cell r="FC120">
            <v>1331</v>
          </cell>
          <cell r="FD120">
            <v>3601</v>
          </cell>
          <cell r="FE120">
            <v>16950</v>
          </cell>
          <cell r="FF120">
            <v>146646</v>
          </cell>
          <cell r="FG120">
            <v>13696</v>
          </cell>
          <cell r="FH120">
            <v>4760</v>
          </cell>
          <cell r="FI120">
            <v>164805</v>
          </cell>
          <cell r="FJ120">
            <v>2.2999999999999998</v>
          </cell>
          <cell r="FK120">
            <v>-1.4</v>
          </cell>
          <cell r="FL120">
            <v>2.2999999999999998</v>
          </cell>
          <cell r="FM120">
            <v>4.2</v>
          </cell>
          <cell r="FN120">
            <v>19.100000000000001</v>
          </cell>
          <cell r="FO120">
            <v>12.1</v>
          </cell>
          <cell r="FP120">
            <v>-0.3</v>
          </cell>
          <cell r="FQ120">
            <v>6.3</v>
          </cell>
          <cell r="FR120">
            <v>-10.1</v>
          </cell>
          <cell r="FS120">
            <v>8</v>
          </cell>
          <cell r="FT120">
            <v>1.3</v>
          </cell>
          <cell r="FU120">
            <v>5.2</v>
          </cell>
          <cell r="FV120">
            <v>-0.7</v>
          </cell>
          <cell r="FW120">
            <v>-8.6</v>
          </cell>
          <cell r="FX120">
            <v>2</v>
          </cell>
          <cell r="FY120">
            <v>-0.5</v>
          </cell>
          <cell r="FZ120">
            <v>-0.1</v>
          </cell>
          <cell r="GA120">
            <v>4.7</v>
          </cell>
          <cell r="GB120">
            <v>-4.4000000000000004</v>
          </cell>
          <cell r="GC120">
            <v>-1</v>
          </cell>
          <cell r="GG120">
            <v>-1.4</v>
          </cell>
          <cell r="GH120">
            <v>-1.7</v>
          </cell>
          <cell r="GI120">
            <v>-2</v>
          </cell>
          <cell r="GJ120">
            <v>1.2</v>
          </cell>
          <cell r="GK120">
            <v>-0.2</v>
          </cell>
          <cell r="GL120">
            <v>2.8</v>
          </cell>
          <cell r="GM120">
            <v>0.9</v>
          </cell>
          <cell r="GN120">
            <v>1.7</v>
          </cell>
          <cell r="GO120">
            <v>1.2</v>
          </cell>
          <cell r="GR120">
            <v>2</v>
          </cell>
          <cell r="GU120">
            <v>7</v>
          </cell>
          <cell r="GX120">
            <v>2.4</v>
          </cell>
          <cell r="HA120">
            <v>2</v>
          </cell>
          <cell r="HB120">
            <v>1.9</v>
          </cell>
          <cell r="HC120">
            <v>-0.5</v>
          </cell>
          <cell r="HD120">
            <v>-0.5</v>
          </cell>
          <cell r="HE120">
            <v>0.4</v>
          </cell>
          <cell r="HF120">
            <v>0.9</v>
          </cell>
          <cell r="HG120">
            <v>0.7</v>
          </cell>
          <cell r="HH120">
            <v>0.8</v>
          </cell>
          <cell r="HI120">
            <v>0.2</v>
          </cell>
          <cell r="HJ120">
            <v>2.5</v>
          </cell>
          <cell r="HK120">
            <v>1.7</v>
          </cell>
          <cell r="HL120">
            <v>7706</v>
          </cell>
          <cell r="HM120">
            <v>724</v>
          </cell>
          <cell r="HN120">
            <v>8043</v>
          </cell>
          <cell r="HO120">
            <v>1025</v>
          </cell>
          <cell r="HP120">
            <v>3060</v>
          </cell>
          <cell r="HQ120">
            <v>787</v>
          </cell>
          <cell r="HR120">
            <v>1660</v>
          </cell>
          <cell r="HS120">
            <v>4848</v>
          </cell>
          <cell r="HT120">
            <v>1197</v>
          </cell>
          <cell r="HU120">
            <v>5648</v>
          </cell>
          <cell r="HV120">
            <v>4492</v>
          </cell>
          <cell r="HW120">
            <v>4133</v>
          </cell>
          <cell r="HX120">
            <v>2709</v>
          </cell>
          <cell r="HY120">
            <v>2974</v>
          </cell>
          <cell r="HZ120">
            <v>4904</v>
          </cell>
          <cell r="IA120">
            <v>19733</v>
          </cell>
          <cell r="IB120">
            <v>3198</v>
          </cell>
          <cell r="IC120">
            <v>175</v>
          </cell>
          <cell r="ID120">
            <v>2682</v>
          </cell>
          <cell r="IE120">
            <v>5981</v>
          </cell>
          <cell r="II120">
            <v>10559</v>
          </cell>
          <cell r="IJ120">
            <v>6424</v>
          </cell>
          <cell r="IK120">
            <v>7307</v>
          </cell>
          <cell r="IL120">
            <v>4588</v>
          </cell>
          <cell r="IM120">
            <v>2169</v>
          </cell>
          <cell r="IN120">
            <v>505</v>
          </cell>
          <cell r="IO120">
            <v>1479</v>
          </cell>
          <cell r="IP120">
            <v>3725</v>
          </cell>
          <cell r="IQ120">
            <v>7799</v>
          </cell>
        </row>
        <row r="121">
          <cell r="B121">
            <v>4643</v>
          </cell>
          <cell r="C121">
            <v>701</v>
          </cell>
          <cell r="D121">
            <v>5238</v>
          </cell>
          <cell r="E121">
            <v>1085</v>
          </cell>
          <cell r="F121">
            <v>2993</v>
          </cell>
          <cell r="G121">
            <v>786</v>
          </cell>
          <cell r="H121">
            <v>1752</v>
          </cell>
          <cell r="I121">
            <v>4965</v>
          </cell>
          <cell r="J121">
            <v>1080</v>
          </cell>
          <cell r="K121">
            <v>5792</v>
          </cell>
          <cell r="L121">
            <v>4211</v>
          </cell>
          <cell r="M121">
            <v>4043</v>
          </cell>
          <cell r="N121">
            <v>2701</v>
          </cell>
          <cell r="O121">
            <v>3074</v>
          </cell>
          <cell r="P121">
            <v>4668</v>
          </cell>
          <cell r="Q121">
            <v>19275</v>
          </cell>
          <cell r="R121">
            <v>3361</v>
          </cell>
          <cell r="S121">
            <v>188</v>
          </cell>
          <cell r="T121">
            <v>2656</v>
          </cell>
          <cell r="U121">
            <v>6189</v>
          </cell>
          <cell r="Y121">
            <v>10248</v>
          </cell>
          <cell r="Z121">
            <v>6240</v>
          </cell>
          <cell r="AA121">
            <v>6571</v>
          </cell>
          <cell r="AB121">
            <v>4290</v>
          </cell>
          <cell r="AC121">
            <v>2142</v>
          </cell>
          <cell r="AD121">
            <v>500</v>
          </cell>
          <cell r="AE121">
            <v>1428</v>
          </cell>
          <cell r="AF121">
            <v>3654</v>
          </cell>
          <cell r="AG121">
            <v>7644</v>
          </cell>
          <cell r="AJ121">
            <v>2173</v>
          </cell>
          <cell r="AM121">
            <v>9966</v>
          </cell>
          <cell r="AP121">
            <v>4365</v>
          </cell>
          <cell r="AS121">
            <v>6789</v>
          </cell>
          <cell r="AT121">
            <v>4318</v>
          </cell>
          <cell r="AU121">
            <v>11055</v>
          </cell>
          <cell r="AV121">
            <v>10103</v>
          </cell>
          <cell r="AW121">
            <v>8144</v>
          </cell>
          <cell r="AX121">
            <v>1323</v>
          </cell>
          <cell r="AY121">
            <v>3607</v>
          </cell>
          <cell r="AZ121">
            <v>17080</v>
          </cell>
          <cell r="BA121">
            <v>148685</v>
          </cell>
          <cell r="BB121">
            <v>13831</v>
          </cell>
          <cell r="BC121">
            <v>4352</v>
          </cell>
          <cell r="BD121">
            <v>166559</v>
          </cell>
          <cell r="BE121">
            <v>-0.1</v>
          </cell>
          <cell r="BF121">
            <v>-0.4</v>
          </cell>
          <cell r="BG121">
            <v>0.2</v>
          </cell>
          <cell r="BH121">
            <v>1.5</v>
          </cell>
          <cell r="BI121">
            <v>5.3</v>
          </cell>
          <cell r="BJ121">
            <v>2.6</v>
          </cell>
          <cell r="BK121">
            <v>3.6</v>
          </cell>
          <cell r="BL121">
            <v>3.5</v>
          </cell>
          <cell r="BM121">
            <v>1.4</v>
          </cell>
          <cell r="BN121">
            <v>4.7</v>
          </cell>
          <cell r="BO121">
            <v>1.1000000000000001</v>
          </cell>
          <cell r="BP121">
            <v>2.2999999999999998</v>
          </cell>
          <cell r="BQ121">
            <v>2.2999999999999998</v>
          </cell>
          <cell r="BR121">
            <v>0.9</v>
          </cell>
          <cell r="BS121">
            <v>0.8</v>
          </cell>
          <cell r="BT121">
            <v>1.4</v>
          </cell>
          <cell r="BU121">
            <v>0.9</v>
          </cell>
          <cell r="BV121">
            <v>1.3</v>
          </cell>
          <cell r="BW121">
            <v>0.3</v>
          </cell>
          <cell r="BX121">
            <v>0.8</v>
          </cell>
          <cell r="CB121">
            <v>0.1</v>
          </cell>
          <cell r="CC121">
            <v>0.3</v>
          </cell>
          <cell r="CD121">
            <v>-0.7</v>
          </cell>
          <cell r="CE121">
            <v>0.9</v>
          </cell>
          <cell r="CF121">
            <v>1.2</v>
          </cell>
          <cell r="CG121">
            <v>2.4</v>
          </cell>
          <cell r="CH121">
            <v>-0.4</v>
          </cell>
          <cell r="CI121">
            <v>0.6</v>
          </cell>
          <cell r="CJ121">
            <v>0.6</v>
          </cell>
          <cell r="CM121">
            <v>2.9</v>
          </cell>
          <cell r="CP121">
            <v>5.2</v>
          </cell>
          <cell r="CS121">
            <v>2.6</v>
          </cell>
          <cell r="CV121">
            <v>1.7</v>
          </cell>
          <cell r="CW121">
            <v>1.4</v>
          </cell>
          <cell r="CX121">
            <v>0.6</v>
          </cell>
          <cell r="CY121">
            <v>-0.8</v>
          </cell>
          <cell r="CZ121">
            <v>1.2</v>
          </cell>
          <cell r="DA121">
            <v>-0.1</v>
          </cell>
          <cell r="DB121">
            <v>0.3</v>
          </cell>
          <cell r="DC121">
            <v>0.8</v>
          </cell>
          <cell r="DD121">
            <v>1.2</v>
          </cell>
          <cell r="DE121">
            <v>2.1</v>
          </cell>
          <cell r="DF121">
            <v>1.4</v>
          </cell>
          <cell r="DG121">
            <v>4537</v>
          </cell>
          <cell r="DH121">
            <v>699</v>
          </cell>
          <cell r="DI121">
            <v>5140</v>
          </cell>
          <cell r="DJ121">
            <v>1155</v>
          </cell>
          <cell r="DK121">
            <v>2898</v>
          </cell>
          <cell r="DL121">
            <v>786</v>
          </cell>
          <cell r="DM121">
            <v>1789</v>
          </cell>
          <cell r="DN121">
            <v>5020</v>
          </cell>
          <cell r="DO121">
            <v>1060</v>
          </cell>
          <cell r="DP121">
            <v>5871</v>
          </cell>
          <cell r="DQ121">
            <v>4111</v>
          </cell>
          <cell r="DR121">
            <v>3971</v>
          </cell>
          <cell r="DS121">
            <v>2712</v>
          </cell>
          <cell r="DT121">
            <v>3117</v>
          </cell>
          <cell r="DU121">
            <v>4610</v>
          </cell>
          <cell r="DV121">
            <v>19159</v>
          </cell>
          <cell r="DW121">
            <v>3342</v>
          </cell>
          <cell r="DX121">
            <v>189</v>
          </cell>
          <cell r="DY121">
            <v>2686</v>
          </cell>
          <cell r="DZ121">
            <v>6189</v>
          </cell>
          <cell r="ED121">
            <v>10183</v>
          </cell>
          <cell r="EE121">
            <v>6224</v>
          </cell>
          <cell r="EF121">
            <v>6577</v>
          </cell>
          <cell r="EG121">
            <v>4294</v>
          </cell>
          <cell r="EH121">
            <v>2149</v>
          </cell>
          <cell r="EI121">
            <v>510</v>
          </cell>
          <cell r="EJ121">
            <v>1441</v>
          </cell>
          <cell r="EK121">
            <v>3648</v>
          </cell>
          <cell r="EL121">
            <v>7681</v>
          </cell>
          <cell r="EO121">
            <v>2159</v>
          </cell>
          <cell r="ER121">
            <v>9891</v>
          </cell>
          <cell r="EU121">
            <v>4259</v>
          </cell>
          <cell r="EX121">
            <v>6631</v>
          </cell>
          <cell r="EY121">
            <v>4219</v>
          </cell>
          <cell r="EZ121">
            <v>11050</v>
          </cell>
          <cell r="FA121">
            <v>9622</v>
          </cell>
          <cell r="FB121">
            <v>8102</v>
          </cell>
          <cell r="FC121">
            <v>1324</v>
          </cell>
          <cell r="FD121">
            <v>3606</v>
          </cell>
          <cell r="FE121">
            <v>17078</v>
          </cell>
          <cell r="FF121">
            <v>148800</v>
          </cell>
          <cell r="FG121">
            <v>13697</v>
          </cell>
          <cell r="FH121">
            <v>4273</v>
          </cell>
          <cell r="FI121">
            <v>166470</v>
          </cell>
          <cell r="FJ121">
            <v>-4</v>
          </cell>
          <cell r="FK121">
            <v>-1.3</v>
          </cell>
          <cell r="FL121">
            <v>-3.1</v>
          </cell>
          <cell r="FM121">
            <v>12.1</v>
          </cell>
          <cell r="FN121">
            <v>-5.2</v>
          </cell>
          <cell r="FO121">
            <v>-1.8</v>
          </cell>
          <cell r="FP121">
            <v>8.3000000000000007</v>
          </cell>
          <cell r="FQ121">
            <v>3.2</v>
          </cell>
          <cell r="FR121">
            <v>0.4</v>
          </cell>
          <cell r="FS121">
            <v>4.4000000000000004</v>
          </cell>
          <cell r="FT121">
            <v>-2.2000000000000002</v>
          </cell>
          <cell r="FU121">
            <v>-1.8</v>
          </cell>
          <cell r="FV121">
            <v>3.7</v>
          </cell>
          <cell r="FW121">
            <v>6.8</v>
          </cell>
          <cell r="FX121">
            <v>-1.3</v>
          </cell>
          <cell r="FY121">
            <v>1.2</v>
          </cell>
          <cell r="FZ121">
            <v>0.7</v>
          </cell>
          <cell r="GA121">
            <v>1</v>
          </cell>
          <cell r="GB121">
            <v>4.0999999999999996</v>
          </cell>
          <cell r="GC121">
            <v>1.6</v>
          </cell>
          <cell r="GG121">
            <v>-0.3</v>
          </cell>
          <cell r="GH121">
            <v>0.3</v>
          </cell>
          <cell r="GI121">
            <v>-0.1</v>
          </cell>
          <cell r="GJ121">
            <v>0.8</v>
          </cell>
          <cell r="GK121">
            <v>2.2999999999999998</v>
          </cell>
          <cell r="GL121">
            <v>5.7</v>
          </cell>
          <cell r="GM121">
            <v>0.1</v>
          </cell>
          <cell r="GN121">
            <v>-0.3</v>
          </cell>
          <cell r="GO121">
            <v>1</v>
          </cell>
          <cell r="GR121">
            <v>2.4</v>
          </cell>
          <cell r="GU121">
            <v>3.2</v>
          </cell>
          <cell r="GX121">
            <v>-1.2</v>
          </cell>
          <cell r="HA121">
            <v>-1.9</v>
          </cell>
          <cell r="HB121">
            <v>-2.2000000000000002</v>
          </cell>
          <cell r="HC121">
            <v>0.9</v>
          </cell>
          <cell r="HD121">
            <v>-7.2</v>
          </cell>
          <cell r="HE121">
            <v>0.6</v>
          </cell>
          <cell r="HF121">
            <v>-0.5</v>
          </cell>
          <cell r="HG121">
            <v>0.1</v>
          </cell>
          <cell r="HH121">
            <v>0.8</v>
          </cell>
          <cell r="HI121">
            <v>1.5</v>
          </cell>
          <cell r="HJ121">
            <v>0</v>
          </cell>
          <cell r="HK121">
            <v>1</v>
          </cell>
          <cell r="HL121">
            <v>4015</v>
          </cell>
          <cell r="HM121">
            <v>684</v>
          </cell>
          <cell r="HN121">
            <v>4637</v>
          </cell>
          <cell r="HO121">
            <v>1113</v>
          </cell>
          <cell r="HP121">
            <v>2919</v>
          </cell>
          <cell r="HQ121">
            <v>784</v>
          </cell>
          <cell r="HR121">
            <v>1724</v>
          </cell>
          <cell r="HS121">
            <v>4935</v>
          </cell>
          <cell r="HT121">
            <v>908</v>
          </cell>
          <cell r="HU121">
            <v>5682</v>
          </cell>
          <cell r="HV121">
            <v>3965</v>
          </cell>
          <cell r="HW121">
            <v>3819</v>
          </cell>
          <cell r="HX121">
            <v>2493</v>
          </cell>
          <cell r="HY121">
            <v>2851</v>
          </cell>
          <cell r="HZ121">
            <v>4227</v>
          </cell>
          <cell r="IA121">
            <v>17849</v>
          </cell>
          <cell r="IB121">
            <v>3197</v>
          </cell>
          <cell r="IC121">
            <v>162</v>
          </cell>
          <cell r="ID121">
            <v>2845</v>
          </cell>
          <cell r="IE121">
            <v>6063</v>
          </cell>
          <cell r="II121">
            <v>9363</v>
          </cell>
          <cell r="IJ121">
            <v>5940</v>
          </cell>
          <cell r="IK121">
            <v>6164</v>
          </cell>
          <cell r="IL121">
            <v>4305</v>
          </cell>
          <cell r="IM121">
            <v>2078</v>
          </cell>
          <cell r="IN121">
            <v>502</v>
          </cell>
          <cell r="IO121">
            <v>1390</v>
          </cell>
          <cell r="IP121">
            <v>3603</v>
          </cell>
          <cell r="IQ121">
            <v>7499</v>
          </cell>
        </row>
        <row r="122">
          <cell r="B122">
            <v>4605</v>
          </cell>
          <cell r="C122">
            <v>719</v>
          </cell>
          <cell r="D122">
            <v>5227</v>
          </cell>
          <cell r="E122">
            <v>1071</v>
          </cell>
          <cell r="F122">
            <v>2993</v>
          </cell>
          <cell r="G122">
            <v>805</v>
          </cell>
          <cell r="H122">
            <v>1825</v>
          </cell>
          <cell r="I122">
            <v>5182</v>
          </cell>
          <cell r="J122">
            <v>1203</v>
          </cell>
          <cell r="K122">
            <v>6087</v>
          </cell>
          <cell r="L122">
            <v>4301</v>
          </cell>
          <cell r="M122">
            <v>4130</v>
          </cell>
          <cell r="N122">
            <v>2761</v>
          </cell>
          <cell r="O122">
            <v>3106</v>
          </cell>
          <cell r="P122">
            <v>4710</v>
          </cell>
          <cell r="Q122">
            <v>19639</v>
          </cell>
          <cell r="R122">
            <v>3430</v>
          </cell>
          <cell r="S122">
            <v>192</v>
          </cell>
          <cell r="T122">
            <v>2691</v>
          </cell>
          <cell r="U122">
            <v>6300</v>
          </cell>
          <cell r="Y122">
            <v>10444</v>
          </cell>
          <cell r="Z122">
            <v>6331</v>
          </cell>
          <cell r="AA122">
            <v>6592</v>
          </cell>
          <cell r="AB122">
            <v>4358</v>
          </cell>
          <cell r="AC122">
            <v>2172</v>
          </cell>
          <cell r="AD122">
            <v>513</v>
          </cell>
          <cell r="AE122">
            <v>1438</v>
          </cell>
          <cell r="AF122">
            <v>3677</v>
          </cell>
          <cell r="AG122">
            <v>7721</v>
          </cell>
          <cell r="AJ122">
            <v>2222</v>
          </cell>
          <cell r="AM122">
            <v>10502</v>
          </cell>
          <cell r="AP122">
            <v>4506</v>
          </cell>
          <cell r="AS122">
            <v>6910</v>
          </cell>
          <cell r="AT122">
            <v>4375</v>
          </cell>
          <cell r="AU122">
            <v>11208</v>
          </cell>
          <cell r="AV122">
            <v>10181</v>
          </cell>
          <cell r="AW122">
            <v>8322</v>
          </cell>
          <cell r="AX122">
            <v>1332</v>
          </cell>
          <cell r="AY122">
            <v>3625</v>
          </cell>
          <cell r="AZ122">
            <v>17210</v>
          </cell>
          <cell r="BA122">
            <v>151155</v>
          </cell>
          <cell r="BB122">
            <v>14025</v>
          </cell>
          <cell r="BC122">
            <v>4411</v>
          </cell>
          <cell r="BD122">
            <v>169280</v>
          </cell>
          <cell r="BE122">
            <v>-0.8</v>
          </cell>
          <cell r="BF122">
            <v>2.6</v>
          </cell>
          <cell r="BG122">
            <v>-0.2</v>
          </cell>
          <cell r="BH122">
            <v>-1.3</v>
          </cell>
          <cell r="BI122">
            <v>0</v>
          </cell>
          <cell r="BJ122">
            <v>2.4</v>
          </cell>
          <cell r="BK122">
            <v>4.2</v>
          </cell>
          <cell r="BL122">
            <v>4.4000000000000004</v>
          </cell>
          <cell r="BM122">
            <v>11.5</v>
          </cell>
          <cell r="BN122">
            <v>5.0999999999999996</v>
          </cell>
          <cell r="BO122">
            <v>2.1</v>
          </cell>
          <cell r="BP122">
            <v>2.2000000000000002</v>
          </cell>
          <cell r="BQ122">
            <v>2.2000000000000002</v>
          </cell>
          <cell r="BR122">
            <v>1.1000000000000001</v>
          </cell>
          <cell r="BS122">
            <v>0.9</v>
          </cell>
          <cell r="BT122">
            <v>1.9</v>
          </cell>
          <cell r="BU122">
            <v>2.1</v>
          </cell>
          <cell r="BV122">
            <v>2</v>
          </cell>
          <cell r="BW122">
            <v>1.3</v>
          </cell>
          <cell r="BX122">
            <v>1.8</v>
          </cell>
          <cell r="CB122">
            <v>1.9</v>
          </cell>
          <cell r="CC122">
            <v>1.5</v>
          </cell>
          <cell r="CD122">
            <v>0.3</v>
          </cell>
          <cell r="CE122">
            <v>1.6</v>
          </cell>
          <cell r="CF122">
            <v>1.4</v>
          </cell>
          <cell r="CG122">
            <v>2.7</v>
          </cell>
          <cell r="CH122">
            <v>0.7</v>
          </cell>
          <cell r="CI122">
            <v>0.6</v>
          </cell>
          <cell r="CJ122">
            <v>1</v>
          </cell>
          <cell r="CM122">
            <v>2.2999999999999998</v>
          </cell>
          <cell r="CP122">
            <v>5.4</v>
          </cell>
          <cell r="CS122">
            <v>3.2</v>
          </cell>
          <cell r="CV122">
            <v>1.8</v>
          </cell>
          <cell r="CW122">
            <v>1.3</v>
          </cell>
          <cell r="CX122">
            <v>1.4</v>
          </cell>
          <cell r="CY122">
            <v>0.8</v>
          </cell>
          <cell r="CZ122">
            <v>2.2000000000000002</v>
          </cell>
          <cell r="DA122">
            <v>0.6</v>
          </cell>
          <cell r="DB122">
            <v>0.5</v>
          </cell>
          <cell r="DC122">
            <v>0.8</v>
          </cell>
          <cell r="DD122">
            <v>1.7</v>
          </cell>
          <cell r="DE122">
            <v>1.4</v>
          </cell>
          <cell r="DF122">
            <v>1.6</v>
          </cell>
          <cell r="DG122">
            <v>4779</v>
          </cell>
          <cell r="DH122">
            <v>692</v>
          </cell>
          <cell r="DI122">
            <v>5350</v>
          </cell>
          <cell r="DJ122">
            <v>1095</v>
          </cell>
          <cell r="DK122">
            <v>3009</v>
          </cell>
          <cell r="DL122">
            <v>780</v>
          </cell>
          <cell r="DM122">
            <v>1827</v>
          </cell>
          <cell r="DN122">
            <v>5185</v>
          </cell>
          <cell r="DO122">
            <v>1212</v>
          </cell>
          <cell r="DP122">
            <v>6092</v>
          </cell>
          <cell r="DQ122">
            <v>4362</v>
          </cell>
          <cell r="DR122">
            <v>4141</v>
          </cell>
          <cell r="DS122">
            <v>2767</v>
          </cell>
          <cell r="DT122">
            <v>3101</v>
          </cell>
          <cell r="DU122">
            <v>4761</v>
          </cell>
          <cell r="DV122">
            <v>19767</v>
          </cell>
          <cell r="DW122">
            <v>3440</v>
          </cell>
          <cell r="DX122">
            <v>191</v>
          </cell>
          <cell r="DY122">
            <v>2705</v>
          </cell>
          <cell r="DZ122">
            <v>6319</v>
          </cell>
          <cell r="ED122">
            <v>10507</v>
          </cell>
          <cell r="EE122">
            <v>6319</v>
          </cell>
          <cell r="EF122">
            <v>6558</v>
          </cell>
          <cell r="EG122">
            <v>4342</v>
          </cell>
          <cell r="EH122">
            <v>2180</v>
          </cell>
          <cell r="EI122">
            <v>509</v>
          </cell>
          <cell r="EJ122">
            <v>1408</v>
          </cell>
          <cell r="EK122">
            <v>3664</v>
          </cell>
          <cell r="EL122">
            <v>7675</v>
          </cell>
          <cell r="EO122">
            <v>2255</v>
          </cell>
          <cell r="ER122">
            <v>10430</v>
          </cell>
          <cell r="EU122">
            <v>4526</v>
          </cell>
          <cell r="EX122">
            <v>6958</v>
          </cell>
          <cell r="EY122">
            <v>4410</v>
          </cell>
          <cell r="EZ122">
            <v>11181</v>
          </cell>
          <cell r="FA122">
            <v>10406</v>
          </cell>
          <cell r="FB122">
            <v>8310</v>
          </cell>
          <cell r="FC122">
            <v>1326</v>
          </cell>
          <cell r="FD122">
            <v>3626</v>
          </cell>
          <cell r="FE122">
            <v>17211</v>
          </cell>
          <cell r="FF122">
            <v>151102</v>
          </cell>
          <cell r="FG122">
            <v>14115</v>
          </cell>
          <cell r="FH122">
            <v>4133</v>
          </cell>
          <cell r="FI122">
            <v>169030</v>
          </cell>
          <cell r="FJ122">
            <v>5.3</v>
          </cell>
          <cell r="FK122">
            <v>-1</v>
          </cell>
          <cell r="FL122">
            <v>4.0999999999999996</v>
          </cell>
          <cell r="FM122">
            <v>-5.2</v>
          </cell>
          <cell r="FN122">
            <v>3.8</v>
          </cell>
          <cell r="FO122">
            <v>-0.8</v>
          </cell>
          <cell r="FP122">
            <v>2.2000000000000002</v>
          </cell>
          <cell r="FQ122">
            <v>3.3</v>
          </cell>
          <cell r="FR122">
            <v>14.3</v>
          </cell>
          <cell r="FS122">
            <v>3.8</v>
          </cell>
          <cell r="FT122">
            <v>6.1</v>
          </cell>
          <cell r="FU122">
            <v>4.3</v>
          </cell>
          <cell r="FV122">
            <v>2.1</v>
          </cell>
          <cell r="FW122">
            <v>-0.5</v>
          </cell>
          <cell r="FX122">
            <v>3.3</v>
          </cell>
          <cell r="FY122">
            <v>3.2</v>
          </cell>
          <cell r="FZ122">
            <v>2.9</v>
          </cell>
          <cell r="GA122">
            <v>0.9</v>
          </cell>
          <cell r="GB122">
            <v>0.7</v>
          </cell>
          <cell r="GC122">
            <v>2.1</v>
          </cell>
          <cell r="GG122">
            <v>3.2</v>
          </cell>
          <cell r="GH122">
            <v>1.5</v>
          </cell>
          <cell r="GI122">
            <v>-0.3</v>
          </cell>
          <cell r="GJ122">
            <v>1.1000000000000001</v>
          </cell>
          <cell r="GK122">
            <v>1.4</v>
          </cell>
          <cell r="GL122">
            <v>-0.3</v>
          </cell>
          <cell r="GM122">
            <v>-2.2999999999999998</v>
          </cell>
          <cell r="GN122">
            <v>0.4</v>
          </cell>
          <cell r="GO122">
            <v>-0.1</v>
          </cell>
          <cell r="GR122">
            <v>4.5</v>
          </cell>
          <cell r="GU122">
            <v>5.5</v>
          </cell>
          <cell r="GX122">
            <v>6.3</v>
          </cell>
          <cell r="HA122">
            <v>4.9000000000000004</v>
          </cell>
          <cell r="HB122">
            <v>4.5</v>
          </cell>
          <cell r="HC122">
            <v>1.2</v>
          </cell>
          <cell r="HD122">
            <v>8.1</v>
          </cell>
          <cell r="HE122">
            <v>2.6</v>
          </cell>
          <cell r="HF122">
            <v>0.2</v>
          </cell>
          <cell r="HG122">
            <v>0.6</v>
          </cell>
          <cell r="HH122">
            <v>0.8</v>
          </cell>
          <cell r="HI122">
            <v>1.5</v>
          </cell>
          <cell r="HJ122">
            <v>3.1</v>
          </cell>
          <cell r="HK122">
            <v>1.5</v>
          </cell>
          <cell r="HL122">
            <v>3148</v>
          </cell>
          <cell r="HM122">
            <v>677</v>
          </cell>
          <cell r="HN122">
            <v>3836</v>
          </cell>
          <cell r="HO122">
            <v>1071</v>
          </cell>
          <cell r="HP122">
            <v>2926</v>
          </cell>
          <cell r="HQ122">
            <v>775</v>
          </cell>
          <cell r="HR122">
            <v>1800</v>
          </cell>
          <cell r="HS122">
            <v>5080</v>
          </cell>
          <cell r="HT122">
            <v>1252</v>
          </cell>
          <cell r="HU122">
            <v>5912</v>
          </cell>
          <cell r="HV122">
            <v>4246</v>
          </cell>
          <cell r="HW122">
            <v>4177</v>
          </cell>
          <cell r="HX122">
            <v>2748</v>
          </cell>
          <cell r="HY122">
            <v>3131</v>
          </cell>
          <cell r="HZ122">
            <v>4721</v>
          </cell>
          <cell r="IA122">
            <v>19628</v>
          </cell>
          <cell r="IB122">
            <v>3483</v>
          </cell>
          <cell r="IC122">
            <v>198</v>
          </cell>
          <cell r="ID122">
            <v>2566</v>
          </cell>
          <cell r="IE122">
            <v>6293</v>
          </cell>
          <cell r="II122">
            <v>11065</v>
          </cell>
          <cell r="IJ122">
            <v>6310</v>
          </cell>
          <cell r="IK122">
            <v>6401</v>
          </cell>
          <cell r="IL122">
            <v>4092</v>
          </cell>
          <cell r="IM122">
            <v>2190</v>
          </cell>
          <cell r="IN122">
            <v>476</v>
          </cell>
          <cell r="IO122">
            <v>1395</v>
          </cell>
          <cell r="IP122">
            <v>3644</v>
          </cell>
          <cell r="IQ122">
            <v>7608</v>
          </cell>
        </row>
        <row r="123">
          <cell r="B123">
            <v>4651</v>
          </cell>
          <cell r="C123">
            <v>753</v>
          </cell>
          <cell r="D123">
            <v>5300</v>
          </cell>
          <cell r="E123">
            <v>1059</v>
          </cell>
          <cell r="F123">
            <v>2927</v>
          </cell>
          <cell r="G123">
            <v>816</v>
          </cell>
          <cell r="H123">
            <v>1930</v>
          </cell>
          <cell r="I123">
            <v>5484</v>
          </cell>
          <cell r="J123">
            <v>1337</v>
          </cell>
          <cell r="K123">
            <v>6424</v>
          </cell>
          <cell r="L123">
            <v>4405</v>
          </cell>
          <cell r="M123">
            <v>4262</v>
          </cell>
          <cell r="N123">
            <v>2847</v>
          </cell>
          <cell r="O123">
            <v>3150</v>
          </cell>
          <cell r="P123">
            <v>4776</v>
          </cell>
          <cell r="Q123">
            <v>20109</v>
          </cell>
          <cell r="R123">
            <v>3512</v>
          </cell>
          <cell r="S123">
            <v>195</v>
          </cell>
          <cell r="T123">
            <v>2713</v>
          </cell>
          <cell r="U123">
            <v>6415</v>
          </cell>
          <cell r="Y123">
            <v>10763</v>
          </cell>
          <cell r="Z123">
            <v>6499</v>
          </cell>
          <cell r="AA123">
            <v>6649</v>
          </cell>
          <cell r="AB123">
            <v>4452</v>
          </cell>
          <cell r="AC123">
            <v>2196</v>
          </cell>
          <cell r="AD123">
            <v>527</v>
          </cell>
          <cell r="AE123">
            <v>1460</v>
          </cell>
          <cell r="AF123">
            <v>3716</v>
          </cell>
          <cell r="AG123">
            <v>7823</v>
          </cell>
          <cell r="AJ123">
            <v>2275</v>
          </cell>
          <cell r="AM123">
            <v>11014</v>
          </cell>
          <cell r="AP123">
            <v>4646</v>
          </cell>
          <cell r="AS123">
            <v>7023</v>
          </cell>
          <cell r="AT123">
            <v>4426</v>
          </cell>
          <cell r="AU123">
            <v>11421</v>
          </cell>
          <cell r="AV123">
            <v>10399</v>
          </cell>
          <cell r="AW123">
            <v>8500</v>
          </cell>
          <cell r="AX123">
            <v>1345</v>
          </cell>
          <cell r="AY123">
            <v>3661</v>
          </cell>
          <cell r="AZ123">
            <v>17342</v>
          </cell>
          <cell r="BA123">
            <v>154320</v>
          </cell>
          <cell r="BB123">
            <v>14165</v>
          </cell>
          <cell r="BC123">
            <v>4100</v>
          </cell>
          <cell r="BD123">
            <v>172283</v>
          </cell>
          <cell r="BE123">
            <v>1</v>
          </cell>
          <cell r="BF123">
            <v>4.5999999999999996</v>
          </cell>
          <cell r="BG123">
            <v>1.4</v>
          </cell>
          <cell r="BH123">
            <v>-1.1000000000000001</v>
          </cell>
          <cell r="BI123">
            <v>-2.2000000000000002</v>
          </cell>
          <cell r="BJ123">
            <v>1.4</v>
          </cell>
          <cell r="BK123">
            <v>5.7</v>
          </cell>
          <cell r="BL123">
            <v>5.8</v>
          </cell>
          <cell r="BM123">
            <v>11.1</v>
          </cell>
          <cell r="BN123">
            <v>5.5</v>
          </cell>
          <cell r="BO123">
            <v>2.4</v>
          </cell>
          <cell r="BP123">
            <v>3.2</v>
          </cell>
          <cell r="BQ123">
            <v>3.1</v>
          </cell>
          <cell r="BR123">
            <v>1.4</v>
          </cell>
          <cell r="BS123">
            <v>1.4</v>
          </cell>
          <cell r="BT123">
            <v>2.4</v>
          </cell>
          <cell r="BU123">
            <v>2.4</v>
          </cell>
          <cell r="BV123">
            <v>1.7</v>
          </cell>
          <cell r="BW123">
            <v>0.8</v>
          </cell>
          <cell r="BX123">
            <v>1.8</v>
          </cell>
          <cell r="CB123">
            <v>3.1</v>
          </cell>
          <cell r="CC123">
            <v>2.6</v>
          </cell>
          <cell r="CD123">
            <v>0.9</v>
          </cell>
          <cell r="CE123">
            <v>2.2000000000000002</v>
          </cell>
          <cell r="CF123">
            <v>1.1000000000000001</v>
          </cell>
          <cell r="CG123">
            <v>2.7</v>
          </cell>
          <cell r="CH123">
            <v>1.5</v>
          </cell>
          <cell r="CI123">
            <v>1.1000000000000001</v>
          </cell>
          <cell r="CJ123">
            <v>1.3</v>
          </cell>
          <cell r="CM123">
            <v>2.4</v>
          </cell>
          <cell r="CP123">
            <v>4.9000000000000004</v>
          </cell>
          <cell r="CS123">
            <v>3.1</v>
          </cell>
          <cell r="CV123">
            <v>1.6</v>
          </cell>
          <cell r="CW123">
            <v>1.2</v>
          </cell>
          <cell r="CX123">
            <v>1.9</v>
          </cell>
          <cell r="CY123">
            <v>2.1</v>
          </cell>
          <cell r="CZ123">
            <v>2.1</v>
          </cell>
          <cell r="DA123">
            <v>1</v>
          </cell>
          <cell r="DB123">
            <v>1</v>
          </cell>
          <cell r="DC123">
            <v>0.8</v>
          </cell>
          <cell r="DD123">
            <v>2.1</v>
          </cell>
          <cell r="DE123">
            <v>1</v>
          </cell>
          <cell r="DF123">
            <v>1.8</v>
          </cell>
          <cell r="DG123">
            <v>4416</v>
          </cell>
          <cell r="DH123">
            <v>781</v>
          </cell>
          <cell r="DI123">
            <v>5123</v>
          </cell>
          <cell r="DJ123">
            <v>915</v>
          </cell>
          <cell r="DK123">
            <v>2963</v>
          </cell>
          <cell r="DL123">
            <v>827</v>
          </cell>
          <cell r="DM123">
            <v>1858</v>
          </cell>
          <cell r="DN123">
            <v>5246</v>
          </cell>
          <cell r="DO123">
            <v>1338</v>
          </cell>
          <cell r="DP123">
            <v>6161</v>
          </cell>
          <cell r="DQ123">
            <v>4394</v>
          </cell>
          <cell r="DR123">
            <v>4255</v>
          </cell>
          <cell r="DS123">
            <v>2807</v>
          </cell>
          <cell r="DT123">
            <v>3172</v>
          </cell>
          <cell r="DU123">
            <v>4738</v>
          </cell>
          <cell r="DV123">
            <v>20016</v>
          </cell>
          <cell r="DW123">
            <v>3504</v>
          </cell>
          <cell r="DX123">
            <v>196</v>
          </cell>
          <cell r="DY123">
            <v>2709</v>
          </cell>
          <cell r="DZ123">
            <v>6403</v>
          </cell>
          <cell r="ED123">
            <v>10670</v>
          </cell>
          <cell r="EE123">
            <v>6505</v>
          </cell>
          <cell r="EF123">
            <v>6688</v>
          </cell>
          <cell r="EG123">
            <v>4439</v>
          </cell>
          <cell r="EH123">
            <v>2198</v>
          </cell>
          <cell r="EI123">
            <v>524</v>
          </cell>
          <cell r="EJ123">
            <v>1460</v>
          </cell>
          <cell r="EK123">
            <v>3703</v>
          </cell>
          <cell r="EL123">
            <v>7807</v>
          </cell>
          <cell r="EO123">
            <v>2257</v>
          </cell>
          <cell r="ER123">
            <v>11076</v>
          </cell>
          <cell r="EU123">
            <v>4738</v>
          </cell>
          <cell r="EX123">
            <v>7148</v>
          </cell>
          <cell r="EY123">
            <v>4501</v>
          </cell>
          <cell r="EZ123">
            <v>11451</v>
          </cell>
          <cell r="FA123">
            <v>10443</v>
          </cell>
          <cell r="FB123">
            <v>8564</v>
          </cell>
          <cell r="FC123">
            <v>1347</v>
          </cell>
          <cell r="FD123">
            <v>3638</v>
          </cell>
          <cell r="FE123">
            <v>17342</v>
          </cell>
          <cell r="FF123">
            <v>153887</v>
          </cell>
          <cell r="FG123">
            <v>14265</v>
          </cell>
          <cell r="FH123">
            <v>4232</v>
          </cell>
          <cell r="FI123">
            <v>172071</v>
          </cell>
          <cell r="FJ123">
            <v>-7.6</v>
          </cell>
          <cell r="FK123">
            <v>12.9</v>
          </cell>
          <cell r="FL123">
            <v>-4.2</v>
          </cell>
          <cell r="FM123">
            <v>-16.399999999999999</v>
          </cell>
          <cell r="FN123">
            <v>-1.5</v>
          </cell>
          <cell r="FO123">
            <v>6</v>
          </cell>
          <cell r="FP123">
            <v>1.7</v>
          </cell>
          <cell r="FQ123">
            <v>1.2</v>
          </cell>
          <cell r="FR123">
            <v>10.4</v>
          </cell>
          <cell r="FS123">
            <v>1.1000000000000001</v>
          </cell>
          <cell r="FT123">
            <v>0.7</v>
          </cell>
          <cell r="FU123">
            <v>2.8</v>
          </cell>
          <cell r="FV123">
            <v>1.4</v>
          </cell>
          <cell r="FW123">
            <v>2.2999999999999998</v>
          </cell>
          <cell r="FX123">
            <v>-0.5</v>
          </cell>
          <cell r="FY123">
            <v>1.3</v>
          </cell>
          <cell r="FZ123">
            <v>1.9</v>
          </cell>
          <cell r="GA123">
            <v>2.4</v>
          </cell>
          <cell r="GB123">
            <v>0.1</v>
          </cell>
          <cell r="GC123">
            <v>1.3</v>
          </cell>
          <cell r="GG123">
            <v>1.6</v>
          </cell>
          <cell r="GH123">
            <v>2.9</v>
          </cell>
          <cell r="GI123">
            <v>2</v>
          </cell>
          <cell r="GJ123">
            <v>2.2000000000000002</v>
          </cell>
          <cell r="GK123">
            <v>0.8</v>
          </cell>
          <cell r="GL123">
            <v>3</v>
          </cell>
          <cell r="GM123">
            <v>3.7</v>
          </cell>
          <cell r="GN123">
            <v>1</v>
          </cell>
          <cell r="GO123">
            <v>1.7</v>
          </cell>
          <cell r="GR123">
            <v>0.1</v>
          </cell>
          <cell r="GU123">
            <v>6.2</v>
          </cell>
          <cell r="GX123">
            <v>4.7</v>
          </cell>
          <cell r="HA123">
            <v>2.7</v>
          </cell>
          <cell r="HB123">
            <v>2.1</v>
          </cell>
          <cell r="HC123">
            <v>2.4</v>
          </cell>
          <cell r="HD123">
            <v>0.4</v>
          </cell>
          <cell r="HE123">
            <v>3.1</v>
          </cell>
          <cell r="HF123">
            <v>1.6</v>
          </cell>
          <cell r="HG123">
            <v>0.3</v>
          </cell>
          <cell r="HH123">
            <v>0.8</v>
          </cell>
          <cell r="HI123">
            <v>1.8</v>
          </cell>
          <cell r="HJ123">
            <v>1.1000000000000001</v>
          </cell>
          <cell r="HK123">
            <v>1.8</v>
          </cell>
          <cell r="HL123">
            <v>3801</v>
          </cell>
          <cell r="HM123">
            <v>791</v>
          </cell>
          <cell r="HN123">
            <v>4584</v>
          </cell>
          <cell r="HO123">
            <v>976</v>
          </cell>
          <cell r="HP123">
            <v>3042</v>
          </cell>
          <cell r="HQ123">
            <v>850</v>
          </cell>
          <cell r="HR123">
            <v>1936</v>
          </cell>
          <cell r="HS123">
            <v>5474</v>
          </cell>
          <cell r="HT123">
            <v>1301</v>
          </cell>
          <cell r="HU123">
            <v>6357</v>
          </cell>
          <cell r="HV123">
            <v>4382</v>
          </cell>
          <cell r="HW123">
            <v>4308</v>
          </cell>
          <cell r="HX123">
            <v>2958</v>
          </cell>
          <cell r="HY123">
            <v>3340</v>
          </cell>
          <cell r="HZ123">
            <v>4933</v>
          </cell>
          <cell r="IA123">
            <v>20701</v>
          </cell>
          <cell r="IB123">
            <v>3730</v>
          </cell>
          <cell r="IC123">
            <v>232</v>
          </cell>
          <cell r="ID123">
            <v>2579</v>
          </cell>
          <cell r="IE123">
            <v>6670</v>
          </cell>
          <cell r="II123">
            <v>10716</v>
          </cell>
          <cell r="IJ123">
            <v>6588</v>
          </cell>
          <cell r="IK123">
            <v>6542</v>
          </cell>
          <cell r="IL123">
            <v>4362</v>
          </cell>
          <cell r="IM123">
            <v>2199</v>
          </cell>
          <cell r="IN123">
            <v>545</v>
          </cell>
          <cell r="IO123">
            <v>1476</v>
          </cell>
          <cell r="IP123">
            <v>3713</v>
          </cell>
          <cell r="IQ123">
            <v>7854</v>
          </cell>
        </row>
        <row r="124">
          <cell r="B124">
            <v>4630</v>
          </cell>
          <cell r="C124">
            <v>768</v>
          </cell>
          <cell r="D124">
            <v>5287</v>
          </cell>
          <cell r="E124">
            <v>1053</v>
          </cell>
          <cell r="F124">
            <v>2882</v>
          </cell>
          <cell r="G124">
            <v>822</v>
          </cell>
          <cell r="H124">
            <v>2026</v>
          </cell>
          <cell r="I124">
            <v>5783</v>
          </cell>
          <cell r="J124">
            <v>1429</v>
          </cell>
          <cell r="K124">
            <v>6742</v>
          </cell>
          <cell r="L124">
            <v>4466</v>
          </cell>
          <cell r="M124">
            <v>4358</v>
          </cell>
          <cell r="N124">
            <v>2901</v>
          </cell>
          <cell r="O124">
            <v>3191</v>
          </cell>
          <cell r="P124">
            <v>4844</v>
          </cell>
          <cell r="Q124">
            <v>20468</v>
          </cell>
          <cell r="R124">
            <v>3565</v>
          </cell>
          <cell r="S124">
            <v>199</v>
          </cell>
          <cell r="T124">
            <v>2722</v>
          </cell>
          <cell r="U124">
            <v>6489</v>
          </cell>
          <cell r="Y124">
            <v>11061</v>
          </cell>
          <cell r="Z124">
            <v>6667</v>
          </cell>
          <cell r="AA124">
            <v>6704</v>
          </cell>
          <cell r="AB124">
            <v>4540</v>
          </cell>
          <cell r="AC124">
            <v>2230</v>
          </cell>
          <cell r="AD124">
            <v>543</v>
          </cell>
          <cell r="AE124">
            <v>1469</v>
          </cell>
          <cell r="AF124">
            <v>3746</v>
          </cell>
          <cell r="AG124">
            <v>7922</v>
          </cell>
          <cell r="AJ124">
            <v>2320</v>
          </cell>
          <cell r="AM124">
            <v>11374</v>
          </cell>
          <cell r="AP124">
            <v>4744</v>
          </cell>
          <cell r="AS124">
            <v>7110</v>
          </cell>
          <cell r="AT124">
            <v>4468</v>
          </cell>
          <cell r="AU124">
            <v>11617</v>
          </cell>
          <cell r="AV124">
            <v>10535</v>
          </cell>
          <cell r="AW124">
            <v>8614</v>
          </cell>
          <cell r="AX124">
            <v>1364</v>
          </cell>
          <cell r="AY124">
            <v>3708</v>
          </cell>
          <cell r="AZ124">
            <v>17479</v>
          </cell>
          <cell r="BA124">
            <v>157268</v>
          </cell>
          <cell r="BB124">
            <v>14320</v>
          </cell>
          <cell r="BC124">
            <v>3529</v>
          </cell>
          <cell r="BD124">
            <v>174824</v>
          </cell>
          <cell r="BE124">
            <v>-0.4</v>
          </cell>
          <cell r="BF124">
            <v>2.1</v>
          </cell>
          <cell r="BG124">
            <v>-0.2</v>
          </cell>
          <cell r="BH124">
            <v>-0.6</v>
          </cell>
          <cell r="BI124">
            <v>-1.5</v>
          </cell>
          <cell r="BJ124">
            <v>0.8</v>
          </cell>
          <cell r="BK124">
            <v>5</v>
          </cell>
          <cell r="BL124">
            <v>5.5</v>
          </cell>
          <cell r="BM124">
            <v>6.9</v>
          </cell>
          <cell r="BN124">
            <v>5</v>
          </cell>
          <cell r="BO124">
            <v>1.4</v>
          </cell>
          <cell r="BP124">
            <v>2.2999999999999998</v>
          </cell>
          <cell r="BQ124">
            <v>1.9</v>
          </cell>
          <cell r="BR124">
            <v>1.3</v>
          </cell>
          <cell r="BS124">
            <v>1.4</v>
          </cell>
          <cell r="BT124">
            <v>1.8</v>
          </cell>
          <cell r="BU124">
            <v>1.5</v>
          </cell>
          <cell r="BV124">
            <v>2.1</v>
          </cell>
          <cell r="BW124">
            <v>0.3</v>
          </cell>
          <cell r="BX124">
            <v>1.2</v>
          </cell>
          <cell r="CB124">
            <v>2.8</v>
          </cell>
          <cell r="CC124">
            <v>2.6</v>
          </cell>
          <cell r="CD124">
            <v>0.8</v>
          </cell>
          <cell r="CE124">
            <v>2</v>
          </cell>
          <cell r="CF124">
            <v>1.5</v>
          </cell>
          <cell r="CG124">
            <v>2.9</v>
          </cell>
          <cell r="CH124">
            <v>0.7</v>
          </cell>
          <cell r="CI124">
            <v>0.8</v>
          </cell>
          <cell r="CJ124">
            <v>1.3</v>
          </cell>
          <cell r="CM124">
            <v>2</v>
          </cell>
          <cell r="CP124">
            <v>3.3</v>
          </cell>
          <cell r="CS124">
            <v>2.1</v>
          </cell>
          <cell r="CV124">
            <v>1.2</v>
          </cell>
          <cell r="CW124">
            <v>1</v>
          </cell>
          <cell r="CX124">
            <v>1.7</v>
          </cell>
          <cell r="CY124">
            <v>1.3</v>
          </cell>
          <cell r="CZ124">
            <v>1.3</v>
          </cell>
          <cell r="DA124">
            <v>1.4</v>
          </cell>
          <cell r="DB124">
            <v>1.3</v>
          </cell>
          <cell r="DC124">
            <v>0.8</v>
          </cell>
          <cell r="DD124">
            <v>1.9</v>
          </cell>
          <cell r="DE124">
            <v>1.1000000000000001</v>
          </cell>
          <cell r="DF124">
            <v>1.5</v>
          </cell>
          <cell r="DG124">
            <v>4723</v>
          </cell>
          <cell r="DH124">
            <v>772</v>
          </cell>
          <cell r="DI124">
            <v>5375</v>
          </cell>
          <cell r="DJ124">
            <v>1182</v>
          </cell>
          <cell r="DK124">
            <v>2840</v>
          </cell>
          <cell r="DL124">
            <v>847</v>
          </cell>
          <cell r="DM124">
            <v>2098</v>
          </cell>
          <cell r="DN124">
            <v>6071</v>
          </cell>
          <cell r="DO124">
            <v>1497</v>
          </cell>
          <cell r="DP124">
            <v>7075</v>
          </cell>
          <cell r="DQ124">
            <v>4480</v>
          </cell>
          <cell r="DR124">
            <v>4346</v>
          </cell>
          <cell r="DS124">
            <v>2938</v>
          </cell>
          <cell r="DT124">
            <v>3165</v>
          </cell>
          <cell r="DU124">
            <v>4850</v>
          </cell>
          <cell r="DV124">
            <v>20513</v>
          </cell>
          <cell r="DW124">
            <v>3586</v>
          </cell>
          <cell r="DX124">
            <v>198</v>
          </cell>
          <cell r="DY124">
            <v>2709</v>
          </cell>
          <cell r="DZ124">
            <v>6502</v>
          </cell>
          <cell r="ED124">
            <v>11174</v>
          </cell>
          <cell r="EE124">
            <v>6690</v>
          </cell>
          <cell r="EF124">
            <v>6698</v>
          </cell>
          <cell r="EG124">
            <v>4582</v>
          </cell>
          <cell r="EH124">
            <v>2214</v>
          </cell>
          <cell r="EI124">
            <v>546</v>
          </cell>
          <cell r="EJ124">
            <v>1507</v>
          </cell>
          <cell r="EK124">
            <v>3789</v>
          </cell>
          <cell r="EL124">
            <v>7987</v>
          </cell>
          <cell r="EO124">
            <v>2296</v>
          </cell>
          <cell r="ER124">
            <v>11436</v>
          </cell>
          <cell r="EU124">
            <v>4651</v>
          </cell>
          <cell r="EX124">
            <v>6964</v>
          </cell>
          <cell r="EY124">
            <v>4375</v>
          </cell>
          <cell r="EZ124">
            <v>11601</v>
          </cell>
          <cell r="FA124">
            <v>10488</v>
          </cell>
          <cell r="FB124">
            <v>8615</v>
          </cell>
          <cell r="FC124">
            <v>1370</v>
          </cell>
          <cell r="FD124">
            <v>3734</v>
          </cell>
          <cell r="FE124">
            <v>17477</v>
          </cell>
          <cell r="FF124">
            <v>157898</v>
          </cell>
          <cell r="FG124">
            <v>14108</v>
          </cell>
          <cell r="FH124">
            <v>3783</v>
          </cell>
          <cell r="FI124">
            <v>175521</v>
          </cell>
          <cell r="FJ124">
            <v>7</v>
          </cell>
          <cell r="FK124">
            <v>-1.1000000000000001</v>
          </cell>
          <cell r="FL124">
            <v>4.9000000000000004</v>
          </cell>
          <cell r="FM124">
            <v>29.2</v>
          </cell>
          <cell r="FN124">
            <v>-4.2</v>
          </cell>
          <cell r="FO124">
            <v>2.5</v>
          </cell>
          <cell r="FP124">
            <v>12.9</v>
          </cell>
          <cell r="FQ124">
            <v>15.7</v>
          </cell>
          <cell r="FR124">
            <v>11.9</v>
          </cell>
          <cell r="FS124">
            <v>14.8</v>
          </cell>
          <cell r="FT124">
            <v>2</v>
          </cell>
          <cell r="FU124">
            <v>2.1</v>
          </cell>
          <cell r="FV124">
            <v>4.7</v>
          </cell>
          <cell r="FW124">
            <v>-0.2</v>
          </cell>
          <cell r="FX124">
            <v>2.4</v>
          </cell>
          <cell r="FY124">
            <v>2.5</v>
          </cell>
          <cell r="FZ124">
            <v>2.2999999999999998</v>
          </cell>
          <cell r="GA124">
            <v>1</v>
          </cell>
          <cell r="GB124">
            <v>0</v>
          </cell>
          <cell r="GC124">
            <v>1.5</v>
          </cell>
          <cell r="GG124">
            <v>4.7</v>
          </cell>
          <cell r="GH124">
            <v>2.8</v>
          </cell>
          <cell r="GI124">
            <v>0.1</v>
          </cell>
          <cell r="GJ124">
            <v>3.2</v>
          </cell>
          <cell r="GK124">
            <v>0.7</v>
          </cell>
          <cell r="GL124">
            <v>4.3</v>
          </cell>
          <cell r="GM124">
            <v>3.2</v>
          </cell>
          <cell r="GN124">
            <v>2.2999999999999998</v>
          </cell>
          <cell r="GO124">
            <v>2.2999999999999998</v>
          </cell>
          <cell r="GR124">
            <v>1.7</v>
          </cell>
          <cell r="GU124">
            <v>3.2</v>
          </cell>
          <cell r="GX124">
            <v>-1.8</v>
          </cell>
          <cell r="HA124">
            <v>-2.6</v>
          </cell>
          <cell r="HB124">
            <v>-2.8</v>
          </cell>
          <cell r="HC124">
            <v>1.3</v>
          </cell>
          <cell r="HD124">
            <v>0.4</v>
          </cell>
          <cell r="HE124">
            <v>0.6</v>
          </cell>
          <cell r="HF124">
            <v>1.6</v>
          </cell>
          <cell r="HG124">
            <v>2.6</v>
          </cell>
          <cell r="HH124">
            <v>0.8</v>
          </cell>
          <cell r="HI124">
            <v>2.6</v>
          </cell>
          <cell r="HJ124">
            <v>-1.1000000000000001</v>
          </cell>
          <cell r="HK124">
            <v>2</v>
          </cell>
          <cell r="HL124">
            <v>7411</v>
          </cell>
          <cell r="HM124">
            <v>786</v>
          </cell>
          <cell r="HN124">
            <v>7841</v>
          </cell>
          <cell r="HO124">
            <v>1182</v>
          </cell>
          <cell r="HP124">
            <v>2828</v>
          </cell>
          <cell r="HQ124">
            <v>837</v>
          </cell>
          <cell r="HR124">
            <v>2120</v>
          </cell>
          <cell r="HS124">
            <v>6080</v>
          </cell>
          <cell r="HT124">
            <v>1688</v>
          </cell>
          <cell r="HU124">
            <v>7167</v>
          </cell>
          <cell r="HV124">
            <v>4792</v>
          </cell>
          <cell r="HW124">
            <v>4451</v>
          </cell>
          <cell r="HX124">
            <v>3038</v>
          </cell>
          <cell r="HY124">
            <v>3244</v>
          </cell>
          <cell r="HZ124">
            <v>5098</v>
          </cell>
          <cell r="IA124">
            <v>21409</v>
          </cell>
          <cell r="IB124">
            <v>3461</v>
          </cell>
          <cell r="IC124">
            <v>184</v>
          </cell>
          <cell r="ID124">
            <v>2824</v>
          </cell>
          <cell r="IE124">
            <v>6398</v>
          </cell>
          <cell r="II124">
            <v>11538</v>
          </cell>
          <cell r="IJ124">
            <v>6930</v>
          </cell>
          <cell r="IK124">
            <v>7418</v>
          </cell>
          <cell r="IL124">
            <v>4910</v>
          </cell>
          <cell r="IM124">
            <v>2278</v>
          </cell>
          <cell r="IN124">
            <v>572</v>
          </cell>
          <cell r="IO124">
            <v>1544</v>
          </cell>
          <cell r="IP124">
            <v>3850</v>
          </cell>
          <cell r="IQ124">
            <v>8173</v>
          </cell>
        </row>
        <row r="125">
          <cell r="B125">
            <v>4474</v>
          </cell>
          <cell r="C125">
            <v>775</v>
          </cell>
          <cell r="D125">
            <v>5139</v>
          </cell>
          <cell r="E125">
            <v>1027</v>
          </cell>
          <cell r="F125">
            <v>2865</v>
          </cell>
          <cell r="G125">
            <v>814</v>
          </cell>
          <cell r="H125">
            <v>2070</v>
          </cell>
          <cell r="I125">
            <v>5906</v>
          </cell>
          <cell r="J125">
            <v>1483</v>
          </cell>
          <cell r="K125">
            <v>6878</v>
          </cell>
          <cell r="L125">
            <v>4466</v>
          </cell>
          <cell r="M125">
            <v>4339</v>
          </cell>
          <cell r="N125">
            <v>2890</v>
          </cell>
          <cell r="O125">
            <v>3270</v>
          </cell>
          <cell r="P125">
            <v>4885</v>
          </cell>
          <cell r="Q125">
            <v>20638</v>
          </cell>
          <cell r="R125">
            <v>3571</v>
          </cell>
          <cell r="S125">
            <v>202</v>
          </cell>
          <cell r="T125">
            <v>2742</v>
          </cell>
          <cell r="U125">
            <v>6514</v>
          </cell>
          <cell r="Y125">
            <v>11283</v>
          </cell>
          <cell r="Z125">
            <v>6821</v>
          </cell>
          <cell r="AA125">
            <v>6736</v>
          </cell>
          <cell r="AB125">
            <v>4626</v>
          </cell>
          <cell r="AC125">
            <v>2272</v>
          </cell>
          <cell r="AD125">
            <v>562</v>
          </cell>
          <cell r="AE125">
            <v>1458</v>
          </cell>
          <cell r="AF125">
            <v>3763</v>
          </cell>
          <cell r="AG125">
            <v>8003</v>
          </cell>
          <cell r="AJ125">
            <v>2370</v>
          </cell>
          <cell r="AM125">
            <v>11412</v>
          </cell>
          <cell r="AP125">
            <v>4782</v>
          </cell>
          <cell r="AS125">
            <v>7192</v>
          </cell>
          <cell r="AT125">
            <v>4527</v>
          </cell>
          <cell r="AU125">
            <v>11744</v>
          </cell>
          <cell r="AV125">
            <v>10526</v>
          </cell>
          <cell r="AW125">
            <v>8706</v>
          </cell>
          <cell r="AX125">
            <v>1389</v>
          </cell>
          <cell r="AY125">
            <v>3750</v>
          </cell>
          <cell r="AZ125">
            <v>17624</v>
          </cell>
          <cell r="BA125">
            <v>159446</v>
          </cell>
          <cell r="BB125">
            <v>14532</v>
          </cell>
          <cell r="BC125">
            <v>2487</v>
          </cell>
          <cell r="BD125">
            <v>176169</v>
          </cell>
          <cell r="BE125">
            <v>-3.4</v>
          </cell>
          <cell r="BF125">
            <v>0.8</v>
          </cell>
          <cell r="BG125">
            <v>-2.8</v>
          </cell>
          <cell r="BH125">
            <v>-2.5</v>
          </cell>
          <cell r="BI125">
            <v>-0.6</v>
          </cell>
          <cell r="BJ125">
            <v>-1.1000000000000001</v>
          </cell>
          <cell r="BK125">
            <v>2.2000000000000002</v>
          </cell>
          <cell r="BL125">
            <v>2.1</v>
          </cell>
          <cell r="BM125">
            <v>3.8</v>
          </cell>
          <cell r="BN125">
            <v>2</v>
          </cell>
          <cell r="BO125">
            <v>0</v>
          </cell>
          <cell r="BP125">
            <v>-0.4</v>
          </cell>
          <cell r="BQ125">
            <v>-0.4</v>
          </cell>
          <cell r="BR125">
            <v>2.5</v>
          </cell>
          <cell r="BS125">
            <v>0.8</v>
          </cell>
          <cell r="BT125">
            <v>0.8</v>
          </cell>
          <cell r="BU125">
            <v>0.2</v>
          </cell>
          <cell r="BV125">
            <v>1.5</v>
          </cell>
          <cell r="BW125">
            <v>0.8</v>
          </cell>
          <cell r="BX125">
            <v>0.4</v>
          </cell>
          <cell r="CB125">
            <v>2</v>
          </cell>
          <cell r="CC125">
            <v>2.2999999999999998</v>
          </cell>
          <cell r="CD125">
            <v>0.5</v>
          </cell>
          <cell r="CE125">
            <v>1.9</v>
          </cell>
          <cell r="CF125">
            <v>1.9</v>
          </cell>
          <cell r="CG125">
            <v>3.7</v>
          </cell>
          <cell r="CH125">
            <v>-0.8</v>
          </cell>
          <cell r="CI125">
            <v>0.5</v>
          </cell>
          <cell r="CJ125">
            <v>1</v>
          </cell>
          <cell r="CM125">
            <v>2.2000000000000002</v>
          </cell>
          <cell r="CP125">
            <v>0.3</v>
          </cell>
          <cell r="CS125">
            <v>0.8</v>
          </cell>
          <cell r="CV125">
            <v>1.1000000000000001</v>
          </cell>
          <cell r="CW125">
            <v>1.3</v>
          </cell>
          <cell r="CX125">
            <v>1.1000000000000001</v>
          </cell>
          <cell r="CY125">
            <v>-0.1</v>
          </cell>
          <cell r="CZ125">
            <v>1.1000000000000001</v>
          </cell>
          <cell r="DA125">
            <v>1.9</v>
          </cell>
          <cell r="DB125">
            <v>1.1000000000000001</v>
          </cell>
          <cell r="DC125">
            <v>0.8</v>
          </cell>
          <cell r="DD125">
            <v>1.4</v>
          </cell>
          <cell r="DE125">
            <v>1.5</v>
          </cell>
          <cell r="DF125">
            <v>0.8</v>
          </cell>
          <cell r="DG125">
            <v>4771</v>
          </cell>
          <cell r="DH125">
            <v>774</v>
          </cell>
          <cell r="DI125">
            <v>5408</v>
          </cell>
          <cell r="DJ125">
            <v>1032</v>
          </cell>
          <cell r="DK125">
            <v>2830</v>
          </cell>
          <cell r="DL125">
            <v>774</v>
          </cell>
          <cell r="DM125">
            <v>2090</v>
          </cell>
          <cell r="DN125">
            <v>5886</v>
          </cell>
          <cell r="DO125">
            <v>1393</v>
          </cell>
          <cell r="DP125">
            <v>6816</v>
          </cell>
          <cell r="DQ125">
            <v>4477</v>
          </cell>
          <cell r="DR125">
            <v>4457</v>
          </cell>
          <cell r="DS125">
            <v>2944</v>
          </cell>
          <cell r="DT125">
            <v>3244</v>
          </cell>
          <cell r="DU125">
            <v>4933</v>
          </cell>
          <cell r="DV125">
            <v>20798</v>
          </cell>
          <cell r="DW125">
            <v>3582</v>
          </cell>
          <cell r="DX125">
            <v>206</v>
          </cell>
          <cell r="DY125">
            <v>2751</v>
          </cell>
          <cell r="DZ125">
            <v>6542</v>
          </cell>
          <cell r="ED125">
            <v>11292</v>
          </cell>
          <cell r="EE125">
            <v>6824</v>
          </cell>
          <cell r="EF125">
            <v>6735</v>
          </cell>
          <cell r="EG125">
            <v>4603</v>
          </cell>
          <cell r="EH125">
            <v>2279</v>
          </cell>
          <cell r="EI125">
            <v>563</v>
          </cell>
          <cell r="EJ125">
            <v>1439</v>
          </cell>
          <cell r="EK125">
            <v>3750</v>
          </cell>
          <cell r="EL125">
            <v>7992</v>
          </cell>
          <cell r="EO125">
            <v>2427</v>
          </cell>
          <cell r="ER125">
            <v>11368</v>
          </cell>
          <cell r="EU125">
            <v>4814</v>
          </cell>
          <cell r="EX125">
            <v>7231</v>
          </cell>
          <cell r="EY125">
            <v>4549</v>
          </cell>
          <cell r="EZ125">
            <v>11789</v>
          </cell>
          <cell r="FA125">
            <v>10528</v>
          </cell>
          <cell r="FB125">
            <v>8676</v>
          </cell>
          <cell r="FC125">
            <v>1379</v>
          </cell>
          <cell r="FD125">
            <v>3746</v>
          </cell>
          <cell r="FE125">
            <v>17625</v>
          </cell>
          <cell r="FF125">
            <v>159724</v>
          </cell>
          <cell r="FG125">
            <v>14635</v>
          </cell>
          <cell r="FH125">
            <v>2318</v>
          </cell>
          <cell r="FI125">
            <v>176373</v>
          </cell>
          <cell r="FJ125">
            <v>1</v>
          </cell>
          <cell r="FK125">
            <v>0.2</v>
          </cell>
          <cell r="FL125">
            <v>0.6</v>
          </cell>
          <cell r="FM125">
            <v>-12.7</v>
          </cell>
          <cell r="FN125">
            <v>-0.3</v>
          </cell>
          <cell r="FO125">
            <v>-8.6999999999999993</v>
          </cell>
          <cell r="FP125">
            <v>-0.4</v>
          </cell>
          <cell r="FQ125">
            <v>-3.1</v>
          </cell>
          <cell r="FR125">
            <v>-7</v>
          </cell>
          <cell r="FS125">
            <v>-3.7</v>
          </cell>
          <cell r="FT125">
            <v>-0.1</v>
          </cell>
          <cell r="FU125">
            <v>2.5</v>
          </cell>
          <cell r="FV125">
            <v>0.2</v>
          </cell>
          <cell r="FW125">
            <v>2.5</v>
          </cell>
          <cell r="FX125">
            <v>1.7</v>
          </cell>
          <cell r="FY125">
            <v>1.4</v>
          </cell>
          <cell r="FZ125">
            <v>-0.1</v>
          </cell>
          <cell r="GA125">
            <v>4.2</v>
          </cell>
          <cell r="GB125">
            <v>1.6</v>
          </cell>
          <cell r="GC125">
            <v>0.6</v>
          </cell>
          <cell r="GG125">
            <v>1.1000000000000001</v>
          </cell>
          <cell r="GH125">
            <v>2</v>
          </cell>
          <cell r="GI125">
            <v>0.6</v>
          </cell>
          <cell r="GJ125">
            <v>0.4</v>
          </cell>
          <cell r="GK125">
            <v>2.9</v>
          </cell>
          <cell r="GL125">
            <v>3</v>
          </cell>
          <cell r="GM125">
            <v>-4.5</v>
          </cell>
          <cell r="GN125">
            <v>-1</v>
          </cell>
          <cell r="GO125">
            <v>0.1</v>
          </cell>
          <cell r="GR125">
            <v>5.7</v>
          </cell>
          <cell r="GU125">
            <v>-0.6</v>
          </cell>
          <cell r="GX125">
            <v>3.5</v>
          </cell>
          <cell r="HA125">
            <v>3.8</v>
          </cell>
          <cell r="HB125">
            <v>4</v>
          </cell>
          <cell r="HC125">
            <v>1.6</v>
          </cell>
          <cell r="HD125">
            <v>0.4</v>
          </cell>
          <cell r="HE125">
            <v>0.7</v>
          </cell>
          <cell r="HF125">
            <v>0.7</v>
          </cell>
          <cell r="HG125">
            <v>0.3</v>
          </cell>
          <cell r="HH125">
            <v>0.8</v>
          </cell>
          <cell r="HI125">
            <v>1.2</v>
          </cell>
          <cell r="HJ125">
            <v>3.7</v>
          </cell>
          <cell r="HK125">
            <v>0.5</v>
          </cell>
          <cell r="HL125">
            <v>3591</v>
          </cell>
          <cell r="HM125">
            <v>760</v>
          </cell>
          <cell r="HN125">
            <v>4317</v>
          </cell>
          <cell r="HO125">
            <v>998</v>
          </cell>
          <cell r="HP125">
            <v>2840</v>
          </cell>
          <cell r="HQ125">
            <v>766</v>
          </cell>
          <cell r="HR125">
            <v>2009</v>
          </cell>
          <cell r="HS125">
            <v>5762</v>
          </cell>
          <cell r="HT125">
            <v>1190</v>
          </cell>
          <cell r="HU125">
            <v>6611</v>
          </cell>
          <cell r="HV125">
            <v>4329</v>
          </cell>
          <cell r="HW125">
            <v>4271</v>
          </cell>
          <cell r="HX125">
            <v>2709</v>
          </cell>
          <cell r="HY125">
            <v>2951</v>
          </cell>
          <cell r="HZ125">
            <v>4547</v>
          </cell>
          <cell r="IA125">
            <v>19388</v>
          </cell>
          <cell r="IB125">
            <v>3448</v>
          </cell>
          <cell r="IC125">
            <v>175</v>
          </cell>
          <cell r="ID125">
            <v>2909</v>
          </cell>
          <cell r="IE125">
            <v>6415</v>
          </cell>
          <cell r="II125">
            <v>10469</v>
          </cell>
          <cell r="IJ125">
            <v>6504</v>
          </cell>
          <cell r="IK125">
            <v>6411</v>
          </cell>
          <cell r="IL125">
            <v>4609</v>
          </cell>
          <cell r="IM125">
            <v>2212</v>
          </cell>
          <cell r="IN125">
            <v>553</v>
          </cell>
          <cell r="IO125">
            <v>1394</v>
          </cell>
          <cell r="IP125">
            <v>3708</v>
          </cell>
          <cell r="IQ125">
            <v>7832</v>
          </cell>
        </row>
        <row r="126">
          <cell r="B126">
            <v>4361</v>
          </cell>
          <cell r="C126">
            <v>794</v>
          </cell>
          <cell r="D126">
            <v>5056</v>
          </cell>
          <cell r="E126">
            <v>1007</v>
          </cell>
          <cell r="F126">
            <v>2864</v>
          </cell>
          <cell r="G126">
            <v>785</v>
          </cell>
          <cell r="H126">
            <v>2085</v>
          </cell>
          <cell r="I126">
            <v>5896</v>
          </cell>
          <cell r="J126">
            <v>1535</v>
          </cell>
          <cell r="K126">
            <v>6888</v>
          </cell>
          <cell r="L126">
            <v>4488</v>
          </cell>
          <cell r="M126">
            <v>4261</v>
          </cell>
          <cell r="N126">
            <v>2881</v>
          </cell>
          <cell r="O126">
            <v>3365</v>
          </cell>
          <cell r="P126">
            <v>4954</v>
          </cell>
          <cell r="Q126">
            <v>20864</v>
          </cell>
          <cell r="R126">
            <v>3567</v>
          </cell>
          <cell r="S126">
            <v>204</v>
          </cell>
          <cell r="T126">
            <v>2773</v>
          </cell>
          <cell r="U126">
            <v>6532</v>
          </cell>
          <cell r="Y126">
            <v>11450</v>
          </cell>
          <cell r="Z126">
            <v>6977</v>
          </cell>
          <cell r="AA126">
            <v>6780</v>
          </cell>
          <cell r="AB126">
            <v>4672</v>
          </cell>
          <cell r="AC126">
            <v>2342</v>
          </cell>
          <cell r="AD126">
            <v>580</v>
          </cell>
          <cell r="AE126">
            <v>1431</v>
          </cell>
          <cell r="AF126">
            <v>3792</v>
          </cell>
          <cell r="AG126">
            <v>8101</v>
          </cell>
          <cell r="AJ126">
            <v>2437</v>
          </cell>
          <cell r="AM126">
            <v>11181</v>
          </cell>
          <cell r="AP126">
            <v>4797</v>
          </cell>
          <cell r="AS126">
            <v>7327</v>
          </cell>
          <cell r="AT126">
            <v>4639</v>
          </cell>
          <cell r="AU126">
            <v>11821</v>
          </cell>
          <cell r="AV126">
            <v>10536</v>
          </cell>
          <cell r="AW126">
            <v>8832</v>
          </cell>
          <cell r="AX126">
            <v>1416</v>
          </cell>
          <cell r="AY126">
            <v>3783</v>
          </cell>
          <cell r="AZ126">
            <v>17782</v>
          </cell>
          <cell r="BA126">
            <v>161170</v>
          </cell>
          <cell r="BB126">
            <v>14780</v>
          </cell>
          <cell r="BC126">
            <v>1308</v>
          </cell>
          <cell r="BD126">
            <v>176953</v>
          </cell>
          <cell r="BE126">
            <v>-2.5</v>
          </cell>
          <cell r="BF126">
            <v>2.6</v>
          </cell>
          <cell r="BG126">
            <v>-1.6</v>
          </cell>
          <cell r="BH126">
            <v>-2</v>
          </cell>
          <cell r="BI126">
            <v>0</v>
          </cell>
          <cell r="BJ126">
            <v>-3.6</v>
          </cell>
          <cell r="BK126">
            <v>0.7</v>
          </cell>
          <cell r="BL126">
            <v>-0.2</v>
          </cell>
          <cell r="BM126">
            <v>3.5</v>
          </cell>
          <cell r="BN126">
            <v>0.1</v>
          </cell>
          <cell r="BO126">
            <v>0.5</v>
          </cell>
          <cell r="BP126">
            <v>-1.8</v>
          </cell>
          <cell r="BQ126">
            <v>-0.3</v>
          </cell>
          <cell r="BR126">
            <v>2.9</v>
          </cell>
          <cell r="BS126">
            <v>1.4</v>
          </cell>
          <cell r="BT126">
            <v>1.1000000000000001</v>
          </cell>
          <cell r="BU126">
            <v>-0.1</v>
          </cell>
          <cell r="BV126">
            <v>1</v>
          </cell>
          <cell r="BW126">
            <v>1.1000000000000001</v>
          </cell>
          <cell r="BX126">
            <v>0.3</v>
          </cell>
          <cell r="CB126">
            <v>1.5</v>
          </cell>
          <cell r="CC126">
            <v>2.2999999999999998</v>
          </cell>
          <cell r="CD126">
            <v>0.6</v>
          </cell>
          <cell r="CE126">
            <v>1</v>
          </cell>
          <cell r="CF126">
            <v>3.1</v>
          </cell>
          <cell r="CG126">
            <v>3.2</v>
          </cell>
          <cell r="CH126">
            <v>-1.8</v>
          </cell>
          <cell r="CI126">
            <v>0.8</v>
          </cell>
          <cell r="CJ126">
            <v>1.2</v>
          </cell>
          <cell r="CM126">
            <v>2.8</v>
          </cell>
          <cell r="CP126">
            <v>-2</v>
          </cell>
          <cell r="CS126">
            <v>0.3</v>
          </cell>
          <cell r="CV126">
            <v>1.9</v>
          </cell>
          <cell r="CW126">
            <v>2.5</v>
          </cell>
          <cell r="CX126">
            <v>0.7</v>
          </cell>
          <cell r="CY126">
            <v>0.1</v>
          </cell>
          <cell r="CZ126">
            <v>1.4</v>
          </cell>
          <cell r="DA126">
            <v>2</v>
          </cell>
          <cell r="DB126">
            <v>0.9</v>
          </cell>
          <cell r="DC126">
            <v>0.9</v>
          </cell>
          <cell r="DD126">
            <v>1.1000000000000001</v>
          </cell>
          <cell r="DE126">
            <v>1.7</v>
          </cell>
          <cell r="DF126">
            <v>0.4</v>
          </cell>
          <cell r="DG126">
            <v>3938</v>
          </cell>
          <cell r="DH126">
            <v>758</v>
          </cell>
          <cell r="DI126">
            <v>4623</v>
          </cell>
          <cell r="DJ126">
            <v>944</v>
          </cell>
          <cell r="DK126">
            <v>2900</v>
          </cell>
          <cell r="DL126">
            <v>815</v>
          </cell>
          <cell r="DM126">
            <v>2051</v>
          </cell>
          <cell r="DN126">
            <v>5817</v>
          </cell>
          <cell r="DO126">
            <v>1577</v>
          </cell>
          <cell r="DP126">
            <v>6820</v>
          </cell>
          <cell r="DQ126">
            <v>4466</v>
          </cell>
          <cell r="DR126">
            <v>4160</v>
          </cell>
          <cell r="DS126">
            <v>2816</v>
          </cell>
          <cell r="DT126">
            <v>3424</v>
          </cell>
          <cell r="DU126">
            <v>4894</v>
          </cell>
          <cell r="DV126">
            <v>20691</v>
          </cell>
          <cell r="DW126">
            <v>3555</v>
          </cell>
          <cell r="DX126">
            <v>202</v>
          </cell>
          <cell r="DY126">
            <v>2771</v>
          </cell>
          <cell r="DZ126">
            <v>6509</v>
          </cell>
          <cell r="ED126">
            <v>11387</v>
          </cell>
          <cell r="EE126">
            <v>6947</v>
          </cell>
          <cell r="EF126">
            <v>6794</v>
          </cell>
          <cell r="EG126">
            <v>4649</v>
          </cell>
          <cell r="EH126">
            <v>2354</v>
          </cell>
          <cell r="EI126">
            <v>572</v>
          </cell>
          <cell r="EJ126">
            <v>1418</v>
          </cell>
          <cell r="EK126">
            <v>3745</v>
          </cell>
          <cell r="EL126">
            <v>8034</v>
          </cell>
          <cell r="EO126">
            <v>2364</v>
          </cell>
          <cell r="ER126">
            <v>11307</v>
          </cell>
          <cell r="EU126">
            <v>4830</v>
          </cell>
          <cell r="EX126">
            <v>7360</v>
          </cell>
          <cell r="EY126">
            <v>4653</v>
          </cell>
          <cell r="EZ126">
            <v>11790</v>
          </cell>
          <cell r="FA126">
            <v>10562</v>
          </cell>
          <cell r="FB126">
            <v>8804</v>
          </cell>
          <cell r="FC126">
            <v>1415</v>
          </cell>
          <cell r="FD126">
            <v>3782</v>
          </cell>
          <cell r="FE126">
            <v>17780</v>
          </cell>
          <cell r="FF126">
            <v>160641</v>
          </cell>
          <cell r="FG126">
            <v>14800</v>
          </cell>
          <cell r="FH126">
            <v>1339</v>
          </cell>
          <cell r="FI126">
            <v>176471</v>
          </cell>
          <cell r="FJ126">
            <v>-17.5</v>
          </cell>
          <cell r="FK126">
            <v>-2.1</v>
          </cell>
          <cell r="FL126">
            <v>-14.5</v>
          </cell>
          <cell r="FM126">
            <v>-8.6</v>
          </cell>
          <cell r="FN126">
            <v>2.5</v>
          </cell>
          <cell r="FO126">
            <v>5.4</v>
          </cell>
          <cell r="FP126">
            <v>-1.9</v>
          </cell>
          <cell r="FQ126">
            <v>-1.2</v>
          </cell>
          <cell r="FR126">
            <v>13.2</v>
          </cell>
          <cell r="FS126">
            <v>0.1</v>
          </cell>
          <cell r="FT126">
            <v>-0.2</v>
          </cell>
          <cell r="FU126">
            <v>-6.7</v>
          </cell>
          <cell r="FV126">
            <v>-4.4000000000000004</v>
          </cell>
          <cell r="FW126">
            <v>5.6</v>
          </cell>
          <cell r="FX126">
            <v>-0.8</v>
          </cell>
          <cell r="FY126">
            <v>-0.5</v>
          </cell>
          <cell r="FZ126">
            <v>-0.8</v>
          </cell>
          <cell r="GA126">
            <v>-2</v>
          </cell>
          <cell r="GB126">
            <v>0.7</v>
          </cell>
          <cell r="GC126">
            <v>-0.5</v>
          </cell>
          <cell r="GG126">
            <v>0.8</v>
          </cell>
          <cell r="GH126">
            <v>1.8</v>
          </cell>
          <cell r="GI126">
            <v>0.9</v>
          </cell>
          <cell r="GJ126">
            <v>1</v>
          </cell>
          <cell r="GK126">
            <v>3.3</v>
          </cell>
          <cell r="GL126">
            <v>1.6</v>
          </cell>
          <cell r="GM126">
            <v>-1.4</v>
          </cell>
          <cell r="GN126">
            <v>-0.1</v>
          </cell>
          <cell r="GO126">
            <v>0.5</v>
          </cell>
          <cell r="GR126">
            <v>-2.6</v>
          </cell>
          <cell r="GU126">
            <v>-0.5</v>
          </cell>
          <cell r="GX126">
            <v>0.3</v>
          </cell>
          <cell r="HA126">
            <v>1.8</v>
          </cell>
          <cell r="HB126">
            <v>2.2999999999999998</v>
          </cell>
          <cell r="HC126">
            <v>0</v>
          </cell>
          <cell r="HD126">
            <v>0.3</v>
          </cell>
          <cell r="HE126">
            <v>1.5</v>
          </cell>
          <cell r="HF126">
            <v>2.6</v>
          </cell>
          <cell r="HG126">
            <v>1</v>
          </cell>
          <cell r="HH126">
            <v>0.9</v>
          </cell>
          <cell r="HI126">
            <v>0.6</v>
          </cell>
          <cell r="HJ126">
            <v>1.1000000000000001</v>
          </cell>
          <cell r="HK126">
            <v>0.1</v>
          </cell>
          <cell r="HL126">
            <v>3045</v>
          </cell>
          <cell r="HM126">
            <v>747</v>
          </cell>
          <cell r="HN126">
            <v>3786</v>
          </cell>
          <cell r="HO126">
            <v>918</v>
          </cell>
          <cell r="HP126">
            <v>2823</v>
          </cell>
          <cell r="HQ126">
            <v>809</v>
          </cell>
          <cell r="HR126">
            <v>2032</v>
          </cell>
          <cell r="HS126">
            <v>5703</v>
          </cell>
          <cell r="HT126">
            <v>1624</v>
          </cell>
          <cell r="HU126">
            <v>6738</v>
          </cell>
          <cell r="HV126">
            <v>4314</v>
          </cell>
          <cell r="HW126">
            <v>4189</v>
          </cell>
          <cell r="HX126">
            <v>2800</v>
          </cell>
          <cell r="HY126">
            <v>3469</v>
          </cell>
          <cell r="HZ126">
            <v>4838</v>
          </cell>
          <cell r="IA126">
            <v>20521</v>
          </cell>
          <cell r="IB126">
            <v>3587</v>
          </cell>
          <cell r="IC126">
            <v>210</v>
          </cell>
          <cell r="ID126">
            <v>2627</v>
          </cell>
          <cell r="IE126">
            <v>6473</v>
          </cell>
          <cell r="II126">
            <v>11799</v>
          </cell>
          <cell r="IJ126">
            <v>6945</v>
          </cell>
          <cell r="IK126">
            <v>6544</v>
          </cell>
          <cell r="IL126">
            <v>4392</v>
          </cell>
          <cell r="IM126">
            <v>2356</v>
          </cell>
          <cell r="IN126">
            <v>535</v>
          </cell>
          <cell r="IO126">
            <v>1410</v>
          </cell>
          <cell r="IP126">
            <v>3715</v>
          </cell>
          <cell r="IQ126">
            <v>7960</v>
          </cell>
        </row>
        <row r="127">
          <cell r="B127">
            <v>4394</v>
          </cell>
          <cell r="C127">
            <v>832</v>
          </cell>
          <cell r="D127">
            <v>5136</v>
          </cell>
          <cell r="E127">
            <v>1046</v>
          </cell>
          <cell r="F127">
            <v>2794</v>
          </cell>
          <cell r="G127">
            <v>757</v>
          </cell>
          <cell r="H127">
            <v>2125</v>
          </cell>
          <cell r="I127">
            <v>5898</v>
          </cell>
          <cell r="J127">
            <v>1583</v>
          </cell>
          <cell r="K127">
            <v>6917</v>
          </cell>
          <cell r="L127">
            <v>4551</v>
          </cell>
          <cell r="M127">
            <v>4226</v>
          </cell>
          <cell r="N127">
            <v>2953</v>
          </cell>
          <cell r="O127">
            <v>3430</v>
          </cell>
          <cell r="P127">
            <v>5005</v>
          </cell>
          <cell r="Q127">
            <v>21201</v>
          </cell>
          <cell r="R127">
            <v>3622</v>
          </cell>
          <cell r="S127">
            <v>207</v>
          </cell>
          <cell r="T127">
            <v>2795</v>
          </cell>
          <cell r="U127">
            <v>6615</v>
          </cell>
          <cell r="Y127">
            <v>11657</v>
          </cell>
          <cell r="Z127">
            <v>7156</v>
          </cell>
          <cell r="AA127">
            <v>6875</v>
          </cell>
          <cell r="AB127">
            <v>4713</v>
          </cell>
          <cell r="AC127">
            <v>2412</v>
          </cell>
          <cell r="AD127">
            <v>590</v>
          </cell>
          <cell r="AE127">
            <v>1425</v>
          </cell>
          <cell r="AF127">
            <v>3828</v>
          </cell>
          <cell r="AG127">
            <v>8221</v>
          </cell>
          <cell r="AJ127">
            <v>2472</v>
          </cell>
          <cell r="AM127">
            <v>10888</v>
          </cell>
          <cell r="AP127">
            <v>4795</v>
          </cell>
          <cell r="AS127">
            <v>7473</v>
          </cell>
          <cell r="AT127">
            <v>4766</v>
          </cell>
          <cell r="AU127">
            <v>11867</v>
          </cell>
          <cell r="AV127">
            <v>10539</v>
          </cell>
          <cell r="AW127">
            <v>9030</v>
          </cell>
          <cell r="AX127">
            <v>1442</v>
          </cell>
          <cell r="AY127">
            <v>3823</v>
          </cell>
          <cell r="AZ127">
            <v>17951</v>
          </cell>
          <cell r="BA127">
            <v>162948</v>
          </cell>
          <cell r="BB127">
            <v>14999</v>
          </cell>
          <cell r="BC127">
            <v>485</v>
          </cell>
          <cell r="BD127">
            <v>178122</v>
          </cell>
          <cell r="BE127">
            <v>0.8</v>
          </cell>
          <cell r="BF127">
            <v>4.8</v>
          </cell>
          <cell r="BG127">
            <v>1.6</v>
          </cell>
          <cell r="BH127">
            <v>3.9</v>
          </cell>
          <cell r="BI127">
            <v>-2.4</v>
          </cell>
          <cell r="BJ127">
            <v>-3.6</v>
          </cell>
          <cell r="BK127">
            <v>1.9</v>
          </cell>
          <cell r="BL127">
            <v>0</v>
          </cell>
          <cell r="BM127">
            <v>3.1</v>
          </cell>
          <cell r="BN127">
            <v>0.4</v>
          </cell>
          <cell r="BO127">
            <v>1.4</v>
          </cell>
          <cell r="BP127">
            <v>-0.8</v>
          </cell>
          <cell r="BQ127">
            <v>2.5</v>
          </cell>
          <cell r="BR127">
            <v>1.9</v>
          </cell>
          <cell r="BS127">
            <v>1</v>
          </cell>
          <cell r="BT127">
            <v>1.6</v>
          </cell>
          <cell r="BU127">
            <v>1.5</v>
          </cell>
          <cell r="BV127">
            <v>1.4</v>
          </cell>
          <cell r="BW127">
            <v>0.8</v>
          </cell>
          <cell r="BX127">
            <v>1.3</v>
          </cell>
          <cell r="CB127">
            <v>1.8</v>
          </cell>
          <cell r="CC127">
            <v>2.6</v>
          </cell>
          <cell r="CD127">
            <v>1.4</v>
          </cell>
          <cell r="CE127">
            <v>0.9</v>
          </cell>
          <cell r="CF127">
            <v>3</v>
          </cell>
          <cell r="CG127">
            <v>1.7</v>
          </cell>
          <cell r="CH127">
            <v>-0.5</v>
          </cell>
          <cell r="CI127">
            <v>1</v>
          </cell>
          <cell r="CJ127">
            <v>1.5</v>
          </cell>
          <cell r="CM127">
            <v>1.4</v>
          </cell>
          <cell r="CP127">
            <v>-2.6</v>
          </cell>
          <cell r="CS127">
            <v>0</v>
          </cell>
          <cell r="CV127">
            <v>2</v>
          </cell>
          <cell r="CW127">
            <v>2.7</v>
          </cell>
          <cell r="CX127">
            <v>0.4</v>
          </cell>
          <cell r="CY127">
            <v>0</v>
          </cell>
          <cell r="CZ127">
            <v>2.2000000000000002</v>
          </cell>
          <cell r="DA127">
            <v>1.8</v>
          </cell>
          <cell r="DB127">
            <v>1.1000000000000001</v>
          </cell>
          <cell r="DC127">
            <v>0.9</v>
          </cell>
          <cell r="DD127">
            <v>1.1000000000000001</v>
          </cell>
          <cell r="DE127">
            <v>1.5</v>
          </cell>
          <cell r="DF127">
            <v>0.7</v>
          </cell>
          <cell r="DG127">
            <v>4461</v>
          </cell>
          <cell r="DH127">
            <v>867</v>
          </cell>
          <cell r="DI127">
            <v>5239</v>
          </cell>
          <cell r="DJ127">
            <v>1002</v>
          </cell>
          <cell r="DK127">
            <v>2862</v>
          </cell>
          <cell r="DL127">
            <v>765</v>
          </cell>
          <cell r="DM127">
            <v>2084</v>
          </cell>
          <cell r="DN127">
            <v>5833</v>
          </cell>
          <cell r="DO127">
            <v>1569</v>
          </cell>
          <cell r="DP127">
            <v>6847</v>
          </cell>
          <cell r="DQ127">
            <v>4505</v>
          </cell>
          <cell r="DR127">
            <v>4228</v>
          </cell>
          <cell r="DS127">
            <v>2881</v>
          </cell>
          <cell r="DT127">
            <v>3395</v>
          </cell>
          <cell r="DU127">
            <v>4998</v>
          </cell>
          <cell r="DV127">
            <v>21003</v>
          </cell>
          <cell r="DW127">
            <v>3585</v>
          </cell>
          <cell r="DX127">
            <v>207</v>
          </cell>
          <cell r="DY127">
            <v>2785</v>
          </cell>
          <cell r="DZ127">
            <v>6565</v>
          </cell>
          <cell r="ED127">
            <v>11711</v>
          </cell>
          <cell r="EE127">
            <v>7171</v>
          </cell>
          <cell r="EF127">
            <v>6816</v>
          </cell>
          <cell r="EG127">
            <v>4806</v>
          </cell>
          <cell r="EH127">
            <v>2358</v>
          </cell>
          <cell r="EI127">
            <v>604</v>
          </cell>
          <cell r="EJ127">
            <v>1450</v>
          </cell>
          <cell r="EK127">
            <v>3873</v>
          </cell>
          <cell r="EL127">
            <v>8251</v>
          </cell>
          <cell r="EO127">
            <v>2521</v>
          </cell>
          <cell r="ER127">
            <v>10766</v>
          </cell>
          <cell r="EU127">
            <v>4765</v>
          </cell>
          <cell r="EX127">
            <v>7445</v>
          </cell>
          <cell r="EY127">
            <v>4754</v>
          </cell>
          <cell r="EZ127">
            <v>11836</v>
          </cell>
          <cell r="FA127">
            <v>10522</v>
          </cell>
          <cell r="FB127">
            <v>9078</v>
          </cell>
          <cell r="FC127">
            <v>1455</v>
          </cell>
          <cell r="FD127">
            <v>3821</v>
          </cell>
          <cell r="FE127">
            <v>17952</v>
          </cell>
          <cell r="FF127">
            <v>162748</v>
          </cell>
          <cell r="FG127">
            <v>15035</v>
          </cell>
          <cell r="FH127">
            <v>438</v>
          </cell>
          <cell r="FI127">
            <v>177910</v>
          </cell>
          <cell r="FJ127">
            <v>13.3</v>
          </cell>
          <cell r="FK127">
            <v>14.4</v>
          </cell>
          <cell r="FL127">
            <v>13.3</v>
          </cell>
          <cell r="FM127">
            <v>6.2</v>
          </cell>
          <cell r="FN127">
            <v>-1.3</v>
          </cell>
          <cell r="FO127">
            <v>-6.1</v>
          </cell>
          <cell r="FP127">
            <v>1.6</v>
          </cell>
          <cell r="FQ127">
            <v>0.3</v>
          </cell>
          <cell r="FR127">
            <v>-0.5</v>
          </cell>
          <cell r="FS127">
            <v>0.4</v>
          </cell>
          <cell r="FT127">
            <v>0.9</v>
          </cell>
          <cell r="FU127">
            <v>1.6</v>
          </cell>
          <cell r="FV127">
            <v>2.2999999999999998</v>
          </cell>
          <cell r="FW127">
            <v>-0.8</v>
          </cell>
          <cell r="FX127">
            <v>2.1</v>
          </cell>
          <cell r="FY127">
            <v>1.5</v>
          </cell>
          <cell r="FZ127">
            <v>0.9</v>
          </cell>
          <cell r="GA127">
            <v>2.5</v>
          </cell>
          <cell r="GB127">
            <v>0.5</v>
          </cell>
          <cell r="GC127">
            <v>0.9</v>
          </cell>
          <cell r="GG127">
            <v>2.8</v>
          </cell>
          <cell r="GH127">
            <v>3.2</v>
          </cell>
          <cell r="GI127">
            <v>0.3</v>
          </cell>
          <cell r="GJ127">
            <v>3.4</v>
          </cell>
          <cell r="GK127">
            <v>0.2</v>
          </cell>
          <cell r="GL127">
            <v>5.6</v>
          </cell>
          <cell r="GM127">
            <v>2.2000000000000002</v>
          </cell>
          <cell r="GN127">
            <v>3.4</v>
          </cell>
          <cell r="GO127">
            <v>2.7</v>
          </cell>
          <cell r="GR127">
            <v>6.6</v>
          </cell>
          <cell r="GU127">
            <v>-4.8</v>
          </cell>
          <cell r="GX127">
            <v>-1.3</v>
          </cell>
          <cell r="HA127">
            <v>1.2</v>
          </cell>
          <cell r="HB127">
            <v>2.2000000000000002</v>
          </cell>
          <cell r="HC127">
            <v>0.4</v>
          </cell>
          <cell r="HD127">
            <v>-0.4</v>
          </cell>
          <cell r="HE127">
            <v>3.1</v>
          </cell>
          <cell r="HF127">
            <v>2.9</v>
          </cell>
          <cell r="HG127">
            <v>1</v>
          </cell>
          <cell r="HH127">
            <v>1</v>
          </cell>
          <cell r="HI127">
            <v>1.3</v>
          </cell>
          <cell r="HJ127">
            <v>1.6</v>
          </cell>
          <cell r="HK127">
            <v>0.8</v>
          </cell>
          <cell r="HL127">
            <v>3951</v>
          </cell>
          <cell r="HM127">
            <v>876</v>
          </cell>
          <cell r="HN127">
            <v>4786</v>
          </cell>
          <cell r="HO127">
            <v>1067</v>
          </cell>
          <cell r="HP127">
            <v>2945</v>
          </cell>
          <cell r="HQ127">
            <v>787</v>
          </cell>
          <cell r="HR127">
            <v>2159</v>
          </cell>
          <cell r="HS127">
            <v>6066</v>
          </cell>
          <cell r="HT127">
            <v>1530</v>
          </cell>
          <cell r="HU127">
            <v>7086</v>
          </cell>
          <cell r="HV127">
            <v>4499</v>
          </cell>
          <cell r="HW127">
            <v>4290</v>
          </cell>
          <cell r="HX127">
            <v>3027</v>
          </cell>
          <cell r="HY127">
            <v>3552</v>
          </cell>
          <cell r="HZ127">
            <v>5207</v>
          </cell>
          <cell r="IA127">
            <v>21697</v>
          </cell>
          <cell r="IB127">
            <v>3810</v>
          </cell>
          <cell r="IC127">
            <v>245</v>
          </cell>
          <cell r="ID127">
            <v>2655</v>
          </cell>
          <cell r="IE127">
            <v>6816</v>
          </cell>
          <cell r="II127">
            <v>11829</v>
          </cell>
          <cell r="IJ127">
            <v>7249</v>
          </cell>
          <cell r="IK127">
            <v>6693</v>
          </cell>
          <cell r="IL127">
            <v>4717</v>
          </cell>
          <cell r="IM127">
            <v>2361</v>
          </cell>
          <cell r="IN127">
            <v>626</v>
          </cell>
          <cell r="IO127">
            <v>1473</v>
          </cell>
          <cell r="IP127">
            <v>3884</v>
          </cell>
          <cell r="IQ127">
            <v>8315</v>
          </cell>
        </row>
        <row r="128">
          <cell r="B128">
            <v>4545</v>
          </cell>
          <cell r="C128">
            <v>853</v>
          </cell>
          <cell r="D128">
            <v>5302</v>
          </cell>
          <cell r="E128">
            <v>1128</v>
          </cell>
          <cell r="F128">
            <v>2664</v>
          </cell>
          <cell r="G128">
            <v>753</v>
          </cell>
          <cell r="H128">
            <v>2234</v>
          </cell>
          <cell r="I128">
            <v>5998</v>
          </cell>
          <cell r="J128">
            <v>1581</v>
          </cell>
          <cell r="K128">
            <v>7027</v>
          </cell>
          <cell r="L128">
            <v>4604</v>
          </cell>
          <cell r="M128">
            <v>4341</v>
          </cell>
          <cell r="N128">
            <v>3075</v>
          </cell>
          <cell r="O128">
            <v>3494</v>
          </cell>
          <cell r="P128">
            <v>5071</v>
          </cell>
          <cell r="Q128">
            <v>21638</v>
          </cell>
          <cell r="R128">
            <v>3723</v>
          </cell>
          <cell r="S128">
            <v>211</v>
          </cell>
          <cell r="T128">
            <v>2797</v>
          </cell>
          <cell r="U128">
            <v>6742</v>
          </cell>
          <cell r="Y128">
            <v>12018</v>
          </cell>
          <cell r="Z128">
            <v>7367</v>
          </cell>
          <cell r="AA128">
            <v>6992</v>
          </cell>
          <cell r="AB128">
            <v>4777</v>
          </cell>
          <cell r="AC128">
            <v>2440</v>
          </cell>
          <cell r="AD128">
            <v>596</v>
          </cell>
          <cell r="AE128">
            <v>1453</v>
          </cell>
          <cell r="AF128">
            <v>3854</v>
          </cell>
          <cell r="AG128">
            <v>8314</v>
          </cell>
          <cell r="AJ128">
            <v>2486</v>
          </cell>
          <cell r="AM128">
            <v>10716</v>
          </cell>
          <cell r="AP128">
            <v>4794</v>
          </cell>
          <cell r="AS128">
            <v>7598</v>
          </cell>
          <cell r="AT128">
            <v>4866</v>
          </cell>
          <cell r="AU128">
            <v>11864</v>
          </cell>
          <cell r="AV128">
            <v>10570</v>
          </cell>
          <cell r="AW128">
            <v>9235</v>
          </cell>
          <cell r="AX128">
            <v>1455</v>
          </cell>
          <cell r="AY128">
            <v>3887</v>
          </cell>
          <cell r="AZ128">
            <v>18126</v>
          </cell>
          <cell r="BA128">
            <v>165066</v>
          </cell>
          <cell r="BB128">
            <v>15280</v>
          </cell>
          <cell r="BC128">
            <v>307</v>
          </cell>
          <cell r="BD128">
            <v>180335</v>
          </cell>
          <cell r="BE128">
            <v>3.4</v>
          </cell>
          <cell r="BF128">
            <v>2.5</v>
          </cell>
          <cell r="BG128">
            <v>3.2</v>
          </cell>
          <cell r="BH128">
            <v>7.8</v>
          </cell>
          <cell r="BI128">
            <v>-4.7</v>
          </cell>
          <cell r="BJ128">
            <v>-0.5</v>
          </cell>
          <cell r="BK128">
            <v>5.2</v>
          </cell>
          <cell r="BL128">
            <v>1.7</v>
          </cell>
          <cell r="BM128">
            <v>-0.1</v>
          </cell>
          <cell r="BN128">
            <v>1.6</v>
          </cell>
          <cell r="BO128">
            <v>1.2</v>
          </cell>
          <cell r="BP128">
            <v>2.7</v>
          </cell>
          <cell r="BQ128">
            <v>4.0999999999999996</v>
          </cell>
          <cell r="BR128">
            <v>1.9</v>
          </cell>
          <cell r="BS128">
            <v>1.3</v>
          </cell>
          <cell r="BT128">
            <v>2.1</v>
          </cell>
          <cell r="BU128">
            <v>2.8</v>
          </cell>
          <cell r="BV128">
            <v>2</v>
          </cell>
          <cell r="BW128">
            <v>0.1</v>
          </cell>
          <cell r="BX128">
            <v>1.9</v>
          </cell>
          <cell r="CB128">
            <v>3.1</v>
          </cell>
          <cell r="CC128">
            <v>3</v>
          </cell>
          <cell r="CD128">
            <v>1.7</v>
          </cell>
          <cell r="CE128">
            <v>1.4</v>
          </cell>
          <cell r="CF128">
            <v>1.2</v>
          </cell>
          <cell r="CG128">
            <v>0.9</v>
          </cell>
          <cell r="CH128">
            <v>2</v>
          </cell>
          <cell r="CI128">
            <v>0.7</v>
          </cell>
          <cell r="CJ128">
            <v>1.1000000000000001</v>
          </cell>
          <cell r="CM128">
            <v>0.6</v>
          </cell>
          <cell r="CP128">
            <v>-1.6</v>
          </cell>
          <cell r="CS128">
            <v>0</v>
          </cell>
          <cell r="CV128">
            <v>1.7</v>
          </cell>
          <cell r="CW128">
            <v>2.1</v>
          </cell>
          <cell r="CX128">
            <v>0</v>
          </cell>
          <cell r="CY128">
            <v>0.3</v>
          </cell>
          <cell r="CZ128">
            <v>2.2999999999999998</v>
          </cell>
          <cell r="DA128">
            <v>0.9</v>
          </cell>
          <cell r="DB128">
            <v>1.7</v>
          </cell>
          <cell r="DC128">
            <v>1</v>
          </cell>
          <cell r="DD128">
            <v>1.3</v>
          </cell>
          <cell r="DE128">
            <v>1.9</v>
          </cell>
          <cell r="DF128">
            <v>1.2</v>
          </cell>
          <cell r="DG128">
            <v>4741</v>
          </cell>
          <cell r="DH128">
            <v>855</v>
          </cell>
          <cell r="DI128">
            <v>5489</v>
          </cell>
          <cell r="DJ128">
            <v>1226</v>
          </cell>
          <cell r="DK128">
            <v>2610</v>
          </cell>
          <cell r="DL128">
            <v>709</v>
          </cell>
          <cell r="DM128">
            <v>2295</v>
          </cell>
          <cell r="DN128">
            <v>6134</v>
          </cell>
          <cell r="DO128">
            <v>1599</v>
          </cell>
          <cell r="DP128">
            <v>7180</v>
          </cell>
          <cell r="DQ128">
            <v>4674</v>
          </cell>
          <cell r="DR128">
            <v>4309</v>
          </cell>
          <cell r="DS128">
            <v>3171</v>
          </cell>
          <cell r="DT128">
            <v>3525</v>
          </cell>
          <cell r="DU128">
            <v>5178</v>
          </cell>
          <cell r="DV128">
            <v>22014</v>
          </cell>
          <cell r="DW128">
            <v>3725</v>
          </cell>
          <cell r="DX128">
            <v>212</v>
          </cell>
          <cell r="DY128">
            <v>2833</v>
          </cell>
          <cell r="DZ128">
            <v>6769</v>
          </cell>
          <cell r="ED128">
            <v>11920</v>
          </cell>
          <cell r="EE128">
            <v>7361</v>
          </cell>
          <cell r="EF128">
            <v>7034</v>
          </cell>
          <cell r="EG128">
            <v>4637</v>
          </cell>
          <cell r="EH128">
            <v>2538</v>
          </cell>
          <cell r="EI128">
            <v>586</v>
          </cell>
          <cell r="EJ128">
            <v>1416</v>
          </cell>
          <cell r="EK128">
            <v>3864</v>
          </cell>
          <cell r="EL128">
            <v>8375</v>
          </cell>
          <cell r="EO128">
            <v>2526</v>
          </cell>
          <cell r="ER128">
            <v>10694</v>
          </cell>
          <cell r="EU128">
            <v>4791</v>
          </cell>
          <cell r="EX128">
            <v>7603</v>
          </cell>
          <cell r="EY128">
            <v>4871</v>
          </cell>
          <cell r="EZ128">
            <v>11934</v>
          </cell>
          <cell r="FA128">
            <v>10567</v>
          </cell>
          <cell r="FB128">
            <v>9153</v>
          </cell>
          <cell r="FC128">
            <v>1442</v>
          </cell>
          <cell r="FD128">
            <v>3881</v>
          </cell>
          <cell r="FE128">
            <v>18129</v>
          </cell>
          <cell r="FF128">
            <v>165729</v>
          </cell>
          <cell r="FG128">
            <v>15135</v>
          </cell>
          <cell r="FH128">
            <v>93</v>
          </cell>
          <cell r="FI128">
            <v>180650</v>
          </cell>
          <cell r="FJ128">
            <v>6.3</v>
          </cell>
          <cell r="FK128">
            <v>-1.4</v>
          </cell>
          <cell r="FL128">
            <v>4.8</v>
          </cell>
          <cell r="FM128">
            <v>22.4</v>
          </cell>
          <cell r="FN128">
            <v>-8.8000000000000007</v>
          </cell>
          <cell r="FO128">
            <v>-7.3</v>
          </cell>
          <cell r="FP128">
            <v>10.1</v>
          </cell>
          <cell r="FQ128">
            <v>5.2</v>
          </cell>
          <cell r="FR128">
            <v>1.9</v>
          </cell>
          <cell r="FS128">
            <v>4.9000000000000004</v>
          </cell>
          <cell r="FT128">
            <v>3.8</v>
          </cell>
          <cell r="FU128">
            <v>1.9</v>
          </cell>
          <cell r="FV128">
            <v>10</v>
          </cell>
          <cell r="FW128">
            <v>3.8</v>
          </cell>
          <cell r="FX128">
            <v>3.6</v>
          </cell>
          <cell r="FY128">
            <v>4.8</v>
          </cell>
          <cell r="FZ128">
            <v>3.9</v>
          </cell>
          <cell r="GA128">
            <v>2.2000000000000002</v>
          </cell>
          <cell r="GB128">
            <v>1.7</v>
          </cell>
          <cell r="GC128">
            <v>3.1</v>
          </cell>
          <cell r="GG128">
            <v>1.8</v>
          </cell>
          <cell r="GH128">
            <v>2.7</v>
          </cell>
          <cell r="GI128">
            <v>3.2</v>
          </cell>
          <cell r="GJ128">
            <v>-3.5</v>
          </cell>
          <cell r="GK128">
            <v>7.6</v>
          </cell>
          <cell r="GL128">
            <v>-2.9</v>
          </cell>
          <cell r="GM128">
            <v>-2.4</v>
          </cell>
          <cell r="GN128">
            <v>-0.2</v>
          </cell>
          <cell r="GO128">
            <v>1.5</v>
          </cell>
          <cell r="GR128">
            <v>0.2</v>
          </cell>
          <cell r="GU128">
            <v>-0.7</v>
          </cell>
          <cell r="GX128">
            <v>0.6</v>
          </cell>
          <cell r="HA128">
            <v>2.1</v>
          </cell>
          <cell r="HB128">
            <v>2.5</v>
          </cell>
          <cell r="HC128">
            <v>0.8</v>
          </cell>
          <cell r="HD128">
            <v>0.4</v>
          </cell>
          <cell r="HE128">
            <v>0.8</v>
          </cell>
          <cell r="HF128">
            <v>-0.9</v>
          </cell>
          <cell r="HG128">
            <v>1.6</v>
          </cell>
          <cell r="HH128">
            <v>1</v>
          </cell>
          <cell r="HI128">
            <v>1.8</v>
          </cell>
          <cell r="HJ128">
            <v>0.7</v>
          </cell>
          <cell r="HK128">
            <v>1.5</v>
          </cell>
          <cell r="HL128">
            <v>7857</v>
          </cell>
          <cell r="HM128">
            <v>868</v>
          </cell>
          <cell r="HN128">
            <v>8516</v>
          </cell>
          <cell r="HO128">
            <v>1229</v>
          </cell>
          <cell r="HP128">
            <v>2590</v>
          </cell>
          <cell r="HQ128">
            <v>705</v>
          </cell>
          <cell r="HR128">
            <v>2323</v>
          </cell>
          <cell r="HS128">
            <v>6146</v>
          </cell>
          <cell r="HT128">
            <v>1814</v>
          </cell>
          <cell r="HU128">
            <v>7273</v>
          </cell>
          <cell r="HV128">
            <v>4988</v>
          </cell>
          <cell r="HW128">
            <v>4395</v>
          </cell>
          <cell r="HX128">
            <v>3263</v>
          </cell>
          <cell r="HY128">
            <v>3626</v>
          </cell>
          <cell r="HZ128">
            <v>5437</v>
          </cell>
          <cell r="IA128">
            <v>22939</v>
          </cell>
          <cell r="IB128">
            <v>3603</v>
          </cell>
          <cell r="IC128">
            <v>196</v>
          </cell>
          <cell r="ID128">
            <v>2964</v>
          </cell>
          <cell r="IE128">
            <v>6678</v>
          </cell>
          <cell r="II128">
            <v>12270</v>
          </cell>
          <cell r="IJ128">
            <v>7626</v>
          </cell>
          <cell r="IK128">
            <v>7812</v>
          </cell>
          <cell r="IL128">
            <v>5015</v>
          </cell>
          <cell r="IM128">
            <v>2599</v>
          </cell>
          <cell r="IN128">
            <v>612</v>
          </cell>
          <cell r="IO128">
            <v>1450</v>
          </cell>
          <cell r="IP128">
            <v>3932</v>
          </cell>
          <cell r="IQ128">
            <v>8567</v>
          </cell>
        </row>
        <row r="129">
          <cell r="B129">
            <v>4688</v>
          </cell>
          <cell r="C129">
            <v>851</v>
          </cell>
          <cell r="D129">
            <v>5434</v>
          </cell>
          <cell r="E129">
            <v>1173</v>
          </cell>
          <cell r="F129">
            <v>2579</v>
          </cell>
          <cell r="G129">
            <v>778</v>
          </cell>
          <cell r="H129">
            <v>2367</v>
          </cell>
          <cell r="I129">
            <v>6110</v>
          </cell>
          <cell r="J129">
            <v>1493</v>
          </cell>
          <cell r="K129">
            <v>7117</v>
          </cell>
          <cell r="L129">
            <v>4607</v>
          </cell>
          <cell r="M129">
            <v>4519</v>
          </cell>
          <cell r="N129">
            <v>3139</v>
          </cell>
          <cell r="O129">
            <v>3569</v>
          </cell>
          <cell r="P129">
            <v>5150</v>
          </cell>
          <cell r="Q129">
            <v>21915</v>
          </cell>
          <cell r="R129">
            <v>3815</v>
          </cell>
          <cell r="S129">
            <v>216</v>
          </cell>
          <cell r="T129">
            <v>2802</v>
          </cell>
          <cell r="U129">
            <v>6863</v>
          </cell>
          <cell r="Y129">
            <v>12499</v>
          </cell>
          <cell r="Z129">
            <v>7583</v>
          </cell>
          <cell r="AA129">
            <v>7083</v>
          </cell>
          <cell r="AB129">
            <v>4860</v>
          </cell>
          <cell r="AC129">
            <v>2451</v>
          </cell>
          <cell r="AD129">
            <v>581</v>
          </cell>
          <cell r="AE129">
            <v>1493</v>
          </cell>
          <cell r="AF129">
            <v>3856</v>
          </cell>
          <cell r="AG129">
            <v>8349</v>
          </cell>
          <cell r="AJ129">
            <v>2524</v>
          </cell>
          <cell r="AM129">
            <v>10781</v>
          </cell>
          <cell r="AP129">
            <v>4855</v>
          </cell>
          <cell r="AS129">
            <v>7748</v>
          </cell>
          <cell r="AT129">
            <v>4951</v>
          </cell>
          <cell r="AU129">
            <v>11806</v>
          </cell>
          <cell r="AV129">
            <v>10685</v>
          </cell>
          <cell r="AW129">
            <v>9342</v>
          </cell>
          <cell r="AX129">
            <v>1455</v>
          </cell>
          <cell r="AY129">
            <v>3971</v>
          </cell>
          <cell r="AZ129">
            <v>18309</v>
          </cell>
          <cell r="BA129">
            <v>167332</v>
          </cell>
          <cell r="BB129">
            <v>15674</v>
          </cell>
          <cell r="BC129">
            <v>578</v>
          </cell>
          <cell r="BD129">
            <v>183248</v>
          </cell>
          <cell r="BE129">
            <v>3.1</v>
          </cell>
          <cell r="BF129">
            <v>-0.2</v>
          </cell>
          <cell r="BG129">
            <v>2.5</v>
          </cell>
          <cell r="BH129">
            <v>4</v>
          </cell>
          <cell r="BI129">
            <v>-3.2</v>
          </cell>
          <cell r="BJ129">
            <v>3.4</v>
          </cell>
          <cell r="BK129">
            <v>5.9</v>
          </cell>
          <cell r="BL129">
            <v>1.9</v>
          </cell>
          <cell r="BM129">
            <v>-5.5</v>
          </cell>
          <cell r="BN129">
            <v>1.3</v>
          </cell>
          <cell r="BO129">
            <v>0.1</v>
          </cell>
          <cell r="BP129">
            <v>4.0999999999999996</v>
          </cell>
          <cell r="BQ129">
            <v>2.1</v>
          </cell>
          <cell r="BR129">
            <v>2.1</v>
          </cell>
          <cell r="BS129">
            <v>1.5</v>
          </cell>
          <cell r="BT129">
            <v>1.3</v>
          </cell>
          <cell r="BU129">
            <v>2.5</v>
          </cell>
          <cell r="BV129">
            <v>2.5</v>
          </cell>
          <cell r="BW129">
            <v>0.2</v>
          </cell>
          <cell r="BX129">
            <v>1.8</v>
          </cell>
          <cell r="CB129">
            <v>4</v>
          </cell>
          <cell r="CC129">
            <v>2.9</v>
          </cell>
          <cell r="CD129">
            <v>1.3</v>
          </cell>
          <cell r="CE129">
            <v>1.7</v>
          </cell>
          <cell r="CF129">
            <v>0.4</v>
          </cell>
          <cell r="CG129">
            <v>-2.5</v>
          </cell>
          <cell r="CH129">
            <v>2.8</v>
          </cell>
          <cell r="CI129">
            <v>0</v>
          </cell>
          <cell r="CJ129">
            <v>0.4</v>
          </cell>
          <cell r="CM129">
            <v>1.5</v>
          </cell>
          <cell r="CP129">
            <v>0.6</v>
          </cell>
          <cell r="CS129">
            <v>1.3</v>
          </cell>
          <cell r="CV129">
            <v>2</v>
          </cell>
          <cell r="CW129">
            <v>1.7</v>
          </cell>
          <cell r="CX129">
            <v>-0.5</v>
          </cell>
          <cell r="CY129">
            <v>1.1000000000000001</v>
          </cell>
          <cell r="CZ129">
            <v>1.2</v>
          </cell>
          <cell r="DA129">
            <v>0</v>
          </cell>
          <cell r="DB129">
            <v>2.2000000000000002</v>
          </cell>
          <cell r="DC129">
            <v>1</v>
          </cell>
          <cell r="DD129">
            <v>1.4</v>
          </cell>
          <cell r="DE129">
            <v>2.6</v>
          </cell>
          <cell r="DF129">
            <v>1.6</v>
          </cell>
          <cell r="DG129">
            <v>4632</v>
          </cell>
          <cell r="DH129">
            <v>847</v>
          </cell>
          <cell r="DI129">
            <v>5375</v>
          </cell>
          <cell r="DJ129">
            <v>1160</v>
          </cell>
          <cell r="DK129">
            <v>2558</v>
          </cell>
          <cell r="DL129">
            <v>796</v>
          </cell>
          <cell r="DM129">
            <v>2312</v>
          </cell>
          <cell r="DN129">
            <v>6045</v>
          </cell>
          <cell r="DO129">
            <v>1511</v>
          </cell>
          <cell r="DP129">
            <v>7052</v>
          </cell>
          <cell r="DQ129">
            <v>4628</v>
          </cell>
          <cell r="DR129">
            <v>4497</v>
          </cell>
          <cell r="DS129">
            <v>3164</v>
          </cell>
          <cell r="DT129">
            <v>3471</v>
          </cell>
          <cell r="DU129">
            <v>4985</v>
          </cell>
          <cell r="DV129">
            <v>21658</v>
          </cell>
          <cell r="DW129">
            <v>3882</v>
          </cell>
          <cell r="DX129">
            <v>217</v>
          </cell>
          <cell r="DY129">
            <v>2774</v>
          </cell>
          <cell r="DZ129">
            <v>6925</v>
          </cell>
          <cell r="ED129">
            <v>12487</v>
          </cell>
          <cell r="EE129">
            <v>7551</v>
          </cell>
          <cell r="EF129">
            <v>7104</v>
          </cell>
          <cell r="EG129">
            <v>4945</v>
          </cell>
          <cell r="EH129">
            <v>2400</v>
          </cell>
          <cell r="EI129">
            <v>575</v>
          </cell>
          <cell r="EJ129">
            <v>1507</v>
          </cell>
          <cell r="EK129">
            <v>3822</v>
          </cell>
          <cell r="EL129">
            <v>8291</v>
          </cell>
          <cell r="EO129">
            <v>2430</v>
          </cell>
          <cell r="ER129">
            <v>10801</v>
          </cell>
          <cell r="EU129">
            <v>4859</v>
          </cell>
          <cell r="EX129">
            <v>7759</v>
          </cell>
          <cell r="EY129">
            <v>4961</v>
          </cell>
          <cell r="EZ129">
            <v>11773</v>
          </cell>
          <cell r="FA129">
            <v>10679</v>
          </cell>
          <cell r="FB129">
            <v>9459</v>
          </cell>
          <cell r="FC129">
            <v>1469</v>
          </cell>
          <cell r="FD129">
            <v>3973</v>
          </cell>
          <cell r="FE129">
            <v>18305</v>
          </cell>
          <cell r="FF129">
            <v>166696</v>
          </cell>
          <cell r="FG129">
            <v>15675</v>
          </cell>
          <cell r="FH129">
            <v>570</v>
          </cell>
          <cell r="FI129">
            <v>182606</v>
          </cell>
          <cell r="FJ129">
            <v>-2.2999999999999998</v>
          </cell>
          <cell r="FK129">
            <v>-0.9</v>
          </cell>
          <cell r="FL129">
            <v>-2.1</v>
          </cell>
          <cell r="FM129">
            <v>-5.4</v>
          </cell>
          <cell r="FN129">
            <v>-2</v>
          </cell>
          <cell r="FO129">
            <v>12.2</v>
          </cell>
          <cell r="FP129">
            <v>0.7</v>
          </cell>
          <cell r="FQ129">
            <v>-1.5</v>
          </cell>
          <cell r="FR129">
            <v>-5.5</v>
          </cell>
          <cell r="FS129">
            <v>-1.8</v>
          </cell>
          <cell r="FT129">
            <v>-1</v>
          </cell>
          <cell r="FU129">
            <v>4.4000000000000004</v>
          </cell>
          <cell r="FV129">
            <v>-0.2</v>
          </cell>
          <cell r="FW129">
            <v>-1.5</v>
          </cell>
          <cell r="FX129">
            <v>-3.7</v>
          </cell>
          <cell r="FY129">
            <v>-1.6</v>
          </cell>
          <cell r="FZ129">
            <v>4.2</v>
          </cell>
          <cell r="GA129">
            <v>2.7</v>
          </cell>
          <cell r="GB129">
            <v>-2.1</v>
          </cell>
          <cell r="GC129">
            <v>2.2999999999999998</v>
          </cell>
          <cell r="GG129">
            <v>4.8</v>
          </cell>
          <cell r="GH129">
            <v>2.6</v>
          </cell>
          <cell r="GI129">
            <v>1</v>
          </cell>
          <cell r="GJ129">
            <v>6.6</v>
          </cell>
          <cell r="GK129">
            <v>-5.4</v>
          </cell>
          <cell r="GL129">
            <v>-1.9</v>
          </cell>
          <cell r="GM129">
            <v>6.4</v>
          </cell>
          <cell r="GN129">
            <v>-1.1000000000000001</v>
          </cell>
          <cell r="GO129">
            <v>-1</v>
          </cell>
          <cell r="GR129">
            <v>-3.8</v>
          </cell>
          <cell r="GU129">
            <v>1</v>
          </cell>
          <cell r="GX129">
            <v>1.4</v>
          </cell>
          <cell r="HA129">
            <v>2.1</v>
          </cell>
          <cell r="HB129">
            <v>1.8</v>
          </cell>
          <cell r="HC129">
            <v>-1.4</v>
          </cell>
          <cell r="HD129">
            <v>1.1000000000000001</v>
          </cell>
          <cell r="HE129">
            <v>3.3</v>
          </cell>
          <cell r="HF129">
            <v>1.9</v>
          </cell>
          <cell r="HG129">
            <v>2.4</v>
          </cell>
          <cell r="HH129">
            <v>1</v>
          </cell>
          <cell r="HI129">
            <v>0.6</v>
          </cell>
          <cell r="HJ129">
            <v>3.6</v>
          </cell>
          <cell r="HK129">
            <v>1.1000000000000001</v>
          </cell>
          <cell r="HL129">
            <v>3461</v>
          </cell>
          <cell r="HM129">
            <v>834</v>
          </cell>
          <cell r="HN129">
            <v>4223</v>
          </cell>
          <cell r="HO129">
            <v>1122</v>
          </cell>
          <cell r="HP129">
            <v>2554</v>
          </cell>
          <cell r="HQ129">
            <v>783</v>
          </cell>
          <cell r="HR129">
            <v>2221</v>
          </cell>
          <cell r="HS129">
            <v>5894</v>
          </cell>
          <cell r="HT129">
            <v>1291</v>
          </cell>
          <cell r="HU129">
            <v>6807</v>
          </cell>
          <cell r="HV129">
            <v>4491</v>
          </cell>
          <cell r="HW129">
            <v>4312</v>
          </cell>
          <cell r="HX129">
            <v>2935</v>
          </cell>
          <cell r="HY129">
            <v>3151</v>
          </cell>
          <cell r="HZ129">
            <v>4617</v>
          </cell>
          <cell r="IA129">
            <v>20247</v>
          </cell>
          <cell r="IB129">
            <v>3763</v>
          </cell>
          <cell r="IC129">
            <v>184</v>
          </cell>
          <cell r="ID129">
            <v>2919</v>
          </cell>
          <cell r="IE129">
            <v>6828</v>
          </cell>
          <cell r="II129">
            <v>11551</v>
          </cell>
          <cell r="IJ129">
            <v>7196</v>
          </cell>
          <cell r="IK129">
            <v>6648</v>
          </cell>
          <cell r="IL129">
            <v>4910</v>
          </cell>
          <cell r="IM129">
            <v>2342</v>
          </cell>
          <cell r="IN129">
            <v>563</v>
          </cell>
          <cell r="IO129">
            <v>1462</v>
          </cell>
          <cell r="IP129">
            <v>3760</v>
          </cell>
          <cell r="IQ129">
            <v>8114</v>
          </cell>
        </row>
        <row r="130">
          <cell r="B130">
            <v>4800</v>
          </cell>
          <cell r="C130">
            <v>844</v>
          </cell>
          <cell r="D130">
            <v>5543</v>
          </cell>
          <cell r="E130">
            <v>1164</v>
          </cell>
          <cell r="F130">
            <v>2626</v>
          </cell>
          <cell r="G130">
            <v>826</v>
          </cell>
          <cell r="H130">
            <v>2453</v>
          </cell>
          <cell r="I130">
            <v>6209</v>
          </cell>
          <cell r="J130">
            <v>1357</v>
          </cell>
          <cell r="K130">
            <v>7176</v>
          </cell>
          <cell r="L130">
            <v>4572</v>
          </cell>
          <cell r="M130">
            <v>4546</v>
          </cell>
          <cell r="N130">
            <v>3114</v>
          </cell>
          <cell r="O130">
            <v>3611</v>
          </cell>
          <cell r="P130">
            <v>5214</v>
          </cell>
          <cell r="Q130">
            <v>21829</v>
          </cell>
          <cell r="R130">
            <v>3859</v>
          </cell>
          <cell r="S130">
            <v>222</v>
          </cell>
          <cell r="T130">
            <v>2832</v>
          </cell>
          <cell r="U130">
            <v>6942</v>
          </cell>
          <cell r="Y130">
            <v>12898</v>
          </cell>
          <cell r="Z130">
            <v>7720</v>
          </cell>
          <cell r="AA130">
            <v>7126</v>
          </cell>
          <cell r="AB130">
            <v>4930</v>
          </cell>
          <cell r="AC130">
            <v>2474</v>
          </cell>
          <cell r="AD130">
            <v>531</v>
          </cell>
          <cell r="AE130">
            <v>1520</v>
          </cell>
          <cell r="AF130">
            <v>3845</v>
          </cell>
          <cell r="AG130">
            <v>8332</v>
          </cell>
          <cell r="AJ130">
            <v>2608</v>
          </cell>
          <cell r="AM130">
            <v>11069</v>
          </cell>
          <cell r="AP130">
            <v>4985</v>
          </cell>
          <cell r="AS130">
            <v>7931</v>
          </cell>
          <cell r="AT130">
            <v>5023</v>
          </cell>
          <cell r="AU130">
            <v>11688</v>
          </cell>
          <cell r="AV130">
            <v>10893</v>
          </cell>
          <cell r="AW130">
            <v>9348</v>
          </cell>
          <cell r="AX130">
            <v>1453</v>
          </cell>
          <cell r="AY130">
            <v>4061</v>
          </cell>
          <cell r="AZ130">
            <v>18495</v>
          </cell>
          <cell r="BA130">
            <v>169352</v>
          </cell>
          <cell r="BB130">
            <v>15992</v>
          </cell>
          <cell r="BC130">
            <v>786</v>
          </cell>
          <cell r="BD130">
            <v>185782</v>
          </cell>
          <cell r="BE130">
            <v>2.4</v>
          </cell>
          <cell r="BF130">
            <v>-0.8</v>
          </cell>
          <cell r="BG130">
            <v>2</v>
          </cell>
          <cell r="BH130">
            <v>-0.8</v>
          </cell>
          <cell r="BI130">
            <v>1.8</v>
          </cell>
          <cell r="BJ130">
            <v>6.1</v>
          </cell>
          <cell r="BK130">
            <v>3.7</v>
          </cell>
          <cell r="BL130">
            <v>1.6</v>
          </cell>
          <cell r="BM130">
            <v>-9.1999999999999993</v>
          </cell>
          <cell r="BN130">
            <v>0.8</v>
          </cell>
          <cell r="BO130">
            <v>-0.8</v>
          </cell>
          <cell r="BP130">
            <v>0.6</v>
          </cell>
          <cell r="BQ130">
            <v>-0.8</v>
          </cell>
          <cell r="BR130">
            <v>1.2</v>
          </cell>
          <cell r="BS130">
            <v>1.2</v>
          </cell>
          <cell r="BT130">
            <v>-0.4</v>
          </cell>
          <cell r="BU130">
            <v>1.1000000000000001</v>
          </cell>
          <cell r="BV130">
            <v>2.4</v>
          </cell>
          <cell r="BW130">
            <v>1.1000000000000001</v>
          </cell>
          <cell r="BX130">
            <v>1.2</v>
          </cell>
          <cell r="CB130">
            <v>3.2</v>
          </cell>
          <cell r="CC130">
            <v>1.8</v>
          </cell>
          <cell r="CD130">
            <v>0.6</v>
          </cell>
          <cell r="CE130">
            <v>1.5</v>
          </cell>
          <cell r="CF130">
            <v>0.9</v>
          </cell>
          <cell r="CG130">
            <v>-8.6999999999999993</v>
          </cell>
          <cell r="CH130">
            <v>1.8</v>
          </cell>
          <cell r="CI130">
            <v>-0.3</v>
          </cell>
          <cell r="CJ130">
            <v>-0.2</v>
          </cell>
          <cell r="CM130">
            <v>3.3</v>
          </cell>
          <cell r="CP130">
            <v>2.7</v>
          </cell>
          <cell r="CS130">
            <v>2.7</v>
          </cell>
          <cell r="CV130">
            <v>2.4</v>
          </cell>
          <cell r="CW130">
            <v>1.5</v>
          </cell>
          <cell r="CX130">
            <v>-1</v>
          </cell>
          <cell r="CY130">
            <v>1.9</v>
          </cell>
          <cell r="CZ130">
            <v>0.1</v>
          </cell>
          <cell r="DA130">
            <v>-0.1</v>
          </cell>
          <cell r="DB130">
            <v>2.2999999999999998</v>
          </cell>
          <cell r="DC130">
            <v>1</v>
          </cell>
          <cell r="DD130">
            <v>1.2</v>
          </cell>
          <cell r="DE130">
            <v>2</v>
          </cell>
          <cell r="DF130">
            <v>1.4</v>
          </cell>
          <cell r="DG130">
            <v>4602</v>
          </cell>
          <cell r="DH130">
            <v>829</v>
          </cell>
          <cell r="DI130">
            <v>5329</v>
          </cell>
          <cell r="DJ130">
            <v>1094</v>
          </cell>
          <cell r="DK130">
            <v>2632</v>
          </cell>
          <cell r="DL130">
            <v>841</v>
          </cell>
          <cell r="DM130">
            <v>2502</v>
          </cell>
          <cell r="DN130">
            <v>6168</v>
          </cell>
          <cell r="DO130">
            <v>1359</v>
          </cell>
          <cell r="DP130">
            <v>7131</v>
          </cell>
          <cell r="DQ130">
            <v>4496</v>
          </cell>
          <cell r="DR130">
            <v>4700</v>
          </cell>
          <cell r="DS130">
            <v>3066</v>
          </cell>
          <cell r="DT130">
            <v>3751</v>
          </cell>
          <cell r="DU130">
            <v>5326</v>
          </cell>
          <cell r="DV130">
            <v>22068</v>
          </cell>
          <cell r="DW130">
            <v>3804</v>
          </cell>
          <cell r="DX130">
            <v>220</v>
          </cell>
          <cell r="DY130">
            <v>2816</v>
          </cell>
          <cell r="DZ130">
            <v>6864</v>
          </cell>
          <cell r="ED130">
            <v>12941</v>
          </cell>
          <cell r="EE130">
            <v>7770</v>
          </cell>
          <cell r="EF130">
            <v>7110</v>
          </cell>
          <cell r="EG130">
            <v>4929</v>
          </cell>
          <cell r="EH130">
            <v>2429</v>
          </cell>
          <cell r="EI130">
            <v>574</v>
          </cell>
          <cell r="EJ130">
            <v>1544</v>
          </cell>
          <cell r="EK130">
            <v>3869</v>
          </cell>
          <cell r="EL130">
            <v>8350</v>
          </cell>
          <cell r="EO130">
            <v>2637</v>
          </cell>
          <cell r="ER130">
            <v>11001</v>
          </cell>
          <cell r="EU130">
            <v>4964</v>
          </cell>
          <cell r="EX130">
            <v>7905</v>
          </cell>
          <cell r="EY130">
            <v>5016</v>
          </cell>
          <cell r="EZ130">
            <v>11697</v>
          </cell>
          <cell r="FA130">
            <v>10855</v>
          </cell>
          <cell r="FB130">
            <v>9349</v>
          </cell>
          <cell r="FC130">
            <v>1440</v>
          </cell>
          <cell r="FD130">
            <v>4057</v>
          </cell>
          <cell r="FE130">
            <v>18495</v>
          </cell>
          <cell r="FF130">
            <v>169494</v>
          </cell>
          <cell r="FG130">
            <v>16147</v>
          </cell>
          <cell r="FH130">
            <v>1082</v>
          </cell>
          <cell r="FI130">
            <v>186362</v>
          </cell>
          <cell r="FJ130">
            <v>-0.7</v>
          </cell>
          <cell r="FK130">
            <v>-2.1</v>
          </cell>
          <cell r="FL130">
            <v>-0.9</v>
          </cell>
          <cell r="FM130">
            <v>-5.7</v>
          </cell>
          <cell r="FN130">
            <v>2.9</v>
          </cell>
          <cell r="FO130">
            <v>5.6</v>
          </cell>
          <cell r="FP130">
            <v>8.1999999999999993</v>
          </cell>
          <cell r="FQ130">
            <v>2</v>
          </cell>
          <cell r="FR130">
            <v>-10</v>
          </cell>
          <cell r="FS130">
            <v>1.1000000000000001</v>
          </cell>
          <cell r="FT130">
            <v>-2.8</v>
          </cell>
          <cell r="FU130">
            <v>4.5</v>
          </cell>
          <cell r="FV130">
            <v>-3.1</v>
          </cell>
          <cell r="FW130">
            <v>8.1</v>
          </cell>
          <cell r="FX130">
            <v>6.9</v>
          </cell>
          <cell r="FY130">
            <v>1.9</v>
          </cell>
          <cell r="FZ130">
            <v>-2</v>
          </cell>
          <cell r="GA130">
            <v>1.3</v>
          </cell>
          <cell r="GB130">
            <v>1.5</v>
          </cell>
          <cell r="GC130">
            <v>-0.9</v>
          </cell>
          <cell r="GG130">
            <v>3.6</v>
          </cell>
          <cell r="GH130">
            <v>2.9</v>
          </cell>
          <cell r="GI130">
            <v>0.1</v>
          </cell>
          <cell r="GJ130">
            <v>-0.3</v>
          </cell>
          <cell r="GK130">
            <v>1.2</v>
          </cell>
          <cell r="GL130">
            <v>-0.3</v>
          </cell>
          <cell r="GM130">
            <v>2.5</v>
          </cell>
          <cell r="GN130">
            <v>1.2</v>
          </cell>
          <cell r="GO130">
            <v>0.7</v>
          </cell>
          <cell r="GR130">
            <v>8.5</v>
          </cell>
          <cell r="GU130">
            <v>1.8</v>
          </cell>
          <cell r="GX130">
            <v>2.2000000000000002</v>
          </cell>
          <cell r="HA130">
            <v>1.9</v>
          </cell>
          <cell r="HB130">
            <v>1.1000000000000001</v>
          </cell>
          <cell r="HC130">
            <v>-0.6</v>
          </cell>
          <cell r="HD130">
            <v>1.7</v>
          </cell>
          <cell r="HE130">
            <v>-1.2</v>
          </cell>
          <cell r="HF130">
            <v>-2</v>
          </cell>
          <cell r="HG130">
            <v>2.1</v>
          </cell>
          <cell r="HH130">
            <v>1</v>
          </cell>
          <cell r="HI130">
            <v>1.7</v>
          </cell>
          <cell r="HJ130">
            <v>3</v>
          </cell>
          <cell r="HK130">
            <v>2.1</v>
          </cell>
          <cell r="HL130">
            <v>3167</v>
          </cell>
          <cell r="HM130">
            <v>819</v>
          </cell>
          <cell r="HN130">
            <v>3908</v>
          </cell>
          <cell r="HO130">
            <v>1065</v>
          </cell>
          <cell r="HP130">
            <v>2575</v>
          </cell>
          <cell r="HQ130">
            <v>836</v>
          </cell>
          <cell r="HR130">
            <v>2490</v>
          </cell>
          <cell r="HS130">
            <v>6074</v>
          </cell>
          <cell r="HT130">
            <v>1403</v>
          </cell>
          <cell r="HU130">
            <v>7044</v>
          </cell>
          <cell r="HV130">
            <v>4325</v>
          </cell>
          <cell r="HW130">
            <v>4738</v>
          </cell>
          <cell r="HX130">
            <v>3057</v>
          </cell>
          <cell r="HY130">
            <v>3813</v>
          </cell>
          <cell r="HZ130">
            <v>5226</v>
          </cell>
          <cell r="IA130">
            <v>21860</v>
          </cell>
          <cell r="IB130">
            <v>3819</v>
          </cell>
          <cell r="IC130">
            <v>230</v>
          </cell>
          <cell r="ID130">
            <v>2669</v>
          </cell>
          <cell r="IE130">
            <v>6801</v>
          </cell>
          <cell r="II130">
            <v>13410</v>
          </cell>
          <cell r="IJ130">
            <v>7783</v>
          </cell>
          <cell r="IK130">
            <v>6911</v>
          </cell>
          <cell r="IL130">
            <v>4676</v>
          </cell>
          <cell r="IM130">
            <v>2423</v>
          </cell>
          <cell r="IN130">
            <v>538</v>
          </cell>
          <cell r="IO130">
            <v>1532</v>
          </cell>
          <cell r="IP130">
            <v>3852</v>
          </cell>
          <cell r="IQ130">
            <v>8272</v>
          </cell>
        </row>
        <row r="131">
          <cell r="B131">
            <v>4975</v>
          </cell>
          <cell r="C131">
            <v>849</v>
          </cell>
          <cell r="D131">
            <v>5729</v>
          </cell>
          <cell r="E131">
            <v>1135</v>
          </cell>
          <cell r="F131">
            <v>2810</v>
          </cell>
          <cell r="G131">
            <v>863</v>
          </cell>
          <cell r="H131">
            <v>2504</v>
          </cell>
          <cell r="I131">
            <v>6349</v>
          </cell>
          <cell r="J131">
            <v>1299</v>
          </cell>
          <cell r="K131">
            <v>7311</v>
          </cell>
          <cell r="L131">
            <v>4572</v>
          </cell>
          <cell r="M131">
            <v>4444</v>
          </cell>
          <cell r="N131">
            <v>3095</v>
          </cell>
          <cell r="O131">
            <v>3594</v>
          </cell>
          <cell r="P131">
            <v>5239</v>
          </cell>
          <cell r="Q131">
            <v>21604</v>
          </cell>
          <cell r="R131">
            <v>3875</v>
          </cell>
          <cell r="S131">
            <v>227</v>
          </cell>
          <cell r="T131">
            <v>2891</v>
          </cell>
          <cell r="U131">
            <v>7007</v>
          </cell>
          <cell r="Y131">
            <v>13031</v>
          </cell>
          <cell r="Z131">
            <v>7756</v>
          </cell>
          <cell r="AA131">
            <v>7162</v>
          </cell>
          <cell r="AB131">
            <v>4983</v>
          </cell>
          <cell r="AC131">
            <v>2520</v>
          </cell>
          <cell r="AD131">
            <v>481</v>
          </cell>
          <cell r="AE131">
            <v>1537</v>
          </cell>
          <cell r="AF131">
            <v>3860</v>
          </cell>
          <cell r="AG131">
            <v>8357</v>
          </cell>
          <cell r="AJ131">
            <v>2721</v>
          </cell>
          <cell r="AM131">
            <v>11421</v>
          </cell>
          <cell r="AP131">
            <v>5148</v>
          </cell>
          <cell r="AS131">
            <v>8122</v>
          </cell>
          <cell r="AT131">
            <v>5087</v>
          </cell>
          <cell r="AU131">
            <v>11583</v>
          </cell>
          <cell r="AV131">
            <v>11135</v>
          </cell>
          <cell r="AW131">
            <v>9341</v>
          </cell>
          <cell r="AX131">
            <v>1459</v>
          </cell>
          <cell r="AY131">
            <v>4138</v>
          </cell>
          <cell r="AZ131">
            <v>18679</v>
          </cell>
          <cell r="BA131">
            <v>171187</v>
          </cell>
          <cell r="BB131">
            <v>16085</v>
          </cell>
          <cell r="BC131">
            <v>478</v>
          </cell>
          <cell r="BD131">
            <v>187411</v>
          </cell>
          <cell r="BE131">
            <v>3.6</v>
          </cell>
          <cell r="BF131">
            <v>0.6</v>
          </cell>
          <cell r="BG131">
            <v>3.4</v>
          </cell>
          <cell r="BH131">
            <v>-2.5</v>
          </cell>
          <cell r="BI131">
            <v>7</v>
          </cell>
          <cell r="BJ131">
            <v>4.5</v>
          </cell>
          <cell r="BK131">
            <v>2.1</v>
          </cell>
          <cell r="BL131">
            <v>2.2999999999999998</v>
          </cell>
          <cell r="BM131">
            <v>-4.2</v>
          </cell>
          <cell r="BN131">
            <v>1.9</v>
          </cell>
          <cell r="BO131">
            <v>0</v>
          </cell>
          <cell r="BP131">
            <v>-2.2999999999999998</v>
          </cell>
          <cell r="BQ131">
            <v>-0.6</v>
          </cell>
          <cell r="BR131">
            <v>-0.5</v>
          </cell>
          <cell r="BS131">
            <v>0.5</v>
          </cell>
          <cell r="BT131">
            <v>-1</v>
          </cell>
          <cell r="BU131">
            <v>0.4</v>
          </cell>
          <cell r="BV131">
            <v>2.2999999999999998</v>
          </cell>
          <cell r="BW131">
            <v>2.1</v>
          </cell>
          <cell r="BX131">
            <v>0.9</v>
          </cell>
          <cell r="CB131">
            <v>1</v>
          </cell>
          <cell r="CC131">
            <v>0.5</v>
          </cell>
          <cell r="CD131">
            <v>0.5</v>
          </cell>
          <cell r="CE131">
            <v>1.1000000000000001</v>
          </cell>
          <cell r="CF131">
            <v>1.9</v>
          </cell>
          <cell r="CG131">
            <v>-9.4</v>
          </cell>
          <cell r="CH131">
            <v>1.1000000000000001</v>
          </cell>
          <cell r="CI131">
            <v>0.4</v>
          </cell>
          <cell r="CJ131">
            <v>0.3</v>
          </cell>
          <cell r="CM131">
            <v>4.3</v>
          </cell>
          <cell r="CP131">
            <v>3.2</v>
          </cell>
          <cell r="CS131">
            <v>3.3</v>
          </cell>
          <cell r="CV131">
            <v>2.4</v>
          </cell>
          <cell r="CW131">
            <v>1.3</v>
          </cell>
          <cell r="CX131">
            <v>-0.9</v>
          </cell>
          <cell r="CY131">
            <v>2.2000000000000002</v>
          </cell>
          <cell r="CZ131">
            <v>-0.1</v>
          </cell>
          <cell r="DA131">
            <v>0.4</v>
          </cell>
          <cell r="DB131">
            <v>1.9</v>
          </cell>
          <cell r="DC131">
            <v>1</v>
          </cell>
          <cell r="DD131">
            <v>1.1000000000000001</v>
          </cell>
          <cell r="DE131">
            <v>0.6</v>
          </cell>
          <cell r="DF131">
            <v>0.9</v>
          </cell>
          <cell r="DG131">
            <v>5154</v>
          </cell>
          <cell r="DH131">
            <v>863</v>
          </cell>
          <cell r="DI131">
            <v>5920</v>
          </cell>
          <cell r="DJ131">
            <v>1231</v>
          </cell>
          <cell r="DK131">
            <v>2791</v>
          </cell>
          <cell r="DL131">
            <v>849</v>
          </cell>
          <cell r="DM131">
            <v>2527</v>
          </cell>
          <cell r="DN131">
            <v>6468</v>
          </cell>
          <cell r="DO131">
            <v>1265</v>
          </cell>
          <cell r="DP131">
            <v>7428</v>
          </cell>
          <cell r="DQ131">
            <v>4608</v>
          </cell>
          <cell r="DR131">
            <v>4403</v>
          </cell>
          <cell r="DS131">
            <v>3091</v>
          </cell>
          <cell r="DT131">
            <v>3536</v>
          </cell>
          <cell r="DU131">
            <v>5237</v>
          </cell>
          <cell r="DV131">
            <v>21518</v>
          </cell>
          <cell r="DW131">
            <v>3900</v>
          </cell>
          <cell r="DX131">
            <v>227</v>
          </cell>
          <cell r="DY131">
            <v>2908</v>
          </cell>
          <cell r="DZ131">
            <v>7048</v>
          </cell>
          <cell r="ED131">
            <v>13158</v>
          </cell>
          <cell r="EE131">
            <v>7787</v>
          </cell>
          <cell r="EF131">
            <v>7150</v>
          </cell>
          <cell r="EG131">
            <v>4979</v>
          </cell>
          <cell r="EH131">
            <v>2577</v>
          </cell>
          <cell r="EI131">
            <v>454</v>
          </cell>
          <cell r="EJ131">
            <v>1524</v>
          </cell>
          <cell r="EK131">
            <v>3866</v>
          </cell>
          <cell r="EL131">
            <v>8390</v>
          </cell>
          <cell r="EO131">
            <v>2744</v>
          </cell>
          <cell r="ER131">
            <v>11467</v>
          </cell>
          <cell r="EU131">
            <v>5141</v>
          </cell>
          <cell r="EX131">
            <v>8102</v>
          </cell>
          <cell r="EY131">
            <v>5067</v>
          </cell>
          <cell r="EZ131">
            <v>11588</v>
          </cell>
          <cell r="FA131">
            <v>11171</v>
          </cell>
          <cell r="FB131">
            <v>9246</v>
          </cell>
          <cell r="FC131">
            <v>1464</v>
          </cell>
          <cell r="FD131">
            <v>4155</v>
          </cell>
          <cell r="FE131">
            <v>18684</v>
          </cell>
          <cell r="FF131">
            <v>171621</v>
          </cell>
          <cell r="FG131">
            <v>16048</v>
          </cell>
          <cell r="FH131">
            <v>567</v>
          </cell>
          <cell r="FI131">
            <v>187905</v>
          </cell>
          <cell r="FJ131">
            <v>12</v>
          </cell>
          <cell r="FK131">
            <v>4</v>
          </cell>
          <cell r="FL131">
            <v>11.1</v>
          </cell>
          <cell r="FM131">
            <v>12.6</v>
          </cell>
          <cell r="FN131">
            <v>6</v>
          </cell>
          <cell r="FO131">
            <v>1</v>
          </cell>
          <cell r="FP131">
            <v>1</v>
          </cell>
          <cell r="FQ131">
            <v>4.9000000000000004</v>
          </cell>
          <cell r="FR131">
            <v>-6.9</v>
          </cell>
          <cell r="FS131">
            <v>4.2</v>
          </cell>
          <cell r="FT131">
            <v>2.5</v>
          </cell>
          <cell r="FU131">
            <v>-6.3</v>
          </cell>
          <cell r="FV131">
            <v>0.8</v>
          </cell>
          <cell r="FW131">
            <v>-5.7</v>
          </cell>
          <cell r="FX131">
            <v>-1.7</v>
          </cell>
          <cell r="FY131">
            <v>-2.5</v>
          </cell>
          <cell r="FZ131">
            <v>2.5</v>
          </cell>
          <cell r="GA131">
            <v>3</v>
          </cell>
          <cell r="GB131">
            <v>3.2</v>
          </cell>
          <cell r="GC131">
            <v>2.7</v>
          </cell>
          <cell r="GG131">
            <v>1.7</v>
          </cell>
          <cell r="GH131">
            <v>0.2</v>
          </cell>
          <cell r="GI131">
            <v>0.6</v>
          </cell>
          <cell r="GJ131">
            <v>1</v>
          </cell>
          <cell r="GK131">
            <v>6.1</v>
          </cell>
          <cell r="GL131">
            <v>-20.9</v>
          </cell>
          <cell r="GM131">
            <v>-1.3</v>
          </cell>
          <cell r="GN131">
            <v>-0.1</v>
          </cell>
          <cell r="GO131">
            <v>0.5</v>
          </cell>
          <cell r="GR131">
            <v>4.0999999999999996</v>
          </cell>
          <cell r="GU131">
            <v>4.2</v>
          </cell>
          <cell r="GX131">
            <v>3.6</v>
          </cell>
          <cell r="HA131">
            <v>2.5</v>
          </cell>
          <cell r="HB131">
            <v>1</v>
          </cell>
          <cell r="HC131">
            <v>-0.9</v>
          </cell>
          <cell r="HD131">
            <v>2.9</v>
          </cell>
          <cell r="HE131">
            <v>-1.1000000000000001</v>
          </cell>
          <cell r="HF131">
            <v>1.7</v>
          </cell>
          <cell r="HG131">
            <v>2.4</v>
          </cell>
          <cell r="HH131">
            <v>1</v>
          </cell>
          <cell r="HI131">
            <v>1.3</v>
          </cell>
          <cell r="HJ131">
            <v>-0.6</v>
          </cell>
          <cell r="HK131">
            <v>0.8</v>
          </cell>
          <cell r="HL131">
            <v>4397</v>
          </cell>
          <cell r="HM131">
            <v>872</v>
          </cell>
          <cell r="HN131">
            <v>5185</v>
          </cell>
          <cell r="HO131">
            <v>1301</v>
          </cell>
          <cell r="HP131">
            <v>2885</v>
          </cell>
          <cell r="HQ131">
            <v>873</v>
          </cell>
          <cell r="HR131">
            <v>2611</v>
          </cell>
          <cell r="HS131">
            <v>6717</v>
          </cell>
          <cell r="HT131">
            <v>1255</v>
          </cell>
          <cell r="HU131">
            <v>7692</v>
          </cell>
          <cell r="HV131">
            <v>4605</v>
          </cell>
          <cell r="HW131">
            <v>4480</v>
          </cell>
          <cell r="HX131">
            <v>3191</v>
          </cell>
          <cell r="HY131">
            <v>3688</v>
          </cell>
          <cell r="HZ131">
            <v>5448</v>
          </cell>
          <cell r="IA131">
            <v>22123</v>
          </cell>
          <cell r="IB131">
            <v>4135</v>
          </cell>
          <cell r="IC131">
            <v>269</v>
          </cell>
          <cell r="ID131">
            <v>2776</v>
          </cell>
          <cell r="IE131">
            <v>7318</v>
          </cell>
          <cell r="II131">
            <v>13220</v>
          </cell>
          <cell r="IJ131">
            <v>7851</v>
          </cell>
          <cell r="IK131">
            <v>6988</v>
          </cell>
          <cell r="IL131">
            <v>4921</v>
          </cell>
          <cell r="IM131">
            <v>2577</v>
          </cell>
          <cell r="IN131">
            <v>474</v>
          </cell>
          <cell r="IO131">
            <v>1548</v>
          </cell>
          <cell r="IP131">
            <v>3878</v>
          </cell>
          <cell r="IQ131">
            <v>8448</v>
          </cell>
        </row>
        <row r="132">
          <cell r="B132">
            <v>5053</v>
          </cell>
          <cell r="C132">
            <v>848</v>
          </cell>
          <cell r="D132">
            <v>5811</v>
          </cell>
          <cell r="E132">
            <v>1128</v>
          </cell>
          <cell r="F132">
            <v>3047</v>
          </cell>
          <cell r="G132">
            <v>881</v>
          </cell>
          <cell r="H132">
            <v>2576</v>
          </cell>
          <cell r="I132">
            <v>6594</v>
          </cell>
          <cell r="J132">
            <v>1337</v>
          </cell>
          <cell r="K132">
            <v>7593</v>
          </cell>
          <cell r="L132">
            <v>4600</v>
          </cell>
          <cell r="M132">
            <v>4310</v>
          </cell>
          <cell r="N132">
            <v>3145</v>
          </cell>
          <cell r="O132">
            <v>3549</v>
          </cell>
          <cell r="P132">
            <v>5230</v>
          </cell>
          <cell r="Q132">
            <v>21467</v>
          </cell>
          <cell r="R132">
            <v>3908</v>
          </cell>
          <cell r="S132">
            <v>230</v>
          </cell>
          <cell r="T132">
            <v>2941</v>
          </cell>
          <cell r="U132">
            <v>7083</v>
          </cell>
          <cell r="Y132">
            <v>12770</v>
          </cell>
          <cell r="Z132">
            <v>7700</v>
          </cell>
          <cell r="AA132">
            <v>7227</v>
          </cell>
          <cell r="AB132">
            <v>5012</v>
          </cell>
          <cell r="AC132">
            <v>2562</v>
          </cell>
          <cell r="AD132">
            <v>475</v>
          </cell>
          <cell r="AE132">
            <v>1557</v>
          </cell>
          <cell r="AF132">
            <v>3915</v>
          </cell>
          <cell r="AG132">
            <v>8461</v>
          </cell>
          <cell r="AJ132">
            <v>2809</v>
          </cell>
          <cell r="AM132">
            <v>11695</v>
          </cell>
          <cell r="AP132">
            <v>5289</v>
          </cell>
          <cell r="AS132">
            <v>8267</v>
          </cell>
          <cell r="AT132">
            <v>5136</v>
          </cell>
          <cell r="AU132">
            <v>11549</v>
          </cell>
          <cell r="AV132">
            <v>11338</v>
          </cell>
          <cell r="AW132">
            <v>9411</v>
          </cell>
          <cell r="AX132">
            <v>1471</v>
          </cell>
          <cell r="AY132">
            <v>4196</v>
          </cell>
          <cell r="AZ132">
            <v>18853</v>
          </cell>
          <cell r="BA132">
            <v>172680</v>
          </cell>
          <cell r="BB132">
            <v>16019</v>
          </cell>
          <cell r="BC132">
            <v>-84</v>
          </cell>
          <cell r="BD132">
            <v>188297</v>
          </cell>
          <cell r="BE132">
            <v>1.6</v>
          </cell>
          <cell r="BF132">
            <v>-0.2</v>
          </cell>
          <cell r="BG132">
            <v>1.4</v>
          </cell>
          <cell r="BH132">
            <v>-0.6</v>
          </cell>
          <cell r="BI132">
            <v>8.4</v>
          </cell>
          <cell r="BJ132">
            <v>2</v>
          </cell>
          <cell r="BK132">
            <v>2.9</v>
          </cell>
          <cell r="BL132">
            <v>3.8</v>
          </cell>
          <cell r="BM132">
            <v>2.9</v>
          </cell>
          <cell r="BN132">
            <v>3.9</v>
          </cell>
          <cell r="BO132">
            <v>0.6</v>
          </cell>
          <cell r="BP132">
            <v>-3</v>
          </cell>
          <cell r="BQ132">
            <v>1.6</v>
          </cell>
          <cell r="BR132">
            <v>-1.3</v>
          </cell>
          <cell r="BS132">
            <v>-0.2</v>
          </cell>
          <cell r="BT132">
            <v>-0.6</v>
          </cell>
          <cell r="BU132">
            <v>0.9</v>
          </cell>
          <cell r="BV132">
            <v>1.6</v>
          </cell>
          <cell r="BW132">
            <v>1.7</v>
          </cell>
          <cell r="BX132">
            <v>1.1000000000000001</v>
          </cell>
          <cell r="CB132">
            <v>-2</v>
          </cell>
          <cell r="CC132">
            <v>-0.7</v>
          </cell>
          <cell r="CD132">
            <v>0.9</v>
          </cell>
          <cell r="CE132">
            <v>0.6</v>
          </cell>
          <cell r="CF132">
            <v>1.7</v>
          </cell>
          <cell r="CG132">
            <v>-1.3</v>
          </cell>
          <cell r="CH132">
            <v>1.3</v>
          </cell>
          <cell r="CI132">
            <v>1.4</v>
          </cell>
          <cell r="CJ132">
            <v>1.2</v>
          </cell>
          <cell r="CM132">
            <v>3.3</v>
          </cell>
          <cell r="CP132">
            <v>2.4</v>
          </cell>
          <cell r="CS132">
            <v>2.7</v>
          </cell>
          <cell r="CV132">
            <v>1.8</v>
          </cell>
          <cell r="CW132">
            <v>1</v>
          </cell>
          <cell r="CX132">
            <v>-0.3</v>
          </cell>
          <cell r="CY132">
            <v>1.8</v>
          </cell>
          <cell r="CZ132">
            <v>0.7</v>
          </cell>
          <cell r="DA132">
            <v>0.8</v>
          </cell>
          <cell r="DB132">
            <v>1.4</v>
          </cell>
          <cell r="DC132">
            <v>0.9</v>
          </cell>
          <cell r="DD132">
            <v>0.9</v>
          </cell>
          <cell r="DE132">
            <v>-0.4</v>
          </cell>
          <cell r="DF132">
            <v>0.5</v>
          </cell>
          <cell r="DG132">
            <v>5124</v>
          </cell>
          <cell r="DH132">
            <v>850</v>
          </cell>
          <cell r="DI132">
            <v>5886</v>
          </cell>
          <cell r="DJ132">
            <v>1070</v>
          </cell>
          <cell r="DK132">
            <v>3024</v>
          </cell>
          <cell r="DL132">
            <v>885</v>
          </cell>
          <cell r="DM132">
            <v>2490</v>
          </cell>
          <cell r="DN132">
            <v>6429</v>
          </cell>
          <cell r="DO132">
            <v>1237</v>
          </cell>
          <cell r="DP132">
            <v>7381</v>
          </cell>
          <cell r="DQ132">
            <v>4582</v>
          </cell>
          <cell r="DR132">
            <v>4183</v>
          </cell>
          <cell r="DS132">
            <v>3131</v>
          </cell>
          <cell r="DT132">
            <v>3514</v>
          </cell>
          <cell r="DU132">
            <v>5205</v>
          </cell>
          <cell r="DV132">
            <v>21288</v>
          </cell>
          <cell r="DW132">
            <v>3888</v>
          </cell>
          <cell r="DX132">
            <v>232</v>
          </cell>
          <cell r="DY132">
            <v>2943</v>
          </cell>
          <cell r="DZ132">
            <v>7065</v>
          </cell>
          <cell r="ED132">
            <v>12708</v>
          </cell>
          <cell r="EE132">
            <v>7614</v>
          </cell>
          <cell r="EF132">
            <v>7215</v>
          </cell>
          <cell r="EG132">
            <v>4971</v>
          </cell>
          <cell r="EH132">
            <v>2549</v>
          </cell>
          <cell r="EI132">
            <v>434</v>
          </cell>
          <cell r="EJ132">
            <v>1528</v>
          </cell>
          <cell r="EK132">
            <v>3866</v>
          </cell>
          <cell r="EL132">
            <v>8339</v>
          </cell>
          <cell r="EO132">
            <v>2817</v>
          </cell>
          <cell r="ER132">
            <v>11728</v>
          </cell>
          <cell r="EU132">
            <v>5327</v>
          </cell>
          <cell r="EX132">
            <v>8321</v>
          </cell>
          <cell r="EY132">
            <v>5167</v>
          </cell>
          <cell r="EZ132">
            <v>11502</v>
          </cell>
          <cell r="FA132">
            <v>11346</v>
          </cell>
          <cell r="FB132">
            <v>9438</v>
          </cell>
          <cell r="FC132">
            <v>1466</v>
          </cell>
          <cell r="FD132">
            <v>4181</v>
          </cell>
          <cell r="FE132">
            <v>18853</v>
          </cell>
          <cell r="FF132">
            <v>172055</v>
          </cell>
          <cell r="FG132">
            <v>15971</v>
          </cell>
          <cell r="FH132">
            <v>-284</v>
          </cell>
          <cell r="FI132">
            <v>187418</v>
          </cell>
          <cell r="FJ132">
            <v>-0.6</v>
          </cell>
          <cell r="FK132">
            <v>-1.4</v>
          </cell>
          <cell r="FL132">
            <v>-0.6</v>
          </cell>
          <cell r="FM132">
            <v>-13.1</v>
          </cell>
          <cell r="FN132">
            <v>8.4</v>
          </cell>
          <cell r="FO132">
            <v>4.2</v>
          </cell>
          <cell r="FP132">
            <v>-1.5</v>
          </cell>
          <cell r="FQ132">
            <v>-0.6</v>
          </cell>
          <cell r="FR132">
            <v>-2.2000000000000002</v>
          </cell>
          <cell r="FS132">
            <v>-0.6</v>
          </cell>
          <cell r="FT132">
            <v>-0.6</v>
          </cell>
          <cell r="FU132">
            <v>-5</v>
          </cell>
          <cell r="FV132">
            <v>1.3</v>
          </cell>
          <cell r="FW132">
            <v>-0.6</v>
          </cell>
          <cell r="FX132">
            <v>-0.6</v>
          </cell>
          <cell r="FY132">
            <v>-1.1000000000000001</v>
          </cell>
          <cell r="FZ132">
            <v>-0.3</v>
          </cell>
          <cell r="GA132">
            <v>2.1</v>
          </cell>
          <cell r="GB132">
            <v>1.2</v>
          </cell>
          <cell r="GC132">
            <v>0.2</v>
          </cell>
          <cell r="GG132">
            <v>-3.4</v>
          </cell>
          <cell r="GH132">
            <v>-2.2000000000000002</v>
          </cell>
          <cell r="GI132">
            <v>0.9</v>
          </cell>
          <cell r="GJ132">
            <v>-0.2</v>
          </cell>
          <cell r="GK132">
            <v>-1.1000000000000001</v>
          </cell>
          <cell r="GL132">
            <v>-4.3</v>
          </cell>
          <cell r="GM132">
            <v>0.3</v>
          </cell>
          <cell r="GN132">
            <v>0</v>
          </cell>
          <cell r="GO132">
            <v>-0.6</v>
          </cell>
          <cell r="GR132">
            <v>2.7</v>
          </cell>
          <cell r="GU132">
            <v>2.2999999999999998</v>
          </cell>
          <cell r="GX132">
            <v>3.6</v>
          </cell>
          <cell r="HA132">
            <v>2.7</v>
          </cell>
          <cell r="HB132">
            <v>2</v>
          </cell>
          <cell r="HC132">
            <v>-0.7</v>
          </cell>
          <cell r="HD132">
            <v>1.6</v>
          </cell>
          <cell r="HE132">
            <v>2.1</v>
          </cell>
          <cell r="HF132">
            <v>0.1</v>
          </cell>
          <cell r="HG132">
            <v>0.6</v>
          </cell>
          <cell r="HH132">
            <v>0.9</v>
          </cell>
          <cell r="HI132">
            <v>0.3</v>
          </cell>
          <cell r="HJ132">
            <v>-0.5</v>
          </cell>
          <cell r="HK132">
            <v>-0.3</v>
          </cell>
          <cell r="HL132">
            <v>8590</v>
          </cell>
          <cell r="HM132">
            <v>865</v>
          </cell>
          <cell r="HN132">
            <v>9392</v>
          </cell>
          <cell r="HO132">
            <v>1072</v>
          </cell>
          <cell r="HP132">
            <v>3004</v>
          </cell>
          <cell r="HQ132">
            <v>887</v>
          </cell>
          <cell r="HR132">
            <v>2521</v>
          </cell>
          <cell r="HS132">
            <v>6446</v>
          </cell>
          <cell r="HT132">
            <v>1432</v>
          </cell>
          <cell r="HU132">
            <v>7468</v>
          </cell>
          <cell r="HV132">
            <v>4890</v>
          </cell>
          <cell r="HW132">
            <v>4253</v>
          </cell>
          <cell r="HX132">
            <v>3192</v>
          </cell>
          <cell r="HY132">
            <v>3620</v>
          </cell>
          <cell r="HZ132">
            <v>5467</v>
          </cell>
          <cell r="IA132">
            <v>22111</v>
          </cell>
          <cell r="IB132">
            <v>3760</v>
          </cell>
          <cell r="IC132">
            <v>215</v>
          </cell>
          <cell r="ID132">
            <v>3088</v>
          </cell>
          <cell r="IE132">
            <v>6968</v>
          </cell>
          <cell r="II132">
            <v>13090</v>
          </cell>
          <cell r="IJ132">
            <v>7893</v>
          </cell>
          <cell r="IK132">
            <v>7975</v>
          </cell>
          <cell r="IL132">
            <v>5347</v>
          </cell>
          <cell r="IM132">
            <v>2606</v>
          </cell>
          <cell r="IN132">
            <v>457</v>
          </cell>
          <cell r="IO132">
            <v>1565</v>
          </cell>
          <cell r="IP132">
            <v>3929</v>
          </cell>
          <cell r="IQ132">
            <v>8518</v>
          </cell>
        </row>
        <row r="133">
          <cell r="B133">
            <v>5012</v>
          </cell>
          <cell r="C133">
            <v>843</v>
          </cell>
          <cell r="D133">
            <v>5771</v>
          </cell>
          <cell r="E133">
            <v>1138</v>
          </cell>
          <cell r="F133">
            <v>3227</v>
          </cell>
          <cell r="G133">
            <v>889</v>
          </cell>
          <cell r="H133">
            <v>2662</v>
          </cell>
          <cell r="I133">
            <v>6855</v>
          </cell>
          <cell r="J133">
            <v>1404</v>
          </cell>
          <cell r="K133">
            <v>7905</v>
          </cell>
          <cell r="L133">
            <v>4622</v>
          </cell>
          <cell r="M133">
            <v>4263</v>
          </cell>
          <cell r="N133">
            <v>3187</v>
          </cell>
          <cell r="O133">
            <v>3503</v>
          </cell>
          <cell r="P133">
            <v>5187</v>
          </cell>
          <cell r="Q133">
            <v>21392</v>
          </cell>
          <cell r="R133">
            <v>3958</v>
          </cell>
          <cell r="S133">
            <v>231</v>
          </cell>
          <cell r="T133">
            <v>2947</v>
          </cell>
          <cell r="U133">
            <v>7138</v>
          </cell>
          <cell r="Y133">
            <v>12381</v>
          </cell>
          <cell r="Z133">
            <v>7583</v>
          </cell>
          <cell r="AA133">
            <v>7302</v>
          </cell>
          <cell r="AB133">
            <v>5059</v>
          </cell>
          <cell r="AC133">
            <v>2547</v>
          </cell>
          <cell r="AD133">
            <v>521</v>
          </cell>
          <cell r="AE133">
            <v>1594</v>
          </cell>
          <cell r="AF133">
            <v>3990</v>
          </cell>
          <cell r="AG133">
            <v>8593</v>
          </cell>
          <cell r="AJ133">
            <v>2850</v>
          </cell>
          <cell r="AM133">
            <v>11799</v>
          </cell>
          <cell r="AP133">
            <v>5345</v>
          </cell>
          <cell r="AS133">
            <v>8277</v>
          </cell>
          <cell r="AT133">
            <v>5143</v>
          </cell>
          <cell r="AU133">
            <v>11568</v>
          </cell>
          <cell r="AV133">
            <v>11440</v>
          </cell>
          <cell r="AW133">
            <v>9565</v>
          </cell>
          <cell r="AX133">
            <v>1485</v>
          </cell>
          <cell r="AY133">
            <v>4232</v>
          </cell>
          <cell r="AZ133">
            <v>19016</v>
          </cell>
          <cell r="BA133">
            <v>173603</v>
          </cell>
          <cell r="BB133">
            <v>15867</v>
          </cell>
          <cell r="BC133">
            <v>-576</v>
          </cell>
          <cell r="BD133">
            <v>188598</v>
          </cell>
          <cell r="BE133">
            <v>-0.8</v>
          </cell>
          <cell r="BF133">
            <v>-0.6</v>
          </cell>
          <cell r="BG133">
            <v>-0.7</v>
          </cell>
          <cell r="BH133">
            <v>0.8</v>
          </cell>
          <cell r="BI133">
            <v>5.9</v>
          </cell>
          <cell r="BJ133">
            <v>0.9</v>
          </cell>
          <cell r="BK133">
            <v>3.3</v>
          </cell>
          <cell r="BL133">
            <v>4</v>
          </cell>
          <cell r="BM133">
            <v>5.0999999999999996</v>
          </cell>
          <cell r="BN133">
            <v>4.0999999999999996</v>
          </cell>
          <cell r="BO133">
            <v>0.5</v>
          </cell>
          <cell r="BP133">
            <v>-1.1000000000000001</v>
          </cell>
          <cell r="BQ133">
            <v>1.3</v>
          </cell>
          <cell r="BR133">
            <v>-1.3</v>
          </cell>
          <cell r="BS133">
            <v>-0.8</v>
          </cell>
          <cell r="BT133">
            <v>-0.3</v>
          </cell>
          <cell r="BU133">
            <v>1.3</v>
          </cell>
          <cell r="BV133">
            <v>0.1</v>
          </cell>
          <cell r="BW133">
            <v>0.2</v>
          </cell>
          <cell r="BX133">
            <v>0.8</v>
          </cell>
          <cell r="CB133">
            <v>-3.1</v>
          </cell>
          <cell r="CC133">
            <v>-1.5</v>
          </cell>
          <cell r="CD133">
            <v>1</v>
          </cell>
          <cell r="CE133">
            <v>0.9</v>
          </cell>
          <cell r="CF133">
            <v>-0.6</v>
          </cell>
          <cell r="CG133">
            <v>9.8000000000000007</v>
          </cell>
          <cell r="CH133">
            <v>2.4</v>
          </cell>
          <cell r="CI133">
            <v>1.9</v>
          </cell>
          <cell r="CJ133">
            <v>1.6</v>
          </cell>
          <cell r="CM133">
            <v>1.5</v>
          </cell>
          <cell r="CP133">
            <v>0.9</v>
          </cell>
          <cell r="CS133">
            <v>1</v>
          </cell>
          <cell r="CV133">
            <v>0.1</v>
          </cell>
          <cell r="CW133">
            <v>0.1</v>
          </cell>
          <cell r="CX133">
            <v>0.2</v>
          </cell>
          <cell r="CY133">
            <v>0.9</v>
          </cell>
          <cell r="CZ133">
            <v>1.6</v>
          </cell>
          <cell r="DA133">
            <v>0.9</v>
          </cell>
          <cell r="DB133">
            <v>0.8</v>
          </cell>
          <cell r="DC133">
            <v>0.9</v>
          </cell>
          <cell r="DD133">
            <v>0.5</v>
          </cell>
          <cell r="DE133">
            <v>-1</v>
          </cell>
          <cell r="DF133">
            <v>0.2</v>
          </cell>
          <cell r="DG133">
            <v>4931</v>
          </cell>
          <cell r="DH133">
            <v>838</v>
          </cell>
          <cell r="DI133">
            <v>5686</v>
          </cell>
          <cell r="DJ133">
            <v>1120</v>
          </cell>
          <cell r="DK133">
            <v>3297</v>
          </cell>
          <cell r="DL133">
            <v>896</v>
          </cell>
          <cell r="DM133">
            <v>2702</v>
          </cell>
          <cell r="DN133">
            <v>6922</v>
          </cell>
          <cell r="DO133">
            <v>1598</v>
          </cell>
          <cell r="DP133">
            <v>8047</v>
          </cell>
          <cell r="DQ133">
            <v>4683</v>
          </cell>
          <cell r="DR133">
            <v>4387</v>
          </cell>
          <cell r="DS133">
            <v>3212</v>
          </cell>
          <cell r="DT133">
            <v>3548</v>
          </cell>
          <cell r="DU133">
            <v>5153</v>
          </cell>
          <cell r="DV133">
            <v>21562</v>
          </cell>
          <cell r="DW133">
            <v>3960</v>
          </cell>
          <cell r="DX133">
            <v>230</v>
          </cell>
          <cell r="DY133">
            <v>2972</v>
          </cell>
          <cell r="DZ133">
            <v>7156</v>
          </cell>
          <cell r="ED133">
            <v>12458</v>
          </cell>
          <cell r="EE133">
            <v>7647</v>
          </cell>
          <cell r="EF133">
            <v>7327</v>
          </cell>
          <cell r="EG133">
            <v>5106</v>
          </cell>
          <cell r="EH133">
            <v>2555</v>
          </cell>
          <cell r="EI133">
            <v>556</v>
          </cell>
          <cell r="EJ133">
            <v>1621</v>
          </cell>
          <cell r="EK133">
            <v>4012</v>
          </cell>
          <cell r="EL133">
            <v>8678</v>
          </cell>
          <cell r="EO133">
            <v>2808</v>
          </cell>
          <cell r="ER133">
            <v>11824</v>
          </cell>
          <cell r="EU133">
            <v>5351</v>
          </cell>
          <cell r="EX133">
            <v>8291</v>
          </cell>
          <cell r="EY133">
            <v>5148</v>
          </cell>
          <cell r="EZ133">
            <v>11592</v>
          </cell>
          <cell r="FA133">
            <v>11445</v>
          </cell>
          <cell r="FB133">
            <v>9571</v>
          </cell>
          <cell r="FC133">
            <v>1493</v>
          </cell>
          <cell r="FD133">
            <v>4241</v>
          </cell>
          <cell r="FE133">
            <v>19016</v>
          </cell>
          <cell r="FF133">
            <v>174100</v>
          </cell>
          <cell r="FG133">
            <v>15865</v>
          </cell>
          <cell r="FH133">
            <v>-716</v>
          </cell>
          <cell r="FI133">
            <v>188964</v>
          </cell>
          <cell r="FJ133">
            <v>-3.8</v>
          </cell>
          <cell r="FK133">
            <v>-1.4</v>
          </cell>
          <cell r="FL133">
            <v>-3.4</v>
          </cell>
          <cell r="FM133">
            <v>4.7</v>
          </cell>
          <cell r="FN133">
            <v>9</v>
          </cell>
          <cell r="FO133">
            <v>1.3</v>
          </cell>
          <cell r="FP133">
            <v>8.5</v>
          </cell>
          <cell r="FQ133">
            <v>7.7</v>
          </cell>
          <cell r="FR133">
            <v>29.2</v>
          </cell>
          <cell r="FS133">
            <v>9</v>
          </cell>
          <cell r="FT133">
            <v>2.2000000000000002</v>
          </cell>
          <cell r="FU133">
            <v>4.9000000000000004</v>
          </cell>
          <cell r="FV133">
            <v>2.6</v>
          </cell>
          <cell r="FW133">
            <v>1</v>
          </cell>
          <cell r="FX133">
            <v>-1</v>
          </cell>
          <cell r="FY133">
            <v>1.3</v>
          </cell>
          <cell r="FZ133">
            <v>1.8</v>
          </cell>
          <cell r="GA133">
            <v>-0.7</v>
          </cell>
          <cell r="GB133">
            <v>1</v>
          </cell>
          <cell r="GC133">
            <v>1.3</v>
          </cell>
          <cell r="GG133">
            <v>-2</v>
          </cell>
          <cell r="GH133">
            <v>0.4</v>
          </cell>
          <cell r="GI133">
            <v>1.6</v>
          </cell>
          <cell r="GJ133">
            <v>2.7</v>
          </cell>
          <cell r="GK133">
            <v>0.2</v>
          </cell>
          <cell r="GL133">
            <v>28.2</v>
          </cell>
          <cell r="GM133">
            <v>6.1</v>
          </cell>
          <cell r="GN133">
            <v>3.8</v>
          </cell>
          <cell r="GO133">
            <v>4.0999999999999996</v>
          </cell>
          <cell r="GR133">
            <v>-0.3</v>
          </cell>
          <cell r="GU133">
            <v>0.8</v>
          </cell>
          <cell r="GX133">
            <v>0.5</v>
          </cell>
          <cell r="HA133">
            <v>-0.4</v>
          </cell>
          <cell r="HB133">
            <v>-0.4</v>
          </cell>
          <cell r="HC133">
            <v>0.8</v>
          </cell>
          <cell r="HD133">
            <v>0.9</v>
          </cell>
          <cell r="HE133">
            <v>1.4</v>
          </cell>
          <cell r="HF133">
            <v>1.9</v>
          </cell>
          <cell r="HG133">
            <v>1.4</v>
          </cell>
          <cell r="HH133">
            <v>0.9</v>
          </cell>
          <cell r="HI133">
            <v>1.2</v>
          </cell>
          <cell r="HJ133">
            <v>-0.7</v>
          </cell>
          <cell r="HK133">
            <v>0.8</v>
          </cell>
          <cell r="HL133">
            <v>3816</v>
          </cell>
          <cell r="HM133">
            <v>828</v>
          </cell>
          <cell r="HN133">
            <v>4544</v>
          </cell>
          <cell r="HO133">
            <v>1074</v>
          </cell>
          <cell r="HP133">
            <v>3268</v>
          </cell>
          <cell r="HQ133">
            <v>876</v>
          </cell>
          <cell r="HR133">
            <v>2591</v>
          </cell>
          <cell r="HS133">
            <v>6731</v>
          </cell>
          <cell r="HT133">
            <v>1369</v>
          </cell>
          <cell r="HU133">
            <v>7758</v>
          </cell>
          <cell r="HV133">
            <v>4557</v>
          </cell>
          <cell r="HW133">
            <v>4223</v>
          </cell>
          <cell r="HX133">
            <v>3051</v>
          </cell>
          <cell r="HY133">
            <v>3225</v>
          </cell>
          <cell r="HZ133">
            <v>4793</v>
          </cell>
          <cell r="IA133">
            <v>20346</v>
          </cell>
          <cell r="IB133">
            <v>3818</v>
          </cell>
          <cell r="IC133">
            <v>194</v>
          </cell>
          <cell r="ID133">
            <v>3109</v>
          </cell>
          <cell r="IE133">
            <v>7016</v>
          </cell>
          <cell r="II133">
            <v>11549</v>
          </cell>
          <cell r="IJ133">
            <v>7282</v>
          </cell>
          <cell r="IK133">
            <v>6943</v>
          </cell>
          <cell r="IL133">
            <v>5062</v>
          </cell>
          <cell r="IM133">
            <v>2507</v>
          </cell>
          <cell r="IN133">
            <v>548</v>
          </cell>
          <cell r="IO133">
            <v>1579</v>
          </cell>
          <cell r="IP133">
            <v>3950</v>
          </cell>
          <cell r="IQ133">
            <v>8519</v>
          </cell>
        </row>
        <row r="134">
          <cell r="B134">
            <v>5065</v>
          </cell>
          <cell r="C134">
            <v>843</v>
          </cell>
          <cell r="D134">
            <v>5828</v>
          </cell>
          <cell r="E134">
            <v>1173</v>
          </cell>
          <cell r="F134">
            <v>3273</v>
          </cell>
          <cell r="G134">
            <v>884</v>
          </cell>
          <cell r="H134">
            <v>2773</v>
          </cell>
          <cell r="I134">
            <v>7097</v>
          </cell>
          <cell r="J134">
            <v>1389</v>
          </cell>
          <cell r="K134">
            <v>8163</v>
          </cell>
          <cell r="L134">
            <v>4641</v>
          </cell>
          <cell r="M134">
            <v>4368</v>
          </cell>
          <cell r="N134">
            <v>3163</v>
          </cell>
          <cell r="O134">
            <v>3484</v>
          </cell>
          <cell r="P134">
            <v>5137</v>
          </cell>
          <cell r="Q134">
            <v>21390</v>
          </cell>
          <cell r="R134">
            <v>3995</v>
          </cell>
          <cell r="S134">
            <v>227</v>
          </cell>
          <cell r="T134">
            <v>2952</v>
          </cell>
          <cell r="U134">
            <v>7168</v>
          </cell>
          <cell r="Y134">
            <v>12161</v>
          </cell>
          <cell r="Z134">
            <v>7423</v>
          </cell>
          <cell r="AA134">
            <v>7338</v>
          </cell>
          <cell r="AB134">
            <v>5066</v>
          </cell>
          <cell r="AC134">
            <v>2502</v>
          </cell>
          <cell r="AD134">
            <v>578</v>
          </cell>
          <cell r="AE134">
            <v>1613</v>
          </cell>
          <cell r="AF134">
            <v>4047</v>
          </cell>
          <cell r="AG134">
            <v>8668</v>
          </cell>
          <cell r="AJ134">
            <v>2873</v>
          </cell>
          <cell r="AM134">
            <v>11722</v>
          </cell>
          <cell r="AP134">
            <v>5347</v>
          </cell>
          <cell r="AS134">
            <v>8203</v>
          </cell>
          <cell r="AT134">
            <v>5143</v>
          </cell>
          <cell r="AU134">
            <v>11609</v>
          </cell>
          <cell r="AV134">
            <v>11450</v>
          </cell>
          <cell r="AW134">
            <v>9703</v>
          </cell>
          <cell r="AX134">
            <v>1491</v>
          </cell>
          <cell r="AY134">
            <v>4250</v>
          </cell>
          <cell r="AZ134">
            <v>19171</v>
          </cell>
          <cell r="BA134">
            <v>174204</v>
          </cell>
          <cell r="BB134">
            <v>15744</v>
          </cell>
          <cell r="BC134">
            <v>-738</v>
          </cell>
          <cell r="BD134">
            <v>188924</v>
          </cell>
          <cell r="BE134">
            <v>1.1000000000000001</v>
          </cell>
          <cell r="BF134">
            <v>0</v>
          </cell>
          <cell r="BG134">
            <v>1</v>
          </cell>
          <cell r="BH134">
            <v>3.1</v>
          </cell>
          <cell r="BI134">
            <v>1.4</v>
          </cell>
          <cell r="BJ134">
            <v>-0.6</v>
          </cell>
          <cell r="BK134">
            <v>4.2</v>
          </cell>
          <cell r="BL134">
            <v>3.5</v>
          </cell>
          <cell r="BM134">
            <v>-1.1000000000000001</v>
          </cell>
          <cell r="BN134">
            <v>3.3</v>
          </cell>
          <cell r="BO134">
            <v>0.4</v>
          </cell>
          <cell r="BP134">
            <v>2.5</v>
          </cell>
          <cell r="BQ134">
            <v>-0.7</v>
          </cell>
          <cell r="BR134">
            <v>-0.6</v>
          </cell>
          <cell r="BS134">
            <v>-1</v>
          </cell>
          <cell r="BT134">
            <v>0</v>
          </cell>
          <cell r="BU134">
            <v>1</v>
          </cell>
          <cell r="BV134">
            <v>-1.6</v>
          </cell>
          <cell r="BW134">
            <v>0.2</v>
          </cell>
          <cell r="BX134">
            <v>0.4</v>
          </cell>
          <cell r="CB134">
            <v>-1.8</v>
          </cell>
          <cell r="CC134">
            <v>-2.1</v>
          </cell>
          <cell r="CD134">
            <v>0.5</v>
          </cell>
          <cell r="CE134">
            <v>0.1</v>
          </cell>
          <cell r="CF134">
            <v>-1.7</v>
          </cell>
          <cell r="CG134">
            <v>10.9</v>
          </cell>
          <cell r="CH134">
            <v>1.2</v>
          </cell>
          <cell r="CI134">
            <v>1.4</v>
          </cell>
          <cell r="CJ134">
            <v>0.9</v>
          </cell>
          <cell r="CM134">
            <v>0.8</v>
          </cell>
          <cell r="CP134">
            <v>-0.6</v>
          </cell>
          <cell r="CS134">
            <v>0</v>
          </cell>
          <cell r="CV134">
            <v>-0.9</v>
          </cell>
          <cell r="CW134">
            <v>0</v>
          </cell>
          <cell r="CX134">
            <v>0.4</v>
          </cell>
          <cell r="CY134">
            <v>0.1</v>
          </cell>
          <cell r="CZ134">
            <v>1.4</v>
          </cell>
          <cell r="DA134">
            <v>0.4</v>
          </cell>
          <cell r="DB134">
            <v>0.4</v>
          </cell>
          <cell r="DC134">
            <v>0.8</v>
          </cell>
          <cell r="DD134">
            <v>0.3</v>
          </cell>
          <cell r="DE134">
            <v>-0.8</v>
          </cell>
          <cell r="DF134">
            <v>0.2</v>
          </cell>
          <cell r="DG134">
            <v>4945</v>
          </cell>
          <cell r="DH134">
            <v>834</v>
          </cell>
          <cell r="DI134">
            <v>5698</v>
          </cell>
          <cell r="DJ134">
            <v>1203</v>
          </cell>
          <cell r="DK134">
            <v>3294</v>
          </cell>
          <cell r="DL134">
            <v>878</v>
          </cell>
          <cell r="DM134">
            <v>2799</v>
          </cell>
          <cell r="DN134">
            <v>7161</v>
          </cell>
          <cell r="DO134">
            <v>1261</v>
          </cell>
          <cell r="DP134">
            <v>8185</v>
          </cell>
          <cell r="DQ134">
            <v>4553</v>
          </cell>
          <cell r="DR134">
            <v>4267</v>
          </cell>
          <cell r="DS134">
            <v>3204</v>
          </cell>
          <cell r="DT134">
            <v>3463</v>
          </cell>
          <cell r="DU134">
            <v>5208</v>
          </cell>
          <cell r="DV134">
            <v>21352</v>
          </cell>
          <cell r="DW134">
            <v>4008</v>
          </cell>
          <cell r="DX134">
            <v>229</v>
          </cell>
          <cell r="DY134">
            <v>2921</v>
          </cell>
          <cell r="DZ134">
            <v>7168</v>
          </cell>
          <cell r="ED134">
            <v>11861</v>
          </cell>
          <cell r="EE134">
            <v>7419</v>
          </cell>
          <cell r="EF134">
            <v>7314</v>
          </cell>
          <cell r="EG134">
            <v>5050</v>
          </cell>
          <cell r="EH134">
            <v>2498</v>
          </cell>
          <cell r="EI134">
            <v>583</v>
          </cell>
          <cell r="EJ134">
            <v>1612</v>
          </cell>
          <cell r="EK134">
            <v>4079</v>
          </cell>
          <cell r="EL134">
            <v>8698</v>
          </cell>
          <cell r="EO134">
            <v>2936</v>
          </cell>
          <cell r="ER134">
            <v>11694</v>
          </cell>
          <cell r="EU134">
            <v>5346</v>
          </cell>
          <cell r="EX134">
            <v>8221</v>
          </cell>
          <cell r="EY134">
            <v>5142</v>
          </cell>
          <cell r="EZ134">
            <v>11637</v>
          </cell>
          <cell r="FA134">
            <v>11468</v>
          </cell>
          <cell r="FB134">
            <v>9732</v>
          </cell>
          <cell r="FC134">
            <v>1487</v>
          </cell>
          <cell r="FD134">
            <v>4255</v>
          </cell>
          <cell r="FE134">
            <v>19171</v>
          </cell>
          <cell r="FF134">
            <v>173996</v>
          </cell>
          <cell r="FG134">
            <v>15882</v>
          </cell>
          <cell r="FH134">
            <v>-407</v>
          </cell>
          <cell r="FI134">
            <v>189176</v>
          </cell>
          <cell r="FJ134">
            <v>0.3</v>
          </cell>
          <cell r="FK134">
            <v>-0.5</v>
          </cell>
          <cell r="FL134">
            <v>0.2</v>
          </cell>
          <cell r="FM134">
            <v>7.4</v>
          </cell>
          <cell r="FN134">
            <v>-0.1</v>
          </cell>
          <cell r="FO134">
            <v>-2</v>
          </cell>
          <cell r="FP134">
            <v>3.6</v>
          </cell>
          <cell r="FQ134">
            <v>3.4</v>
          </cell>
          <cell r="FR134">
            <v>-21.1</v>
          </cell>
          <cell r="FS134">
            <v>1.7</v>
          </cell>
          <cell r="FT134">
            <v>-2.8</v>
          </cell>
          <cell r="FU134">
            <v>-2.7</v>
          </cell>
          <cell r="FV134">
            <v>-0.3</v>
          </cell>
          <cell r="FW134">
            <v>-2.4</v>
          </cell>
          <cell r="FX134">
            <v>1.1000000000000001</v>
          </cell>
          <cell r="FY134">
            <v>-1</v>
          </cell>
          <cell r="FZ134">
            <v>1.2</v>
          </cell>
          <cell r="GA134">
            <v>-0.5</v>
          </cell>
          <cell r="GB134">
            <v>-1.7</v>
          </cell>
          <cell r="GC134">
            <v>0.2</v>
          </cell>
          <cell r="GG134">
            <v>-4.8</v>
          </cell>
          <cell r="GH134">
            <v>-3</v>
          </cell>
          <cell r="GI134">
            <v>-0.2</v>
          </cell>
          <cell r="GJ134">
            <v>-1.1000000000000001</v>
          </cell>
          <cell r="GK134">
            <v>-2.2000000000000002</v>
          </cell>
          <cell r="GL134">
            <v>4.8</v>
          </cell>
          <cell r="GM134">
            <v>-0.6</v>
          </cell>
          <cell r="GN134">
            <v>1.7</v>
          </cell>
          <cell r="GO134">
            <v>0.2</v>
          </cell>
          <cell r="GR134">
            <v>4.5</v>
          </cell>
          <cell r="GU134">
            <v>-1.1000000000000001</v>
          </cell>
          <cell r="GX134">
            <v>-0.1</v>
          </cell>
          <cell r="HA134">
            <v>-0.8</v>
          </cell>
          <cell r="HB134">
            <v>-0.1</v>
          </cell>
          <cell r="HC134">
            <v>0.4</v>
          </cell>
          <cell r="HD134">
            <v>0.2</v>
          </cell>
          <cell r="HE134">
            <v>1.7</v>
          </cell>
          <cell r="HF134">
            <v>-0.4</v>
          </cell>
          <cell r="HG134">
            <v>0.3</v>
          </cell>
          <cell r="HH134">
            <v>0.8</v>
          </cell>
          <cell r="HI134">
            <v>-0.1</v>
          </cell>
          <cell r="HJ134">
            <v>0.1</v>
          </cell>
          <cell r="HK134">
            <v>0.1</v>
          </cell>
          <cell r="HL134">
            <v>3351</v>
          </cell>
          <cell r="HM134">
            <v>820</v>
          </cell>
          <cell r="HN134">
            <v>4068</v>
          </cell>
          <cell r="HO134">
            <v>1177</v>
          </cell>
          <cell r="HP134">
            <v>3248</v>
          </cell>
          <cell r="HQ134">
            <v>873</v>
          </cell>
          <cell r="HR134">
            <v>2795</v>
          </cell>
          <cell r="HS134">
            <v>7087</v>
          </cell>
          <cell r="HT134">
            <v>1306</v>
          </cell>
          <cell r="HU134">
            <v>8122</v>
          </cell>
          <cell r="HV134">
            <v>4374</v>
          </cell>
          <cell r="HW134">
            <v>4284</v>
          </cell>
          <cell r="HX134">
            <v>3205</v>
          </cell>
          <cell r="HY134">
            <v>3529</v>
          </cell>
          <cell r="HZ134">
            <v>5094</v>
          </cell>
          <cell r="IA134">
            <v>21141</v>
          </cell>
          <cell r="IB134">
            <v>4043</v>
          </cell>
          <cell r="IC134">
            <v>240</v>
          </cell>
          <cell r="ID134">
            <v>2771</v>
          </cell>
          <cell r="IE134">
            <v>7134</v>
          </cell>
          <cell r="II134">
            <v>12326</v>
          </cell>
          <cell r="IJ134">
            <v>7441</v>
          </cell>
          <cell r="IK134">
            <v>7101</v>
          </cell>
          <cell r="IL134">
            <v>4776</v>
          </cell>
          <cell r="IM134">
            <v>2488</v>
          </cell>
          <cell r="IN134">
            <v>549</v>
          </cell>
          <cell r="IO134">
            <v>1594</v>
          </cell>
          <cell r="IP134">
            <v>4067</v>
          </cell>
          <cell r="IQ134">
            <v>8619</v>
          </cell>
        </row>
        <row r="135">
          <cell r="B135">
            <v>5239</v>
          </cell>
          <cell r="C135">
            <v>851</v>
          </cell>
          <cell r="D135">
            <v>6010</v>
          </cell>
          <cell r="E135">
            <v>1199</v>
          </cell>
          <cell r="F135">
            <v>3227</v>
          </cell>
          <cell r="G135">
            <v>873</v>
          </cell>
          <cell r="H135">
            <v>2825</v>
          </cell>
          <cell r="I135">
            <v>7219</v>
          </cell>
          <cell r="J135">
            <v>1273</v>
          </cell>
          <cell r="K135">
            <v>8250</v>
          </cell>
          <cell r="L135">
            <v>4697</v>
          </cell>
          <cell r="M135">
            <v>4420</v>
          </cell>
          <cell r="N135">
            <v>3124</v>
          </cell>
          <cell r="O135">
            <v>3422</v>
          </cell>
          <cell r="P135">
            <v>5035</v>
          </cell>
          <cell r="Q135">
            <v>21282</v>
          </cell>
          <cell r="R135">
            <v>4017</v>
          </cell>
          <cell r="S135">
            <v>222</v>
          </cell>
          <cell r="T135">
            <v>2993</v>
          </cell>
          <cell r="U135">
            <v>7199</v>
          </cell>
          <cell r="Y135">
            <v>12083</v>
          </cell>
          <cell r="Z135">
            <v>7204</v>
          </cell>
          <cell r="AA135">
            <v>7302</v>
          </cell>
          <cell r="AB135">
            <v>5026</v>
          </cell>
          <cell r="AC135">
            <v>2472</v>
          </cell>
          <cell r="AD135">
            <v>598</v>
          </cell>
          <cell r="AE135">
            <v>1595</v>
          </cell>
          <cell r="AF135">
            <v>4035</v>
          </cell>
          <cell r="AG135">
            <v>8632</v>
          </cell>
          <cell r="AJ135">
            <v>2901</v>
          </cell>
          <cell r="AM135">
            <v>11580</v>
          </cell>
          <cell r="AP135">
            <v>5350</v>
          </cell>
          <cell r="AS135">
            <v>8150</v>
          </cell>
          <cell r="AT135">
            <v>5176</v>
          </cell>
          <cell r="AU135">
            <v>11661</v>
          </cell>
          <cell r="AV135">
            <v>11432</v>
          </cell>
          <cell r="AW135">
            <v>9812</v>
          </cell>
          <cell r="AX135">
            <v>1493</v>
          </cell>
          <cell r="AY135">
            <v>4264</v>
          </cell>
          <cell r="AZ135">
            <v>19322</v>
          </cell>
          <cell r="BA135">
            <v>174225</v>
          </cell>
          <cell r="BB135">
            <v>15697</v>
          </cell>
          <cell r="BC135">
            <v>-767</v>
          </cell>
          <cell r="BD135">
            <v>188869</v>
          </cell>
          <cell r="BE135">
            <v>3.4</v>
          </cell>
          <cell r="BF135">
            <v>0.9</v>
          </cell>
          <cell r="BG135">
            <v>3.1</v>
          </cell>
          <cell r="BH135">
            <v>2.2000000000000002</v>
          </cell>
          <cell r="BI135">
            <v>-1.4</v>
          </cell>
          <cell r="BJ135">
            <v>-1.2</v>
          </cell>
          <cell r="BK135">
            <v>1.9</v>
          </cell>
          <cell r="BL135">
            <v>1.7</v>
          </cell>
          <cell r="BM135">
            <v>-8.4</v>
          </cell>
          <cell r="BN135">
            <v>1.1000000000000001</v>
          </cell>
          <cell r="BO135">
            <v>1.2</v>
          </cell>
          <cell r="BP135">
            <v>1.2</v>
          </cell>
          <cell r="BQ135">
            <v>-1.2</v>
          </cell>
          <cell r="BR135">
            <v>-1.8</v>
          </cell>
          <cell r="BS135">
            <v>-2</v>
          </cell>
          <cell r="BT135">
            <v>-0.5</v>
          </cell>
          <cell r="BU135">
            <v>0.5</v>
          </cell>
          <cell r="BV135">
            <v>-2.2999999999999998</v>
          </cell>
          <cell r="BW135">
            <v>1.4</v>
          </cell>
          <cell r="BX135">
            <v>0.4</v>
          </cell>
          <cell r="CB135">
            <v>-0.6</v>
          </cell>
          <cell r="CC135">
            <v>-3</v>
          </cell>
          <cell r="CD135">
            <v>-0.5</v>
          </cell>
          <cell r="CE135">
            <v>-0.8</v>
          </cell>
          <cell r="CF135">
            <v>-1.2</v>
          </cell>
          <cell r="CG135">
            <v>3.5</v>
          </cell>
          <cell r="CH135">
            <v>-1.1000000000000001</v>
          </cell>
          <cell r="CI135">
            <v>-0.3</v>
          </cell>
          <cell r="CJ135">
            <v>-0.4</v>
          </cell>
          <cell r="CM135">
            <v>1</v>
          </cell>
          <cell r="CP135">
            <v>-1.2</v>
          </cell>
          <cell r="CS135">
            <v>0.1</v>
          </cell>
          <cell r="CV135">
            <v>-0.6</v>
          </cell>
          <cell r="CW135">
            <v>0.6</v>
          </cell>
          <cell r="CX135">
            <v>0.4</v>
          </cell>
          <cell r="CY135">
            <v>-0.2</v>
          </cell>
          <cell r="CZ135">
            <v>1.1000000000000001</v>
          </cell>
          <cell r="DA135">
            <v>0.2</v>
          </cell>
          <cell r="DB135">
            <v>0.3</v>
          </cell>
          <cell r="DC135">
            <v>0.8</v>
          </cell>
          <cell r="DD135">
            <v>0</v>
          </cell>
          <cell r="DE135">
            <v>-0.3</v>
          </cell>
          <cell r="DF135">
            <v>0</v>
          </cell>
          <cell r="DG135">
            <v>5308</v>
          </cell>
          <cell r="DH135">
            <v>863</v>
          </cell>
          <cell r="DI135">
            <v>6089</v>
          </cell>
          <cell r="DJ135">
            <v>1204</v>
          </cell>
          <cell r="DK135">
            <v>3175</v>
          </cell>
          <cell r="DL135">
            <v>875</v>
          </cell>
          <cell r="DM135">
            <v>2762</v>
          </cell>
          <cell r="DN135">
            <v>7146</v>
          </cell>
          <cell r="DO135">
            <v>1365</v>
          </cell>
          <cell r="DP135">
            <v>8214</v>
          </cell>
          <cell r="DQ135">
            <v>4740</v>
          </cell>
          <cell r="DR135">
            <v>4427</v>
          </cell>
          <cell r="DS135">
            <v>3069</v>
          </cell>
          <cell r="DT135">
            <v>3432</v>
          </cell>
          <cell r="DU135">
            <v>5014</v>
          </cell>
          <cell r="DV135">
            <v>21246</v>
          </cell>
          <cell r="DW135">
            <v>4009</v>
          </cell>
          <cell r="DX135">
            <v>220</v>
          </cell>
          <cell r="DY135">
            <v>2969</v>
          </cell>
          <cell r="DZ135">
            <v>7170</v>
          </cell>
          <cell r="ED135">
            <v>12254</v>
          </cell>
          <cell r="EE135">
            <v>7199</v>
          </cell>
          <cell r="EF135">
            <v>7356</v>
          </cell>
          <cell r="EG135">
            <v>5046</v>
          </cell>
          <cell r="EH135">
            <v>2472</v>
          </cell>
          <cell r="EI135">
            <v>595</v>
          </cell>
          <cell r="EJ135">
            <v>1607</v>
          </cell>
          <cell r="EK135">
            <v>4022</v>
          </cell>
          <cell r="EL135">
            <v>8631</v>
          </cell>
          <cell r="EO135">
            <v>2860</v>
          </cell>
          <cell r="ER135">
            <v>11635</v>
          </cell>
          <cell r="EU135">
            <v>5289</v>
          </cell>
          <cell r="EX135">
            <v>8044</v>
          </cell>
          <cell r="EY135">
            <v>5121</v>
          </cell>
          <cell r="EZ135">
            <v>11632</v>
          </cell>
          <cell r="FA135">
            <v>11403</v>
          </cell>
          <cell r="FB135">
            <v>9785</v>
          </cell>
          <cell r="FC135">
            <v>1495</v>
          </cell>
          <cell r="FD135">
            <v>4246</v>
          </cell>
          <cell r="FE135">
            <v>19322</v>
          </cell>
          <cell r="FF135">
            <v>174218</v>
          </cell>
          <cell r="FG135">
            <v>15394</v>
          </cell>
          <cell r="FH135">
            <v>-1209</v>
          </cell>
          <cell r="FI135">
            <v>188131</v>
          </cell>
          <cell r="FJ135">
            <v>7.3</v>
          </cell>
          <cell r="FK135">
            <v>3.5</v>
          </cell>
          <cell r="FL135">
            <v>6.9</v>
          </cell>
          <cell r="FM135">
            <v>0.1</v>
          </cell>
          <cell r="FN135">
            <v>-3.6</v>
          </cell>
          <cell r="FO135">
            <v>-0.4</v>
          </cell>
          <cell r="FP135">
            <v>-1.3</v>
          </cell>
          <cell r="FQ135">
            <v>-0.2</v>
          </cell>
          <cell r="FR135">
            <v>8.3000000000000007</v>
          </cell>
          <cell r="FS135">
            <v>0.4</v>
          </cell>
          <cell r="FT135">
            <v>4.0999999999999996</v>
          </cell>
          <cell r="FU135">
            <v>3.7</v>
          </cell>
          <cell r="FV135">
            <v>-4.2</v>
          </cell>
          <cell r="FW135">
            <v>-0.9</v>
          </cell>
          <cell r="FX135">
            <v>-3.7</v>
          </cell>
          <cell r="FY135">
            <v>-0.5</v>
          </cell>
          <cell r="FZ135">
            <v>0</v>
          </cell>
          <cell r="GA135">
            <v>-3.7</v>
          </cell>
          <cell r="GB135">
            <v>1.6</v>
          </cell>
          <cell r="GC135">
            <v>0</v>
          </cell>
          <cell r="GG135">
            <v>3.3</v>
          </cell>
          <cell r="GH135">
            <v>-3</v>
          </cell>
          <cell r="GI135">
            <v>0.6</v>
          </cell>
          <cell r="GJ135">
            <v>-0.1</v>
          </cell>
          <cell r="GK135">
            <v>-1</v>
          </cell>
          <cell r="GL135">
            <v>2</v>
          </cell>
          <cell r="GM135">
            <v>-0.3</v>
          </cell>
          <cell r="GN135">
            <v>-1.4</v>
          </cell>
          <cell r="GO135">
            <v>-0.8</v>
          </cell>
          <cell r="GR135">
            <v>-2.6</v>
          </cell>
          <cell r="GU135">
            <v>-0.5</v>
          </cell>
          <cell r="GX135">
            <v>-1.1000000000000001</v>
          </cell>
          <cell r="HA135">
            <v>-2.2000000000000002</v>
          </cell>
          <cell r="HB135">
            <v>-0.4</v>
          </cell>
          <cell r="HC135">
            <v>0</v>
          </cell>
          <cell r="HD135">
            <v>-0.6</v>
          </cell>
          <cell r="HE135">
            <v>0.5</v>
          </cell>
          <cell r="HF135">
            <v>0.5</v>
          </cell>
          <cell r="HG135">
            <v>-0.2</v>
          </cell>
          <cell r="HH135">
            <v>0.8</v>
          </cell>
          <cell r="HI135">
            <v>0.1</v>
          </cell>
          <cell r="HJ135">
            <v>-3.1</v>
          </cell>
          <cell r="HK135">
            <v>-0.6</v>
          </cell>
          <cell r="HL135">
            <v>4390</v>
          </cell>
          <cell r="HM135">
            <v>870</v>
          </cell>
          <cell r="HN135">
            <v>5152</v>
          </cell>
          <cell r="HO135">
            <v>1272</v>
          </cell>
          <cell r="HP135">
            <v>3286</v>
          </cell>
          <cell r="HQ135">
            <v>906</v>
          </cell>
          <cell r="HR135">
            <v>2854</v>
          </cell>
          <cell r="HS135">
            <v>7435</v>
          </cell>
          <cell r="HT135">
            <v>1359</v>
          </cell>
          <cell r="HU135">
            <v>8519</v>
          </cell>
          <cell r="HV135">
            <v>4737</v>
          </cell>
          <cell r="HW135">
            <v>4534</v>
          </cell>
          <cell r="HX135">
            <v>3171</v>
          </cell>
          <cell r="HY135">
            <v>3563</v>
          </cell>
          <cell r="HZ135">
            <v>5216</v>
          </cell>
          <cell r="IA135">
            <v>21824</v>
          </cell>
          <cell r="IB135">
            <v>4247</v>
          </cell>
          <cell r="IC135">
            <v>260</v>
          </cell>
          <cell r="ID135">
            <v>2838</v>
          </cell>
          <cell r="IE135">
            <v>7449</v>
          </cell>
          <cell r="II135">
            <v>12229</v>
          </cell>
          <cell r="IJ135">
            <v>7235</v>
          </cell>
          <cell r="IK135">
            <v>7188</v>
          </cell>
          <cell r="IL135">
            <v>4983</v>
          </cell>
          <cell r="IM135">
            <v>2465</v>
          </cell>
          <cell r="IN135">
            <v>618</v>
          </cell>
          <cell r="IO135">
            <v>1633</v>
          </cell>
          <cell r="IP135">
            <v>4038</v>
          </cell>
          <cell r="IQ135">
            <v>8687</v>
          </cell>
        </row>
        <row r="136">
          <cell r="B136">
            <v>5381</v>
          </cell>
          <cell r="C136">
            <v>857</v>
          </cell>
          <cell r="D136">
            <v>6155</v>
          </cell>
          <cell r="E136">
            <v>1198</v>
          </cell>
          <cell r="F136">
            <v>3157</v>
          </cell>
          <cell r="G136">
            <v>877</v>
          </cell>
          <cell r="H136">
            <v>2777</v>
          </cell>
          <cell r="I136">
            <v>7212</v>
          </cell>
          <cell r="J136">
            <v>1149</v>
          </cell>
          <cell r="K136">
            <v>8191</v>
          </cell>
          <cell r="L136">
            <v>4752</v>
          </cell>
          <cell r="M136">
            <v>4399</v>
          </cell>
          <cell r="N136">
            <v>3102</v>
          </cell>
          <cell r="O136">
            <v>3364</v>
          </cell>
          <cell r="P136">
            <v>4887</v>
          </cell>
          <cell r="Q136">
            <v>21075</v>
          </cell>
          <cell r="R136">
            <v>4013</v>
          </cell>
          <cell r="S136">
            <v>218</v>
          </cell>
          <cell r="T136">
            <v>3058</v>
          </cell>
          <cell r="U136">
            <v>7218</v>
          </cell>
          <cell r="Y136">
            <v>11927</v>
          </cell>
          <cell r="Z136">
            <v>6988</v>
          </cell>
          <cell r="AA136">
            <v>7211</v>
          </cell>
          <cell r="AB136">
            <v>4956</v>
          </cell>
          <cell r="AC136">
            <v>2463</v>
          </cell>
          <cell r="AD136">
            <v>589</v>
          </cell>
          <cell r="AE136">
            <v>1566</v>
          </cell>
          <cell r="AF136">
            <v>3987</v>
          </cell>
          <cell r="AG136">
            <v>8553</v>
          </cell>
          <cell r="AJ136">
            <v>2951</v>
          </cell>
          <cell r="AM136">
            <v>11497</v>
          </cell>
          <cell r="AP136">
            <v>5372</v>
          </cell>
          <cell r="AS136">
            <v>8189</v>
          </cell>
          <cell r="AT136">
            <v>5253</v>
          </cell>
          <cell r="AU136">
            <v>11716</v>
          </cell>
          <cell r="AV136">
            <v>11431</v>
          </cell>
          <cell r="AW136">
            <v>9926</v>
          </cell>
          <cell r="AX136">
            <v>1496</v>
          </cell>
          <cell r="AY136">
            <v>4265</v>
          </cell>
          <cell r="AZ136">
            <v>19468</v>
          </cell>
          <cell r="BA136">
            <v>173692</v>
          </cell>
          <cell r="BB136">
            <v>15654</v>
          </cell>
          <cell r="BC136">
            <v>-917</v>
          </cell>
          <cell r="BD136">
            <v>188137</v>
          </cell>
          <cell r="BE136">
            <v>2.7</v>
          </cell>
          <cell r="BF136">
            <v>0.6</v>
          </cell>
          <cell r="BG136">
            <v>2.4</v>
          </cell>
          <cell r="BH136">
            <v>-0.1</v>
          </cell>
          <cell r="BI136">
            <v>-2.2000000000000002</v>
          </cell>
          <cell r="BJ136">
            <v>0.4</v>
          </cell>
          <cell r="BK136">
            <v>-1.7</v>
          </cell>
          <cell r="BL136">
            <v>-0.1</v>
          </cell>
          <cell r="BM136">
            <v>-9.6999999999999993</v>
          </cell>
          <cell r="BN136">
            <v>-0.7</v>
          </cell>
          <cell r="BO136">
            <v>1.2</v>
          </cell>
          <cell r="BP136">
            <v>-0.5</v>
          </cell>
          <cell r="BQ136">
            <v>-0.7</v>
          </cell>
          <cell r="BR136">
            <v>-1.7</v>
          </cell>
          <cell r="BS136">
            <v>-2.9</v>
          </cell>
          <cell r="BT136">
            <v>-1</v>
          </cell>
          <cell r="BU136">
            <v>-0.1</v>
          </cell>
          <cell r="BV136">
            <v>-1.9</v>
          </cell>
          <cell r="BW136">
            <v>2.2000000000000002</v>
          </cell>
          <cell r="BX136">
            <v>0.3</v>
          </cell>
          <cell r="CB136">
            <v>-1.3</v>
          </cell>
          <cell r="CC136">
            <v>-3</v>
          </cell>
          <cell r="CD136">
            <v>-1.2</v>
          </cell>
          <cell r="CE136">
            <v>-1.4</v>
          </cell>
          <cell r="CF136">
            <v>-0.3</v>
          </cell>
          <cell r="CG136">
            <v>-1.6</v>
          </cell>
          <cell r="CH136">
            <v>-1.8</v>
          </cell>
          <cell r="CI136">
            <v>-1.2</v>
          </cell>
          <cell r="CJ136">
            <v>-0.9</v>
          </cell>
          <cell r="CM136">
            <v>1.7</v>
          </cell>
          <cell r="CP136">
            <v>-0.7</v>
          </cell>
          <cell r="CS136">
            <v>0.4</v>
          </cell>
          <cell r="CV136">
            <v>0.5</v>
          </cell>
          <cell r="CW136">
            <v>1.5</v>
          </cell>
          <cell r="CX136">
            <v>0.5</v>
          </cell>
          <cell r="CY136">
            <v>0</v>
          </cell>
          <cell r="CZ136">
            <v>1.2</v>
          </cell>
          <cell r="DA136">
            <v>0.2</v>
          </cell>
          <cell r="DB136">
            <v>0</v>
          </cell>
          <cell r="DC136">
            <v>0.8</v>
          </cell>
          <cell r="DD136">
            <v>-0.3</v>
          </cell>
          <cell r="DE136">
            <v>-0.3</v>
          </cell>
          <cell r="DF136">
            <v>-0.4</v>
          </cell>
          <cell r="DG136">
            <v>5517</v>
          </cell>
          <cell r="DH136">
            <v>855</v>
          </cell>
          <cell r="DI136">
            <v>6291</v>
          </cell>
          <cell r="DJ136">
            <v>1207</v>
          </cell>
          <cell r="DK136">
            <v>3152</v>
          </cell>
          <cell r="DL136">
            <v>870</v>
          </cell>
          <cell r="DM136">
            <v>2895</v>
          </cell>
          <cell r="DN136">
            <v>7322</v>
          </cell>
          <cell r="DO136">
            <v>1080</v>
          </cell>
          <cell r="DP136">
            <v>8275</v>
          </cell>
          <cell r="DQ136">
            <v>4737</v>
          </cell>
          <cell r="DR136">
            <v>4619</v>
          </cell>
          <cell r="DS136">
            <v>3075</v>
          </cell>
          <cell r="DT136">
            <v>3382</v>
          </cell>
          <cell r="DU136">
            <v>4881</v>
          </cell>
          <cell r="DV136">
            <v>21166</v>
          </cell>
          <cell r="DW136">
            <v>4028</v>
          </cell>
          <cell r="DX136">
            <v>217</v>
          </cell>
          <cell r="DY136">
            <v>3095</v>
          </cell>
          <cell r="DZ136">
            <v>7259</v>
          </cell>
          <cell r="ED136">
            <v>12053</v>
          </cell>
          <cell r="EE136">
            <v>7000</v>
          </cell>
          <cell r="EF136">
            <v>7201</v>
          </cell>
          <cell r="EG136">
            <v>4936</v>
          </cell>
          <cell r="EH136">
            <v>2443</v>
          </cell>
          <cell r="EI136">
            <v>593</v>
          </cell>
          <cell r="EJ136">
            <v>1545</v>
          </cell>
          <cell r="EK136">
            <v>3995</v>
          </cell>
          <cell r="EL136">
            <v>8521</v>
          </cell>
          <cell r="EO136">
            <v>2931</v>
          </cell>
          <cell r="ER136">
            <v>11408</v>
          </cell>
          <cell r="EU136">
            <v>5433</v>
          </cell>
          <cell r="EX136">
            <v>8274</v>
          </cell>
          <cell r="EY136">
            <v>5312</v>
          </cell>
          <cell r="EZ136">
            <v>11710</v>
          </cell>
          <cell r="FA136">
            <v>11425</v>
          </cell>
          <cell r="FB136">
            <v>9923</v>
          </cell>
          <cell r="FC136">
            <v>1494</v>
          </cell>
          <cell r="FD136">
            <v>4274</v>
          </cell>
          <cell r="FE136">
            <v>19467</v>
          </cell>
          <cell r="FF136">
            <v>174057</v>
          </cell>
          <cell r="FG136">
            <v>15883</v>
          </cell>
          <cell r="FH136">
            <v>-410</v>
          </cell>
          <cell r="FI136">
            <v>189228</v>
          </cell>
          <cell r="FJ136">
            <v>3.9</v>
          </cell>
          <cell r="FK136">
            <v>-1</v>
          </cell>
          <cell r="FL136">
            <v>3.3</v>
          </cell>
          <cell r="FM136">
            <v>0.2</v>
          </cell>
          <cell r="FN136">
            <v>-0.7</v>
          </cell>
          <cell r="FO136">
            <v>-0.6</v>
          </cell>
          <cell r="FP136">
            <v>4.8</v>
          </cell>
          <cell r="FQ136">
            <v>2.5</v>
          </cell>
          <cell r="FR136">
            <v>-20.9</v>
          </cell>
          <cell r="FS136">
            <v>0.7</v>
          </cell>
          <cell r="FT136">
            <v>-0.1</v>
          </cell>
          <cell r="FU136">
            <v>4.3</v>
          </cell>
          <cell r="FV136">
            <v>0.2</v>
          </cell>
          <cell r="FW136">
            <v>-1.5</v>
          </cell>
          <cell r="FX136">
            <v>-2.7</v>
          </cell>
          <cell r="FY136">
            <v>-0.4</v>
          </cell>
          <cell r="FZ136">
            <v>0.5</v>
          </cell>
          <cell r="GA136">
            <v>-1.5</v>
          </cell>
          <cell r="GB136">
            <v>4.2</v>
          </cell>
          <cell r="GC136">
            <v>1.2</v>
          </cell>
          <cell r="GG136">
            <v>-1.6</v>
          </cell>
          <cell r="GH136">
            <v>-2.8</v>
          </cell>
          <cell r="GI136">
            <v>-2.1</v>
          </cell>
          <cell r="GJ136">
            <v>-2.2000000000000002</v>
          </cell>
          <cell r="GK136">
            <v>-1.1000000000000001</v>
          </cell>
          <cell r="GL136">
            <v>-0.3</v>
          </cell>
          <cell r="GM136">
            <v>-3.9</v>
          </cell>
          <cell r="GN136">
            <v>-0.7</v>
          </cell>
          <cell r="GO136">
            <v>-1.3</v>
          </cell>
          <cell r="GR136">
            <v>2.5</v>
          </cell>
          <cell r="GU136">
            <v>-2</v>
          </cell>
          <cell r="GX136">
            <v>2.7</v>
          </cell>
          <cell r="HA136">
            <v>2.9</v>
          </cell>
          <cell r="HB136">
            <v>3.7</v>
          </cell>
          <cell r="HC136">
            <v>0.7</v>
          </cell>
          <cell r="HD136">
            <v>0.2</v>
          </cell>
          <cell r="HE136">
            <v>1.4</v>
          </cell>
          <cell r="HF136">
            <v>0</v>
          </cell>
          <cell r="HG136">
            <v>0.7</v>
          </cell>
          <cell r="HH136">
            <v>0.8</v>
          </cell>
          <cell r="HI136">
            <v>-0.1</v>
          </cell>
          <cell r="HJ136">
            <v>3.2</v>
          </cell>
          <cell r="HK136">
            <v>0.6</v>
          </cell>
          <cell r="HL136">
            <v>9150</v>
          </cell>
          <cell r="HM136">
            <v>866</v>
          </cell>
          <cell r="HN136">
            <v>9929</v>
          </cell>
          <cell r="HO136">
            <v>1201</v>
          </cell>
          <cell r="HP136">
            <v>3131</v>
          </cell>
          <cell r="HQ136">
            <v>874</v>
          </cell>
          <cell r="HR136">
            <v>2912</v>
          </cell>
          <cell r="HS136">
            <v>7315</v>
          </cell>
          <cell r="HT136">
            <v>1241</v>
          </cell>
          <cell r="HU136">
            <v>8341</v>
          </cell>
          <cell r="HV136">
            <v>5047</v>
          </cell>
          <cell r="HW136">
            <v>4668</v>
          </cell>
          <cell r="HX136">
            <v>3141</v>
          </cell>
          <cell r="HY136">
            <v>3486</v>
          </cell>
          <cell r="HZ136">
            <v>5106</v>
          </cell>
          <cell r="IA136">
            <v>21965</v>
          </cell>
          <cell r="IB136">
            <v>3895</v>
          </cell>
          <cell r="IC136">
            <v>200</v>
          </cell>
          <cell r="ID136">
            <v>3252</v>
          </cell>
          <cell r="IE136">
            <v>7167</v>
          </cell>
          <cell r="II136">
            <v>12446</v>
          </cell>
          <cell r="IJ136">
            <v>7261</v>
          </cell>
          <cell r="IK136">
            <v>7949</v>
          </cell>
          <cell r="IL136">
            <v>5277</v>
          </cell>
          <cell r="IM136">
            <v>2500</v>
          </cell>
          <cell r="IN136">
            <v>620</v>
          </cell>
          <cell r="IO136">
            <v>1581</v>
          </cell>
          <cell r="IP136">
            <v>4053</v>
          </cell>
          <cell r="IQ136">
            <v>8693</v>
          </cell>
        </row>
        <row r="137">
          <cell r="B137">
            <v>5387</v>
          </cell>
          <cell r="C137">
            <v>852</v>
          </cell>
          <cell r="D137">
            <v>6153</v>
          </cell>
          <cell r="E137">
            <v>1206</v>
          </cell>
          <cell r="F137">
            <v>3112</v>
          </cell>
          <cell r="G137">
            <v>888</v>
          </cell>
          <cell r="H137">
            <v>2716</v>
          </cell>
          <cell r="I137">
            <v>7218</v>
          </cell>
          <cell r="J137">
            <v>1065</v>
          </cell>
          <cell r="K137">
            <v>8162</v>
          </cell>
          <cell r="L137">
            <v>4762</v>
          </cell>
          <cell r="M137">
            <v>4398</v>
          </cell>
          <cell r="N137">
            <v>3093</v>
          </cell>
          <cell r="O137">
            <v>3342</v>
          </cell>
          <cell r="P137">
            <v>4782</v>
          </cell>
          <cell r="Q137">
            <v>20863</v>
          </cell>
          <cell r="R137">
            <v>4010</v>
          </cell>
          <cell r="S137">
            <v>216</v>
          </cell>
          <cell r="T137">
            <v>3109</v>
          </cell>
          <cell r="U137">
            <v>7237</v>
          </cell>
          <cell r="Y137">
            <v>11568</v>
          </cell>
          <cell r="Z137">
            <v>6855</v>
          </cell>
          <cell r="AA137">
            <v>7166</v>
          </cell>
          <cell r="AB137">
            <v>4898</v>
          </cell>
          <cell r="AC137">
            <v>2475</v>
          </cell>
          <cell r="AD137">
            <v>585</v>
          </cell>
          <cell r="AE137">
            <v>1557</v>
          </cell>
          <cell r="AF137">
            <v>3974</v>
          </cell>
          <cell r="AG137">
            <v>8558</v>
          </cell>
          <cell r="AJ137">
            <v>3019</v>
          </cell>
          <cell r="AM137">
            <v>11549</v>
          </cell>
          <cell r="AP137">
            <v>5374</v>
          </cell>
          <cell r="AS137">
            <v>8315</v>
          </cell>
          <cell r="AT137">
            <v>5338</v>
          </cell>
          <cell r="AU137">
            <v>11810</v>
          </cell>
          <cell r="AV137">
            <v>11456</v>
          </cell>
          <cell r="AW137">
            <v>10062</v>
          </cell>
          <cell r="AX137">
            <v>1504</v>
          </cell>
          <cell r="AY137">
            <v>4257</v>
          </cell>
          <cell r="AZ137">
            <v>19608</v>
          </cell>
          <cell r="BA137">
            <v>173063</v>
          </cell>
          <cell r="BB137">
            <v>15570</v>
          </cell>
          <cell r="BC137">
            <v>-1029</v>
          </cell>
          <cell r="BD137">
            <v>187314</v>
          </cell>
          <cell r="BE137">
            <v>0.1</v>
          </cell>
          <cell r="BF137">
            <v>-0.5</v>
          </cell>
          <cell r="BG137">
            <v>0</v>
          </cell>
          <cell r="BH137">
            <v>0.7</v>
          </cell>
          <cell r="BI137">
            <v>-1.4</v>
          </cell>
          <cell r="BJ137">
            <v>1.3</v>
          </cell>
          <cell r="BK137">
            <v>-2.2000000000000002</v>
          </cell>
          <cell r="BL137">
            <v>0.1</v>
          </cell>
          <cell r="BM137">
            <v>-7.3</v>
          </cell>
          <cell r="BN137">
            <v>-0.4</v>
          </cell>
          <cell r="BO137">
            <v>0.2</v>
          </cell>
          <cell r="BP137">
            <v>0</v>
          </cell>
          <cell r="BQ137">
            <v>-0.3</v>
          </cell>
          <cell r="BR137">
            <v>-0.7</v>
          </cell>
          <cell r="BS137">
            <v>-2.1</v>
          </cell>
          <cell r="BT137">
            <v>-1</v>
          </cell>
          <cell r="BU137">
            <v>-0.1</v>
          </cell>
          <cell r="BV137">
            <v>-0.9</v>
          </cell>
          <cell r="BW137">
            <v>1.7</v>
          </cell>
          <cell r="BX137">
            <v>0.3</v>
          </cell>
          <cell r="CB137">
            <v>-3</v>
          </cell>
          <cell r="CC137">
            <v>-1.9</v>
          </cell>
          <cell r="CD137">
            <v>-0.6</v>
          </cell>
          <cell r="CE137">
            <v>-1.2</v>
          </cell>
          <cell r="CF137">
            <v>0.5</v>
          </cell>
          <cell r="CG137">
            <v>-0.6</v>
          </cell>
          <cell r="CH137">
            <v>-0.6</v>
          </cell>
          <cell r="CI137">
            <v>-0.3</v>
          </cell>
          <cell r="CJ137">
            <v>0</v>
          </cell>
          <cell r="CM137">
            <v>2.2999999999999998</v>
          </cell>
          <cell r="CP137">
            <v>0.5</v>
          </cell>
          <cell r="CS137">
            <v>0</v>
          </cell>
          <cell r="CV137">
            <v>1.5</v>
          </cell>
          <cell r="CW137">
            <v>1.6</v>
          </cell>
          <cell r="CX137">
            <v>0.8</v>
          </cell>
          <cell r="CY137">
            <v>0.2</v>
          </cell>
          <cell r="CZ137">
            <v>1.4</v>
          </cell>
          <cell r="DA137">
            <v>0.5</v>
          </cell>
          <cell r="DB137">
            <v>-0.2</v>
          </cell>
          <cell r="DC137">
            <v>0.7</v>
          </cell>
          <cell r="DD137">
            <v>-0.4</v>
          </cell>
          <cell r="DE137">
            <v>-0.5</v>
          </cell>
          <cell r="DF137">
            <v>-0.4</v>
          </cell>
          <cell r="DG137">
            <v>5181</v>
          </cell>
          <cell r="DH137">
            <v>848</v>
          </cell>
          <cell r="DI137">
            <v>5944</v>
          </cell>
          <cell r="DJ137">
            <v>1148</v>
          </cell>
          <cell r="DK137">
            <v>3164</v>
          </cell>
          <cell r="DL137">
            <v>891</v>
          </cell>
          <cell r="DM137">
            <v>2642</v>
          </cell>
          <cell r="DN137">
            <v>7108</v>
          </cell>
          <cell r="DO137">
            <v>1076</v>
          </cell>
          <cell r="DP137">
            <v>8049</v>
          </cell>
          <cell r="DQ137">
            <v>4804</v>
          </cell>
          <cell r="DR137">
            <v>4078</v>
          </cell>
          <cell r="DS137">
            <v>3174</v>
          </cell>
          <cell r="DT137">
            <v>3279</v>
          </cell>
          <cell r="DU137">
            <v>4807</v>
          </cell>
          <cell r="DV137">
            <v>20812</v>
          </cell>
          <cell r="DW137">
            <v>3997</v>
          </cell>
          <cell r="DX137">
            <v>215</v>
          </cell>
          <cell r="DY137">
            <v>3103</v>
          </cell>
          <cell r="DZ137">
            <v>7216</v>
          </cell>
          <cell r="ED137">
            <v>11458</v>
          </cell>
          <cell r="EE137">
            <v>6791</v>
          </cell>
          <cell r="EF137">
            <v>7129</v>
          </cell>
          <cell r="EG137">
            <v>4915</v>
          </cell>
          <cell r="EH137">
            <v>2495</v>
          </cell>
          <cell r="EI137">
            <v>585</v>
          </cell>
          <cell r="EJ137">
            <v>1559</v>
          </cell>
          <cell r="EK137">
            <v>3934</v>
          </cell>
          <cell r="EL137">
            <v>8539</v>
          </cell>
          <cell r="EO137">
            <v>3056</v>
          </cell>
          <cell r="ER137">
            <v>11550</v>
          </cell>
          <cell r="EU137">
            <v>5351</v>
          </cell>
          <cell r="EX137">
            <v>8261</v>
          </cell>
          <cell r="EY137">
            <v>5309</v>
          </cell>
          <cell r="EZ137">
            <v>11858</v>
          </cell>
          <cell r="FA137">
            <v>11459</v>
          </cell>
          <cell r="FB137">
            <v>10065</v>
          </cell>
          <cell r="FC137">
            <v>1501</v>
          </cell>
          <cell r="FD137">
            <v>4273</v>
          </cell>
          <cell r="FE137">
            <v>19609</v>
          </cell>
          <cell r="FF137">
            <v>172585</v>
          </cell>
          <cell r="FG137">
            <v>15636</v>
          </cell>
          <cell r="FH137">
            <v>-1186</v>
          </cell>
          <cell r="FI137">
            <v>186740</v>
          </cell>
          <cell r="FJ137">
            <v>-6.1</v>
          </cell>
          <cell r="FK137">
            <v>-0.8</v>
          </cell>
          <cell r="FL137">
            <v>-5.5</v>
          </cell>
          <cell r="FM137">
            <v>-4.9000000000000004</v>
          </cell>
          <cell r="FN137">
            <v>0.4</v>
          </cell>
          <cell r="FO137">
            <v>2.5</v>
          </cell>
          <cell r="FP137">
            <v>-8.6999999999999993</v>
          </cell>
          <cell r="FQ137">
            <v>-2.9</v>
          </cell>
          <cell r="FR137">
            <v>-0.4</v>
          </cell>
          <cell r="FS137">
            <v>-2.7</v>
          </cell>
          <cell r="FT137">
            <v>1.4</v>
          </cell>
          <cell r="FU137">
            <v>-11.7</v>
          </cell>
          <cell r="FV137">
            <v>3.2</v>
          </cell>
          <cell r="FW137">
            <v>-3</v>
          </cell>
          <cell r="FX137">
            <v>-1.5</v>
          </cell>
          <cell r="FY137">
            <v>-1.7</v>
          </cell>
          <cell r="FZ137">
            <v>-0.8</v>
          </cell>
          <cell r="GA137">
            <v>-0.9</v>
          </cell>
          <cell r="GB137">
            <v>0.2</v>
          </cell>
          <cell r="GC137">
            <v>-0.6</v>
          </cell>
          <cell r="GG137">
            <v>-4.9000000000000004</v>
          </cell>
          <cell r="GH137">
            <v>-3</v>
          </cell>
          <cell r="GI137">
            <v>-1</v>
          </cell>
          <cell r="GJ137">
            <v>-0.4</v>
          </cell>
          <cell r="GK137">
            <v>2.1</v>
          </cell>
          <cell r="GL137">
            <v>-1.4</v>
          </cell>
          <cell r="GM137">
            <v>0.9</v>
          </cell>
          <cell r="GN137">
            <v>-1.5</v>
          </cell>
          <cell r="GO137">
            <v>0.2</v>
          </cell>
          <cell r="GR137">
            <v>4.3</v>
          </cell>
          <cell r="GU137">
            <v>1.2</v>
          </cell>
          <cell r="GX137">
            <v>-1.5</v>
          </cell>
          <cell r="HA137">
            <v>-0.2</v>
          </cell>
          <cell r="HB137">
            <v>-0.1</v>
          </cell>
          <cell r="HC137">
            <v>1.3</v>
          </cell>
          <cell r="HD137">
            <v>0.3</v>
          </cell>
          <cell r="HE137">
            <v>1.4</v>
          </cell>
          <cell r="HF137">
            <v>0.5</v>
          </cell>
          <cell r="HG137">
            <v>0</v>
          </cell>
          <cell r="HH137">
            <v>0.7</v>
          </cell>
          <cell r="HI137">
            <v>-0.8</v>
          </cell>
          <cell r="HJ137">
            <v>-1.6</v>
          </cell>
          <cell r="HK137">
            <v>-1.3</v>
          </cell>
          <cell r="HL137">
            <v>3908</v>
          </cell>
          <cell r="HM137">
            <v>838</v>
          </cell>
          <cell r="HN137">
            <v>4665</v>
          </cell>
          <cell r="HO137">
            <v>1101</v>
          </cell>
          <cell r="HP137">
            <v>3100</v>
          </cell>
          <cell r="HQ137">
            <v>864</v>
          </cell>
          <cell r="HR137">
            <v>2534</v>
          </cell>
          <cell r="HS137">
            <v>6874</v>
          </cell>
          <cell r="HT137">
            <v>902</v>
          </cell>
          <cell r="HU137">
            <v>7721</v>
          </cell>
          <cell r="HV137">
            <v>4675</v>
          </cell>
          <cell r="HW137">
            <v>3925</v>
          </cell>
          <cell r="HX137">
            <v>3003</v>
          </cell>
          <cell r="HY137">
            <v>2991</v>
          </cell>
          <cell r="HZ137">
            <v>4491</v>
          </cell>
          <cell r="IA137">
            <v>19672</v>
          </cell>
          <cell r="IB137">
            <v>3889</v>
          </cell>
          <cell r="IC137">
            <v>181</v>
          </cell>
          <cell r="ID137">
            <v>3236</v>
          </cell>
          <cell r="IE137">
            <v>7111</v>
          </cell>
          <cell r="II137">
            <v>10642</v>
          </cell>
          <cell r="IJ137">
            <v>6468</v>
          </cell>
          <cell r="IK137">
            <v>6733</v>
          </cell>
          <cell r="IL137">
            <v>4879</v>
          </cell>
          <cell r="IM137">
            <v>2455</v>
          </cell>
          <cell r="IN137">
            <v>572</v>
          </cell>
          <cell r="IO137">
            <v>1517</v>
          </cell>
          <cell r="IP137">
            <v>3876</v>
          </cell>
          <cell r="IQ137">
            <v>8390</v>
          </cell>
        </row>
        <row r="138">
          <cell r="B138">
            <v>5181</v>
          </cell>
          <cell r="C138">
            <v>840</v>
          </cell>
          <cell r="D138">
            <v>5939</v>
          </cell>
          <cell r="E138">
            <v>1229</v>
          </cell>
          <cell r="F138">
            <v>3099</v>
          </cell>
          <cell r="G138">
            <v>921</v>
          </cell>
          <cell r="H138">
            <v>2702</v>
          </cell>
          <cell r="I138">
            <v>7313</v>
          </cell>
          <cell r="J138">
            <v>1027</v>
          </cell>
          <cell r="K138">
            <v>8251</v>
          </cell>
          <cell r="L138">
            <v>4703</v>
          </cell>
          <cell r="M138">
            <v>4439</v>
          </cell>
          <cell r="N138">
            <v>3066</v>
          </cell>
          <cell r="O138">
            <v>3341</v>
          </cell>
          <cell r="P138">
            <v>4800</v>
          </cell>
          <cell r="Q138">
            <v>20666</v>
          </cell>
          <cell r="R138">
            <v>4026</v>
          </cell>
          <cell r="S138">
            <v>215</v>
          </cell>
          <cell r="T138">
            <v>3120</v>
          </cell>
          <cell r="U138">
            <v>7254</v>
          </cell>
          <cell r="Y138">
            <v>11094</v>
          </cell>
          <cell r="Z138">
            <v>6780</v>
          </cell>
          <cell r="AA138">
            <v>7219</v>
          </cell>
          <cell r="AB138">
            <v>4884</v>
          </cell>
          <cell r="AC138">
            <v>2485</v>
          </cell>
          <cell r="AD138">
            <v>602</v>
          </cell>
          <cell r="AE138">
            <v>1566</v>
          </cell>
          <cell r="AF138">
            <v>4006</v>
          </cell>
          <cell r="AG138">
            <v>8640</v>
          </cell>
          <cell r="AJ138">
            <v>3089</v>
          </cell>
          <cell r="AM138">
            <v>11729</v>
          </cell>
          <cell r="AP138">
            <v>5320</v>
          </cell>
          <cell r="AS138">
            <v>8463</v>
          </cell>
          <cell r="AT138">
            <v>5391</v>
          </cell>
          <cell r="AU138">
            <v>11965</v>
          </cell>
          <cell r="AV138">
            <v>11477</v>
          </cell>
          <cell r="AW138">
            <v>10172</v>
          </cell>
          <cell r="AX138">
            <v>1513</v>
          </cell>
          <cell r="AY138">
            <v>4234</v>
          </cell>
          <cell r="AZ138">
            <v>19742</v>
          </cell>
          <cell r="BA138">
            <v>172330</v>
          </cell>
          <cell r="BB138">
            <v>15464</v>
          </cell>
          <cell r="BC138">
            <v>-747</v>
          </cell>
          <cell r="BD138">
            <v>186759</v>
          </cell>
          <cell r="BE138">
            <v>-3.8</v>
          </cell>
          <cell r="BF138">
            <v>-1.5</v>
          </cell>
          <cell r="BG138">
            <v>-3.5</v>
          </cell>
          <cell r="BH138">
            <v>1.9</v>
          </cell>
          <cell r="BI138">
            <v>-0.4</v>
          </cell>
          <cell r="BJ138">
            <v>3.7</v>
          </cell>
          <cell r="BK138">
            <v>-0.5</v>
          </cell>
          <cell r="BL138">
            <v>1.3</v>
          </cell>
          <cell r="BM138">
            <v>-3.6</v>
          </cell>
          <cell r="BN138">
            <v>1.1000000000000001</v>
          </cell>
          <cell r="BO138">
            <v>-1.2</v>
          </cell>
          <cell r="BP138">
            <v>0.9</v>
          </cell>
          <cell r="BQ138">
            <v>-0.9</v>
          </cell>
          <cell r="BR138">
            <v>0</v>
          </cell>
          <cell r="BS138">
            <v>0.4</v>
          </cell>
          <cell r="BT138">
            <v>-0.9</v>
          </cell>
          <cell r="BU138">
            <v>0.4</v>
          </cell>
          <cell r="BV138">
            <v>-0.5</v>
          </cell>
          <cell r="BW138">
            <v>0.4</v>
          </cell>
          <cell r="BX138">
            <v>0.2</v>
          </cell>
          <cell r="CB138">
            <v>-4.0999999999999996</v>
          </cell>
          <cell r="CC138">
            <v>-1.1000000000000001</v>
          </cell>
          <cell r="CD138">
            <v>0.7</v>
          </cell>
          <cell r="CE138">
            <v>-0.3</v>
          </cell>
          <cell r="CF138">
            <v>0.4</v>
          </cell>
          <cell r="CG138">
            <v>2.8</v>
          </cell>
          <cell r="CH138">
            <v>0.6</v>
          </cell>
          <cell r="CI138">
            <v>0.8</v>
          </cell>
          <cell r="CJ138">
            <v>1</v>
          </cell>
          <cell r="CM138">
            <v>2.2999999999999998</v>
          </cell>
          <cell r="CP138">
            <v>1.6</v>
          </cell>
          <cell r="CS138">
            <v>-1</v>
          </cell>
          <cell r="CV138">
            <v>1.8</v>
          </cell>
          <cell r="CW138">
            <v>1</v>
          </cell>
          <cell r="CX138">
            <v>1.3</v>
          </cell>
          <cell r="CY138">
            <v>0.2</v>
          </cell>
          <cell r="CZ138">
            <v>1.1000000000000001</v>
          </cell>
          <cell r="DA138">
            <v>0.7</v>
          </cell>
          <cell r="DB138">
            <v>-0.5</v>
          </cell>
          <cell r="DC138">
            <v>0.7</v>
          </cell>
          <cell r="DD138">
            <v>-0.4</v>
          </cell>
          <cell r="DE138">
            <v>-0.7</v>
          </cell>
          <cell r="DF138">
            <v>-0.3</v>
          </cell>
          <cell r="DG138">
            <v>5391</v>
          </cell>
          <cell r="DH138">
            <v>849</v>
          </cell>
          <cell r="DI138">
            <v>6151</v>
          </cell>
          <cell r="DJ138">
            <v>1295</v>
          </cell>
          <cell r="DK138">
            <v>3033</v>
          </cell>
          <cell r="DL138">
            <v>921</v>
          </cell>
          <cell r="DM138">
            <v>2646</v>
          </cell>
          <cell r="DN138">
            <v>7314</v>
          </cell>
          <cell r="DO138">
            <v>1061</v>
          </cell>
          <cell r="DP138">
            <v>8266</v>
          </cell>
          <cell r="DQ138">
            <v>4688</v>
          </cell>
          <cell r="DR138">
            <v>4563</v>
          </cell>
          <cell r="DS138">
            <v>3026</v>
          </cell>
          <cell r="DT138">
            <v>3379</v>
          </cell>
          <cell r="DU138">
            <v>4707</v>
          </cell>
          <cell r="DV138">
            <v>20609</v>
          </cell>
          <cell r="DW138">
            <v>4016</v>
          </cell>
          <cell r="DX138">
            <v>216</v>
          </cell>
          <cell r="DY138">
            <v>3118</v>
          </cell>
          <cell r="DZ138">
            <v>7245</v>
          </cell>
          <cell r="ED138">
            <v>11150</v>
          </cell>
          <cell r="EE138">
            <v>6843</v>
          </cell>
          <cell r="EF138">
            <v>7179</v>
          </cell>
          <cell r="EG138">
            <v>4856</v>
          </cell>
          <cell r="EH138">
            <v>2490</v>
          </cell>
          <cell r="EI138">
            <v>583</v>
          </cell>
          <cell r="EJ138">
            <v>1570</v>
          </cell>
          <cell r="EK138">
            <v>4017</v>
          </cell>
          <cell r="EL138">
            <v>8647</v>
          </cell>
          <cell r="EO138">
            <v>3080</v>
          </cell>
          <cell r="ER138">
            <v>11740</v>
          </cell>
          <cell r="EU138">
            <v>5343</v>
          </cell>
          <cell r="EX138">
            <v>8462</v>
          </cell>
          <cell r="EY138">
            <v>5404</v>
          </cell>
          <cell r="EZ138">
            <v>11878</v>
          </cell>
          <cell r="FA138">
            <v>11504</v>
          </cell>
          <cell r="FB138">
            <v>10154</v>
          </cell>
          <cell r="FC138">
            <v>1517</v>
          </cell>
          <cell r="FD138">
            <v>4211</v>
          </cell>
          <cell r="FE138">
            <v>19744</v>
          </cell>
          <cell r="FF138">
            <v>172602</v>
          </cell>
          <cell r="FG138">
            <v>15256</v>
          </cell>
          <cell r="FH138">
            <v>-1139</v>
          </cell>
          <cell r="FI138">
            <v>186442</v>
          </cell>
          <cell r="FJ138">
            <v>4.0999999999999996</v>
          </cell>
          <cell r="FK138">
            <v>0.1</v>
          </cell>
          <cell r="FL138">
            <v>3.5</v>
          </cell>
          <cell r="FM138">
            <v>12.9</v>
          </cell>
          <cell r="FN138">
            <v>-4.0999999999999996</v>
          </cell>
          <cell r="FO138">
            <v>3.4</v>
          </cell>
          <cell r="FP138">
            <v>0.1</v>
          </cell>
          <cell r="FQ138">
            <v>2.9</v>
          </cell>
          <cell r="FR138">
            <v>-1.4</v>
          </cell>
          <cell r="FS138">
            <v>2.7</v>
          </cell>
          <cell r="FT138">
            <v>-2.4</v>
          </cell>
          <cell r="FU138">
            <v>11.9</v>
          </cell>
          <cell r="FV138">
            <v>-4.7</v>
          </cell>
          <cell r="FW138">
            <v>3</v>
          </cell>
          <cell r="FX138">
            <v>-2.1</v>
          </cell>
          <cell r="FY138">
            <v>-1</v>
          </cell>
          <cell r="FZ138">
            <v>0.5</v>
          </cell>
          <cell r="GA138">
            <v>0.5</v>
          </cell>
          <cell r="GB138">
            <v>0.5</v>
          </cell>
          <cell r="GC138">
            <v>0.4</v>
          </cell>
          <cell r="GG138">
            <v>-2.7</v>
          </cell>
          <cell r="GH138">
            <v>0.8</v>
          </cell>
          <cell r="GI138">
            <v>0.7</v>
          </cell>
          <cell r="GJ138">
            <v>-1.2</v>
          </cell>
          <cell r="GK138">
            <v>-0.2</v>
          </cell>
          <cell r="GL138">
            <v>-0.2</v>
          </cell>
          <cell r="GM138">
            <v>0.7</v>
          </cell>
          <cell r="GN138">
            <v>2.1</v>
          </cell>
          <cell r="GO138">
            <v>1.3</v>
          </cell>
          <cell r="GR138">
            <v>0.8</v>
          </cell>
          <cell r="GU138">
            <v>1.6</v>
          </cell>
          <cell r="GX138">
            <v>-0.1</v>
          </cell>
          <cell r="HA138">
            <v>2.4</v>
          </cell>
          <cell r="HB138">
            <v>1.8</v>
          </cell>
          <cell r="HC138">
            <v>0.2</v>
          </cell>
          <cell r="HD138">
            <v>0.4</v>
          </cell>
          <cell r="HE138">
            <v>0.9</v>
          </cell>
          <cell r="HF138">
            <v>1</v>
          </cell>
          <cell r="HG138">
            <v>-1.4</v>
          </cell>
          <cell r="HH138">
            <v>0.7</v>
          </cell>
          <cell r="HI138">
            <v>0</v>
          </cell>
          <cell r="HJ138">
            <v>-2.4</v>
          </cell>
          <cell r="HK138">
            <v>-0.2</v>
          </cell>
          <cell r="HL138">
            <v>3949</v>
          </cell>
          <cell r="HM138">
            <v>840</v>
          </cell>
          <cell r="HN138">
            <v>4728</v>
          </cell>
          <cell r="HO138">
            <v>1281</v>
          </cell>
          <cell r="HP138">
            <v>3007</v>
          </cell>
          <cell r="HQ138">
            <v>914</v>
          </cell>
          <cell r="HR138">
            <v>2647</v>
          </cell>
          <cell r="HS138">
            <v>7265</v>
          </cell>
          <cell r="HT138">
            <v>1081</v>
          </cell>
          <cell r="HU138">
            <v>8223</v>
          </cell>
          <cell r="HV138">
            <v>4510</v>
          </cell>
          <cell r="HW138">
            <v>4561</v>
          </cell>
          <cell r="HX138">
            <v>3029</v>
          </cell>
          <cell r="HY138">
            <v>3430</v>
          </cell>
          <cell r="HZ138">
            <v>4596</v>
          </cell>
          <cell r="IA138">
            <v>20373</v>
          </cell>
          <cell r="IB138">
            <v>4019</v>
          </cell>
          <cell r="IC138">
            <v>227</v>
          </cell>
          <cell r="ID138">
            <v>2959</v>
          </cell>
          <cell r="IE138">
            <v>7163</v>
          </cell>
          <cell r="II138">
            <v>11599</v>
          </cell>
          <cell r="IJ138">
            <v>6869</v>
          </cell>
          <cell r="IK138">
            <v>6995</v>
          </cell>
          <cell r="IL138">
            <v>4615</v>
          </cell>
          <cell r="IM138">
            <v>2480</v>
          </cell>
          <cell r="IN138">
            <v>547</v>
          </cell>
          <cell r="IO138">
            <v>1550</v>
          </cell>
          <cell r="IP138">
            <v>4001</v>
          </cell>
          <cell r="IQ138">
            <v>8567</v>
          </cell>
        </row>
        <row r="139">
          <cell r="B139">
            <v>4968</v>
          </cell>
          <cell r="C139">
            <v>827</v>
          </cell>
          <cell r="D139">
            <v>5718</v>
          </cell>
          <cell r="E139">
            <v>1262</v>
          </cell>
          <cell r="F139">
            <v>3107</v>
          </cell>
          <cell r="G139">
            <v>950</v>
          </cell>
          <cell r="H139">
            <v>2755</v>
          </cell>
          <cell r="I139">
            <v>7475</v>
          </cell>
          <cell r="J139">
            <v>1062</v>
          </cell>
          <cell r="K139">
            <v>8444</v>
          </cell>
          <cell r="L139">
            <v>4669</v>
          </cell>
          <cell r="M139">
            <v>4455</v>
          </cell>
          <cell r="N139">
            <v>3027</v>
          </cell>
          <cell r="O139">
            <v>3317</v>
          </cell>
          <cell r="P139">
            <v>4903</v>
          </cell>
          <cell r="Q139">
            <v>20503</v>
          </cell>
          <cell r="R139">
            <v>4061</v>
          </cell>
          <cell r="S139">
            <v>213</v>
          </cell>
          <cell r="T139">
            <v>3100</v>
          </cell>
          <cell r="U139">
            <v>7274</v>
          </cell>
          <cell r="Y139">
            <v>10808</v>
          </cell>
          <cell r="Z139">
            <v>6790</v>
          </cell>
          <cell r="AA139">
            <v>7343</v>
          </cell>
          <cell r="AB139">
            <v>4915</v>
          </cell>
          <cell r="AC139">
            <v>2512</v>
          </cell>
          <cell r="AD139">
            <v>640</v>
          </cell>
          <cell r="AE139">
            <v>1580</v>
          </cell>
          <cell r="AF139">
            <v>4027</v>
          </cell>
          <cell r="AG139">
            <v>8747</v>
          </cell>
          <cell r="AJ139">
            <v>3138</v>
          </cell>
          <cell r="AM139">
            <v>11923</v>
          </cell>
          <cell r="AP139">
            <v>5233</v>
          </cell>
          <cell r="AS139">
            <v>8576</v>
          </cell>
          <cell r="AT139">
            <v>5411</v>
          </cell>
          <cell r="AU139">
            <v>12140</v>
          </cell>
          <cell r="AV139">
            <v>11488</v>
          </cell>
          <cell r="AW139">
            <v>10208</v>
          </cell>
          <cell r="AX139">
            <v>1522</v>
          </cell>
          <cell r="AY139">
            <v>4203</v>
          </cell>
          <cell r="AZ139">
            <v>19875</v>
          </cell>
          <cell r="BA139">
            <v>172026</v>
          </cell>
          <cell r="BB139">
            <v>15397</v>
          </cell>
          <cell r="BC139">
            <v>-276</v>
          </cell>
          <cell r="BD139">
            <v>186864</v>
          </cell>
          <cell r="BE139">
            <v>-4.0999999999999996</v>
          </cell>
          <cell r="BF139">
            <v>-1.5</v>
          </cell>
          <cell r="BG139">
            <v>-3.7</v>
          </cell>
          <cell r="BH139">
            <v>2.7</v>
          </cell>
          <cell r="BI139">
            <v>0.2</v>
          </cell>
          <cell r="BJ139">
            <v>3.1</v>
          </cell>
          <cell r="BK139">
            <v>2</v>
          </cell>
          <cell r="BL139">
            <v>2.2000000000000002</v>
          </cell>
          <cell r="BM139">
            <v>3.4</v>
          </cell>
          <cell r="BN139">
            <v>2.2999999999999998</v>
          </cell>
          <cell r="BO139">
            <v>-0.7</v>
          </cell>
          <cell r="BP139">
            <v>0.4</v>
          </cell>
          <cell r="BQ139">
            <v>-1.3</v>
          </cell>
          <cell r="BR139">
            <v>-0.7</v>
          </cell>
          <cell r="BS139">
            <v>2.2000000000000002</v>
          </cell>
          <cell r="BT139">
            <v>-0.8</v>
          </cell>
          <cell r="BU139">
            <v>0.9</v>
          </cell>
          <cell r="BV139">
            <v>-0.9</v>
          </cell>
          <cell r="BW139">
            <v>-0.6</v>
          </cell>
          <cell r="BX139">
            <v>0.3</v>
          </cell>
          <cell r="CB139">
            <v>-2.6</v>
          </cell>
          <cell r="CC139">
            <v>0.1</v>
          </cell>
          <cell r="CD139">
            <v>1.7</v>
          </cell>
          <cell r="CE139">
            <v>0.6</v>
          </cell>
          <cell r="CF139">
            <v>1.1000000000000001</v>
          </cell>
          <cell r="CG139">
            <v>6.4</v>
          </cell>
          <cell r="CH139">
            <v>0.9</v>
          </cell>
          <cell r="CI139">
            <v>0.5</v>
          </cell>
          <cell r="CJ139">
            <v>1.2</v>
          </cell>
          <cell r="CM139">
            <v>1.6</v>
          </cell>
          <cell r="CP139">
            <v>1.7</v>
          </cell>
          <cell r="CS139">
            <v>-1.6</v>
          </cell>
          <cell r="CV139">
            <v>1.3</v>
          </cell>
          <cell r="CW139">
            <v>0.4</v>
          </cell>
          <cell r="CX139">
            <v>1.5</v>
          </cell>
          <cell r="CY139">
            <v>0.1</v>
          </cell>
          <cell r="CZ139">
            <v>0.4</v>
          </cell>
          <cell r="DA139">
            <v>0.6</v>
          </cell>
          <cell r="DB139">
            <v>-0.7</v>
          </cell>
          <cell r="DC139">
            <v>0.7</v>
          </cell>
          <cell r="DD139">
            <v>-0.2</v>
          </cell>
          <cell r="DE139">
            <v>-0.4</v>
          </cell>
          <cell r="DF139">
            <v>0.1</v>
          </cell>
          <cell r="DG139">
            <v>4993</v>
          </cell>
          <cell r="DH139">
            <v>821</v>
          </cell>
          <cell r="DI139">
            <v>5734</v>
          </cell>
          <cell r="DJ139">
            <v>1232</v>
          </cell>
          <cell r="DK139">
            <v>3115</v>
          </cell>
          <cell r="DL139">
            <v>921</v>
          </cell>
          <cell r="DM139">
            <v>2824</v>
          </cell>
          <cell r="DN139">
            <v>7469</v>
          </cell>
          <cell r="DO139">
            <v>958</v>
          </cell>
          <cell r="DP139">
            <v>8398</v>
          </cell>
          <cell r="DQ139">
            <v>4659</v>
          </cell>
          <cell r="DR139">
            <v>4527</v>
          </cell>
          <cell r="DS139">
            <v>3021</v>
          </cell>
          <cell r="DT139">
            <v>3333</v>
          </cell>
          <cell r="DU139">
            <v>4955</v>
          </cell>
          <cell r="DV139">
            <v>20580</v>
          </cell>
          <cell r="DW139">
            <v>4070</v>
          </cell>
          <cell r="DX139">
            <v>213</v>
          </cell>
          <cell r="DY139">
            <v>3101</v>
          </cell>
          <cell r="DZ139">
            <v>7286</v>
          </cell>
          <cell r="ED139">
            <v>10724</v>
          </cell>
          <cell r="EE139">
            <v>6775</v>
          </cell>
          <cell r="EF139">
            <v>7416</v>
          </cell>
          <cell r="EG139">
            <v>4907</v>
          </cell>
          <cell r="EH139">
            <v>2498</v>
          </cell>
          <cell r="EI139">
            <v>649</v>
          </cell>
          <cell r="EJ139">
            <v>1578</v>
          </cell>
          <cell r="EK139">
            <v>4044</v>
          </cell>
          <cell r="EL139">
            <v>8752</v>
          </cell>
          <cell r="EO139">
            <v>3131</v>
          </cell>
          <cell r="ER139">
            <v>11935</v>
          </cell>
          <cell r="EU139">
            <v>5243</v>
          </cell>
          <cell r="EX139">
            <v>8632</v>
          </cell>
          <cell r="EY139">
            <v>5432</v>
          </cell>
          <cell r="EZ139">
            <v>12169</v>
          </cell>
          <cell r="FA139">
            <v>11477</v>
          </cell>
          <cell r="FB139">
            <v>10285</v>
          </cell>
          <cell r="FC139">
            <v>1520</v>
          </cell>
          <cell r="FD139">
            <v>4221</v>
          </cell>
          <cell r="FE139">
            <v>19874</v>
          </cell>
          <cell r="FF139">
            <v>172153</v>
          </cell>
          <cell r="FG139">
            <v>15497</v>
          </cell>
          <cell r="FH139">
            <v>-65</v>
          </cell>
          <cell r="FI139">
            <v>187298</v>
          </cell>
          <cell r="FJ139">
            <v>-7.4</v>
          </cell>
          <cell r="FK139">
            <v>-3.2</v>
          </cell>
          <cell r="FL139">
            <v>-6.8</v>
          </cell>
          <cell r="FM139">
            <v>-4.9000000000000004</v>
          </cell>
          <cell r="FN139">
            <v>2.7</v>
          </cell>
          <cell r="FO139">
            <v>0</v>
          </cell>
          <cell r="FP139">
            <v>6.7</v>
          </cell>
          <cell r="FQ139">
            <v>2.1</v>
          </cell>
          <cell r="FR139">
            <v>-9.6999999999999993</v>
          </cell>
          <cell r="FS139">
            <v>1.6</v>
          </cell>
          <cell r="FT139">
            <v>-0.6</v>
          </cell>
          <cell r="FU139">
            <v>-0.8</v>
          </cell>
          <cell r="FV139">
            <v>-0.2</v>
          </cell>
          <cell r="FW139">
            <v>-1.3</v>
          </cell>
          <cell r="FX139">
            <v>5.3</v>
          </cell>
          <cell r="FY139">
            <v>-0.1</v>
          </cell>
          <cell r="FZ139">
            <v>1.3</v>
          </cell>
          <cell r="GA139">
            <v>-1.4</v>
          </cell>
          <cell r="GB139">
            <v>-0.5</v>
          </cell>
          <cell r="GC139">
            <v>0.6</v>
          </cell>
          <cell r="GG139">
            <v>-3.8</v>
          </cell>
          <cell r="GH139">
            <v>-1</v>
          </cell>
          <cell r="GI139">
            <v>3.3</v>
          </cell>
          <cell r="GJ139">
            <v>1</v>
          </cell>
          <cell r="GK139">
            <v>0.3</v>
          </cell>
          <cell r="GL139">
            <v>11.3</v>
          </cell>
          <cell r="GM139">
            <v>0.5</v>
          </cell>
          <cell r="GN139">
            <v>0.7</v>
          </cell>
          <cell r="GO139">
            <v>1.2</v>
          </cell>
          <cell r="GR139">
            <v>1.7</v>
          </cell>
          <cell r="GU139">
            <v>1.7</v>
          </cell>
          <cell r="GX139">
            <v>-1.9</v>
          </cell>
          <cell r="HA139">
            <v>2</v>
          </cell>
          <cell r="HB139">
            <v>0.5</v>
          </cell>
          <cell r="HC139">
            <v>2.4</v>
          </cell>
          <cell r="HD139">
            <v>-0.2</v>
          </cell>
          <cell r="HE139">
            <v>1.3</v>
          </cell>
          <cell r="HF139">
            <v>0.2</v>
          </cell>
          <cell r="HG139">
            <v>0.2</v>
          </cell>
          <cell r="HH139">
            <v>0.7</v>
          </cell>
          <cell r="HI139">
            <v>-0.3</v>
          </cell>
          <cell r="HJ139">
            <v>1.6</v>
          </cell>
          <cell r="HK139">
            <v>0.5</v>
          </cell>
          <cell r="HL139">
            <v>4008</v>
          </cell>
          <cell r="HM139">
            <v>828</v>
          </cell>
          <cell r="HN139">
            <v>4794</v>
          </cell>
          <cell r="HO139">
            <v>1301</v>
          </cell>
          <cell r="HP139">
            <v>3229</v>
          </cell>
          <cell r="HQ139">
            <v>957</v>
          </cell>
          <cell r="HR139">
            <v>2919</v>
          </cell>
          <cell r="HS139">
            <v>7774</v>
          </cell>
          <cell r="HT139">
            <v>959</v>
          </cell>
          <cell r="HU139">
            <v>8724</v>
          </cell>
          <cell r="HV139">
            <v>4654</v>
          </cell>
          <cell r="HW139">
            <v>4635</v>
          </cell>
          <cell r="HX139">
            <v>3110</v>
          </cell>
          <cell r="HY139">
            <v>3452</v>
          </cell>
          <cell r="HZ139">
            <v>5146</v>
          </cell>
          <cell r="IA139">
            <v>21107</v>
          </cell>
          <cell r="IB139">
            <v>4309</v>
          </cell>
          <cell r="IC139">
            <v>251</v>
          </cell>
          <cell r="ID139">
            <v>2969</v>
          </cell>
          <cell r="IE139">
            <v>7560</v>
          </cell>
          <cell r="II139">
            <v>10747</v>
          </cell>
          <cell r="IJ139">
            <v>6796</v>
          </cell>
          <cell r="IK139">
            <v>7245</v>
          </cell>
          <cell r="IL139">
            <v>4855</v>
          </cell>
          <cell r="IM139">
            <v>2481</v>
          </cell>
          <cell r="IN139">
            <v>672</v>
          </cell>
          <cell r="IO139">
            <v>1605</v>
          </cell>
          <cell r="IP139">
            <v>4059</v>
          </cell>
          <cell r="IQ139">
            <v>8799</v>
          </cell>
        </row>
        <row r="140">
          <cell r="B140">
            <v>4937</v>
          </cell>
          <cell r="C140">
            <v>822</v>
          </cell>
          <cell r="D140">
            <v>5678</v>
          </cell>
          <cell r="E140">
            <v>1298</v>
          </cell>
          <cell r="F140">
            <v>3123</v>
          </cell>
          <cell r="G140">
            <v>944</v>
          </cell>
          <cell r="H140">
            <v>2834</v>
          </cell>
          <cell r="I140">
            <v>7620</v>
          </cell>
          <cell r="J140">
            <v>1077</v>
          </cell>
          <cell r="K140">
            <v>8607</v>
          </cell>
          <cell r="L140">
            <v>4704</v>
          </cell>
          <cell r="M140">
            <v>4344</v>
          </cell>
          <cell r="N140">
            <v>3033</v>
          </cell>
          <cell r="O140">
            <v>3231</v>
          </cell>
          <cell r="P140">
            <v>5021</v>
          </cell>
          <cell r="Q140">
            <v>20364</v>
          </cell>
          <cell r="R140">
            <v>4097</v>
          </cell>
          <cell r="S140">
            <v>211</v>
          </cell>
          <cell r="T140">
            <v>3058</v>
          </cell>
          <cell r="U140">
            <v>7285</v>
          </cell>
          <cell r="Y140">
            <v>10721</v>
          </cell>
          <cell r="Z140">
            <v>6853</v>
          </cell>
          <cell r="AA140">
            <v>7457</v>
          </cell>
          <cell r="AB140">
            <v>4963</v>
          </cell>
          <cell r="AC140">
            <v>2557</v>
          </cell>
          <cell r="AD140">
            <v>681</v>
          </cell>
          <cell r="AE140">
            <v>1580</v>
          </cell>
          <cell r="AF140">
            <v>4005</v>
          </cell>
          <cell r="AG140">
            <v>8812</v>
          </cell>
          <cell r="AJ140">
            <v>3176</v>
          </cell>
          <cell r="AM140">
            <v>12084</v>
          </cell>
          <cell r="AP140">
            <v>5191</v>
          </cell>
          <cell r="AS140">
            <v>8652</v>
          </cell>
          <cell r="AT140">
            <v>5439</v>
          </cell>
          <cell r="AU140">
            <v>12274</v>
          </cell>
          <cell r="AV140">
            <v>11526</v>
          </cell>
          <cell r="AW140">
            <v>10186</v>
          </cell>
          <cell r="AX140">
            <v>1531</v>
          </cell>
          <cell r="AY140">
            <v>4185</v>
          </cell>
          <cell r="AZ140">
            <v>20013</v>
          </cell>
          <cell r="BA140">
            <v>172411</v>
          </cell>
          <cell r="BB140">
            <v>15461</v>
          </cell>
          <cell r="BC140">
            <v>110</v>
          </cell>
          <cell r="BD140">
            <v>187697</v>
          </cell>
          <cell r="BE140">
            <v>-0.6</v>
          </cell>
          <cell r="BF140">
            <v>-0.7</v>
          </cell>
          <cell r="BG140">
            <v>-0.7</v>
          </cell>
          <cell r="BH140">
            <v>2.9</v>
          </cell>
          <cell r="BI140">
            <v>0.5</v>
          </cell>
          <cell r="BJ140">
            <v>-0.6</v>
          </cell>
          <cell r="BK140">
            <v>2.9</v>
          </cell>
          <cell r="BL140">
            <v>1.9</v>
          </cell>
          <cell r="BM140">
            <v>1.4</v>
          </cell>
          <cell r="BN140">
            <v>1.9</v>
          </cell>
          <cell r="BO140">
            <v>0.8</v>
          </cell>
          <cell r="BP140">
            <v>-2.5</v>
          </cell>
          <cell r="BQ140">
            <v>0.2</v>
          </cell>
          <cell r="BR140">
            <v>-2.6</v>
          </cell>
          <cell r="BS140">
            <v>2.4</v>
          </cell>
          <cell r="BT140">
            <v>-0.7</v>
          </cell>
          <cell r="BU140">
            <v>0.9</v>
          </cell>
          <cell r="BV140">
            <v>-0.6</v>
          </cell>
          <cell r="BW140">
            <v>-1.4</v>
          </cell>
          <cell r="BX140">
            <v>0.1</v>
          </cell>
          <cell r="CB140">
            <v>-0.8</v>
          </cell>
          <cell r="CC140">
            <v>0.9</v>
          </cell>
          <cell r="CD140">
            <v>1.6</v>
          </cell>
          <cell r="CE140">
            <v>1</v>
          </cell>
          <cell r="CF140">
            <v>1.8</v>
          </cell>
          <cell r="CG140">
            <v>6.4</v>
          </cell>
          <cell r="CH140">
            <v>0</v>
          </cell>
          <cell r="CI140">
            <v>-0.5</v>
          </cell>
          <cell r="CJ140">
            <v>0.7</v>
          </cell>
          <cell r="CM140">
            <v>1.2</v>
          </cell>
          <cell r="CP140">
            <v>1.3</v>
          </cell>
          <cell r="CS140">
            <v>-0.8</v>
          </cell>
          <cell r="CV140">
            <v>0.9</v>
          </cell>
          <cell r="CW140">
            <v>0.5</v>
          </cell>
          <cell r="CX140">
            <v>1.1000000000000001</v>
          </cell>
          <cell r="CY140">
            <v>0.3</v>
          </cell>
          <cell r="CZ140">
            <v>-0.2</v>
          </cell>
          <cell r="DA140">
            <v>0.6</v>
          </cell>
          <cell r="DB140">
            <v>-0.4</v>
          </cell>
          <cell r="DC140">
            <v>0.7</v>
          </cell>
          <cell r="DD140">
            <v>0.2</v>
          </cell>
          <cell r="DE140">
            <v>0.4</v>
          </cell>
          <cell r="DF140">
            <v>0.4</v>
          </cell>
          <cell r="DG140">
            <v>4585</v>
          </cell>
          <cell r="DH140">
            <v>815</v>
          </cell>
          <cell r="DI140">
            <v>5338</v>
          </cell>
          <cell r="DJ140">
            <v>1277</v>
          </cell>
          <cell r="DK140">
            <v>3172</v>
          </cell>
          <cell r="DL140">
            <v>1017</v>
          </cell>
          <cell r="DM140">
            <v>2814</v>
          </cell>
          <cell r="DN140">
            <v>7685</v>
          </cell>
          <cell r="DO140">
            <v>1197</v>
          </cell>
          <cell r="DP140">
            <v>8727</v>
          </cell>
          <cell r="DQ140">
            <v>4649</v>
          </cell>
          <cell r="DR140">
            <v>4364</v>
          </cell>
          <cell r="DS140">
            <v>3023</v>
          </cell>
          <cell r="DT140">
            <v>3246</v>
          </cell>
          <cell r="DU140">
            <v>5047</v>
          </cell>
          <cell r="DV140">
            <v>20364</v>
          </cell>
          <cell r="DW140">
            <v>4099</v>
          </cell>
          <cell r="DX140">
            <v>210</v>
          </cell>
          <cell r="DY140">
            <v>3075</v>
          </cell>
          <cell r="DZ140">
            <v>7294</v>
          </cell>
          <cell r="ED140">
            <v>10687</v>
          </cell>
          <cell r="EE140">
            <v>6769</v>
          </cell>
          <cell r="EF140">
            <v>7434</v>
          </cell>
          <cell r="EG140">
            <v>4997</v>
          </cell>
          <cell r="EH140">
            <v>2523</v>
          </cell>
          <cell r="EI140">
            <v>684</v>
          </cell>
          <cell r="EJ140">
            <v>1586</v>
          </cell>
          <cell r="EK140">
            <v>4025</v>
          </cell>
          <cell r="EL140">
            <v>8816</v>
          </cell>
          <cell r="EO140">
            <v>3183</v>
          </cell>
          <cell r="ER140">
            <v>12129</v>
          </cell>
          <cell r="EU140">
            <v>5154</v>
          </cell>
          <cell r="EX140">
            <v>8606</v>
          </cell>
          <cell r="EY140">
            <v>5406</v>
          </cell>
          <cell r="EZ140">
            <v>12340</v>
          </cell>
          <cell r="FA140">
            <v>11522</v>
          </cell>
          <cell r="FB140">
            <v>10123</v>
          </cell>
          <cell r="FC140">
            <v>1534</v>
          </cell>
          <cell r="FD140">
            <v>4180</v>
          </cell>
          <cell r="FE140">
            <v>20012</v>
          </cell>
          <cell r="FF140">
            <v>171682</v>
          </cell>
          <cell r="FG140">
            <v>15471</v>
          </cell>
          <cell r="FH140">
            <v>571</v>
          </cell>
          <cell r="FI140">
            <v>187437</v>
          </cell>
          <cell r="FJ140">
            <v>-8.1999999999999993</v>
          </cell>
          <cell r="FK140">
            <v>-0.8</v>
          </cell>
          <cell r="FL140">
            <v>-6.9</v>
          </cell>
          <cell r="FM140">
            <v>3.7</v>
          </cell>
          <cell r="FN140">
            <v>1.8</v>
          </cell>
          <cell r="FO140">
            <v>10.3</v>
          </cell>
          <cell r="FP140">
            <v>-0.3</v>
          </cell>
          <cell r="FQ140">
            <v>2.9</v>
          </cell>
          <cell r="FR140">
            <v>24.9</v>
          </cell>
          <cell r="FS140">
            <v>3.9</v>
          </cell>
          <cell r="FT140">
            <v>-0.2</v>
          </cell>
          <cell r="FU140">
            <v>-3.6</v>
          </cell>
          <cell r="FV140">
            <v>0.1</v>
          </cell>
          <cell r="FW140">
            <v>-2.6</v>
          </cell>
          <cell r="FX140">
            <v>1.9</v>
          </cell>
          <cell r="FY140">
            <v>-1.1000000000000001</v>
          </cell>
          <cell r="FZ140">
            <v>0.7</v>
          </cell>
          <cell r="GA140">
            <v>-1.7</v>
          </cell>
          <cell r="GB140">
            <v>-0.8</v>
          </cell>
          <cell r="GC140">
            <v>0.1</v>
          </cell>
          <cell r="GG140">
            <v>-0.3</v>
          </cell>
          <cell r="GH140">
            <v>-0.1</v>
          </cell>
          <cell r="GI140">
            <v>0.2</v>
          </cell>
          <cell r="GJ140">
            <v>1.8</v>
          </cell>
          <cell r="GK140">
            <v>1</v>
          </cell>
          <cell r="GL140">
            <v>5.4</v>
          </cell>
          <cell r="GM140">
            <v>0.5</v>
          </cell>
          <cell r="GN140">
            <v>-0.5</v>
          </cell>
          <cell r="GO140">
            <v>0.7</v>
          </cell>
          <cell r="GR140">
            <v>1.7</v>
          </cell>
          <cell r="GU140">
            <v>1.6</v>
          </cell>
          <cell r="GX140">
            <v>-1.7</v>
          </cell>
          <cell r="HA140">
            <v>-0.3</v>
          </cell>
          <cell r="HB140">
            <v>-0.5</v>
          </cell>
          <cell r="HC140">
            <v>1.4</v>
          </cell>
          <cell r="HD140">
            <v>0.4</v>
          </cell>
          <cell r="HE140">
            <v>-1.6</v>
          </cell>
          <cell r="HF140">
            <v>0.9</v>
          </cell>
          <cell r="HG140">
            <v>-1</v>
          </cell>
          <cell r="HH140">
            <v>0.7</v>
          </cell>
          <cell r="HI140">
            <v>-0.3</v>
          </cell>
          <cell r="HJ140">
            <v>-0.2</v>
          </cell>
          <cell r="HK140">
            <v>0.1</v>
          </cell>
          <cell r="HL140">
            <v>7634</v>
          </cell>
          <cell r="HM140">
            <v>825</v>
          </cell>
          <cell r="HN140">
            <v>8215</v>
          </cell>
          <cell r="HO140">
            <v>1264</v>
          </cell>
          <cell r="HP140">
            <v>3156</v>
          </cell>
          <cell r="HQ140">
            <v>1022</v>
          </cell>
          <cell r="HR140">
            <v>2819</v>
          </cell>
          <cell r="HS140">
            <v>7661</v>
          </cell>
          <cell r="HT140">
            <v>1362</v>
          </cell>
          <cell r="HU140">
            <v>8767</v>
          </cell>
          <cell r="HV140">
            <v>4974</v>
          </cell>
          <cell r="HW140">
            <v>4406</v>
          </cell>
          <cell r="HX140">
            <v>3089</v>
          </cell>
          <cell r="HY140">
            <v>3353</v>
          </cell>
          <cell r="HZ140">
            <v>5269</v>
          </cell>
          <cell r="IA140">
            <v>21115</v>
          </cell>
          <cell r="IB140">
            <v>3967</v>
          </cell>
          <cell r="IC140">
            <v>194</v>
          </cell>
          <cell r="ID140">
            <v>3227</v>
          </cell>
          <cell r="IE140">
            <v>7202</v>
          </cell>
          <cell r="II140">
            <v>11244</v>
          </cell>
          <cell r="IJ140">
            <v>7044</v>
          </cell>
          <cell r="IK140">
            <v>8265</v>
          </cell>
          <cell r="IL140">
            <v>5311</v>
          </cell>
          <cell r="IM140">
            <v>2590</v>
          </cell>
          <cell r="IN140">
            <v>715</v>
          </cell>
          <cell r="IO140">
            <v>1623</v>
          </cell>
          <cell r="IP140">
            <v>4075</v>
          </cell>
          <cell r="IQ140">
            <v>8991</v>
          </cell>
        </row>
        <row r="141">
          <cell r="B141">
            <v>5098</v>
          </cell>
          <cell r="C141">
            <v>818</v>
          </cell>
          <cell r="D141">
            <v>5821</v>
          </cell>
          <cell r="E141">
            <v>1320</v>
          </cell>
          <cell r="F141">
            <v>3128</v>
          </cell>
          <cell r="G141">
            <v>912</v>
          </cell>
          <cell r="H141">
            <v>2858</v>
          </cell>
          <cell r="I141">
            <v>7647</v>
          </cell>
          <cell r="J141">
            <v>1069</v>
          </cell>
          <cell r="K141">
            <v>8633</v>
          </cell>
          <cell r="L141">
            <v>4758</v>
          </cell>
          <cell r="M141">
            <v>4169</v>
          </cell>
          <cell r="N141">
            <v>3051</v>
          </cell>
          <cell r="O141">
            <v>3144</v>
          </cell>
          <cell r="P141">
            <v>5076</v>
          </cell>
          <cell r="Q141">
            <v>20216</v>
          </cell>
          <cell r="R141">
            <v>4122</v>
          </cell>
          <cell r="S141">
            <v>214</v>
          </cell>
          <cell r="T141">
            <v>3021</v>
          </cell>
          <cell r="U141">
            <v>7295</v>
          </cell>
          <cell r="Y141">
            <v>10735</v>
          </cell>
          <cell r="Z141">
            <v>6904</v>
          </cell>
          <cell r="AA141">
            <v>7534</v>
          </cell>
          <cell r="AB141">
            <v>4993</v>
          </cell>
          <cell r="AC141">
            <v>2579</v>
          </cell>
          <cell r="AD141">
            <v>701</v>
          </cell>
          <cell r="AE141">
            <v>1573</v>
          </cell>
          <cell r="AF141">
            <v>3934</v>
          </cell>
          <cell r="AG141">
            <v>8773</v>
          </cell>
          <cell r="AJ141">
            <v>3214</v>
          </cell>
          <cell r="AM141">
            <v>12223</v>
          </cell>
          <cell r="AP141">
            <v>5235</v>
          </cell>
          <cell r="AS141">
            <v>8647</v>
          </cell>
          <cell r="AT141">
            <v>5484</v>
          </cell>
          <cell r="AU141">
            <v>12315</v>
          </cell>
          <cell r="AV141">
            <v>11661</v>
          </cell>
          <cell r="AW141">
            <v>10153</v>
          </cell>
          <cell r="AX141">
            <v>1541</v>
          </cell>
          <cell r="AY141">
            <v>4191</v>
          </cell>
          <cell r="AZ141">
            <v>20157</v>
          </cell>
          <cell r="BA141">
            <v>173157</v>
          </cell>
          <cell r="BB141">
            <v>15554</v>
          </cell>
          <cell r="BC141">
            <v>254</v>
          </cell>
          <cell r="BD141">
            <v>188678</v>
          </cell>
          <cell r="BE141">
            <v>3.3</v>
          </cell>
          <cell r="BF141">
            <v>-0.4</v>
          </cell>
          <cell r="BG141">
            <v>2.5</v>
          </cell>
          <cell r="BH141">
            <v>1.7</v>
          </cell>
          <cell r="BI141">
            <v>0.1</v>
          </cell>
          <cell r="BJ141">
            <v>-3.4</v>
          </cell>
          <cell r="BK141">
            <v>0.8</v>
          </cell>
          <cell r="BL141">
            <v>0.4</v>
          </cell>
          <cell r="BM141">
            <v>-0.8</v>
          </cell>
          <cell r="BN141">
            <v>0.3</v>
          </cell>
          <cell r="BO141">
            <v>1.1000000000000001</v>
          </cell>
          <cell r="BP141">
            <v>-4</v>
          </cell>
          <cell r="BQ141">
            <v>0.6</v>
          </cell>
          <cell r="BR141">
            <v>-2.7</v>
          </cell>
          <cell r="BS141">
            <v>1.1000000000000001</v>
          </cell>
          <cell r="BT141">
            <v>-0.7</v>
          </cell>
          <cell r="BU141">
            <v>0.6</v>
          </cell>
          <cell r="BV141">
            <v>1.2</v>
          </cell>
          <cell r="BW141">
            <v>-1.2</v>
          </cell>
          <cell r="BX141">
            <v>0.1</v>
          </cell>
          <cell r="CB141">
            <v>0.1</v>
          </cell>
          <cell r="CC141">
            <v>0.8</v>
          </cell>
          <cell r="CD141">
            <v>1</v>
          </cell>
          <cell r="CE141">
            <v>0.6</v>
          </cell>
          <cell r="CF141">
            <v>0.9</v>
          </cell>
          <cell r="CG141">
            <v>3</v>
          </cell>
          <cell r="CH141">
            <v>-0.4</v>
          </cell>
          <cell r="CI141">
            <v>-1.8</v>
          </cell>
          <cell r="CJ141">
            <v>-0.4</v>
          </cell>
          <cell r="CM141">
            <v>1.2</v>
          </cell>
          <cell r="CP141">
            <v>1.2</v>
          </cell>
          <cell r="CS141">
            <v>0.9</v>
          </cell>
          <cell r="CV141">
            <v>-0.1</v>
          </cell>
          <cell r="CW141">
            <v>0.8</v>
          </cell>
          <cell r="CX141">
            <v>0.3</v>
          </cell>
          <cell r="CY141">
            <v>1.2</v>
          </cell>
          <cell r="CZ141">
            <v>-0.3</v>
          </cell>
          <cell r="DA141">
            <v>0.7</v>
          </cell>
          <cell r="DB141">
            <v>0.2</v>
          </cell>
          <cell r="DC141">
            <v>0.7</v>
          </cell>
          <cell r="DD141">
            <v>0.4</v>
          </cell>
          <cell r="DE141">
            <v>0.6</v>
          </cell>
          <cell r="DF141">
            <v>0.5</v>
          </cell>
          <cell r="DG141">
            <v>5321</v>
          </cell>
          <cell r="DH141">
            <v>824</v>
          </cell>
          <cell r="DI141">
            <v>6036</v>
          </cell>
          <cell r="DJ141">
            <v>1354</v>
          </cell>
          <cell r="DK141">
            <v>3093</v>
          </cell>
          <cell r="DL141">
            <v>864</v>
          </cell>
          <cell r="DM141">
            <v>2868</v>
          </cell>
          <cell r="DN141">
            <v>7627</v>
          </cell>
          <cell r="DO141">
            <v>1059</v>
          </cell>
          <cell r="DP141">
            <v>8608</v>
          </cell>
          <cell r="DQ141">
            <v>4823</v>
          </cell>
          <cell r="DR141">
            <v>4067</v>
          </cell>
          <cell r="DS141">
            <v>3062</v>
          </cell>
          <cell r="DT141">
            <v>3118</v>
          </cell>
          <cell r="DU141">
            <v>5074</v>
          </cell>
          <cell r="DV141">
            <v>20187</v>
          </cell>
          <cell r="DW141">
            <v>4127</v>
          </cell>
          <cell r="DX141">
            <v>214</v>
          </cell>
          <cell r="DY141">
            <v>2997</v>
          </cell>
          <cell r="DZ141">
            <v>7285</v>
          </cell>
          <cell r="ED141">
            <v>10851</v>
          </cell>
          <cell r="EE141">
            <v>7039</v>
          </cell>
          <cell r="EF141">
            <v>7527</v>
          </cell>
          <cell r="EG141">
            <v>4966</v>
          </cell>
          <cell r="EH141">
            <v>2649</v>
          </cell>
          <cell r="EI141">
            <v>708</v>
          </cell>
          <cell r="EJ141">
            <v>1575</v>
          </cell>
          <cell r="EK141">
            <v>3907</v>
          </cell>
          <cell r="EL141">
            <v>8814</v>
          </cell>
          <cell r="EO141">
            <v>3231</v>
          </cell>
          <cell r="ER141">
            <v>12115</v>
          </cell>
          <cell r="EU141">
            <v>5232</v>
          </cell>
          <cell r="EX141">
            <v>8662</v>
          </cell>
          <cell r="EY141">
            <v>5487</v>
          </cell>
          <cell r="EZ141">
            <v>12282</v>
          </cell>
          <cell r="FA141">
            <v>11651</v>
          </cell>
          <cell r="FB141">
            <v>10171</v>
          </cell>
          <cell r="FC141">
            <v>1532</v>
          </cell>
          <cell r="FD141">
            <v>4174</v>
          </cell>
          <cell r="FE141">
            <v>20158</v>
          </cell>
          <cell r="FF141">
            <v>173829</v>
          </cell>
          <cell r="FG141">
            <v>15528</v>
          </cell>
          <cell r="FH141">
            <v>-166</v>
          </cell>
          <cell r="FI141">
            <v>188907</v>
          </cell>
          <cell r="FJ141">
            <v>16</v>
          </cell>
          <cell r="FK141">
            <v>1.1000000000000001</v>
          </cell>
          <cell r="FL141">
            <v>13.1</v>
          </cell>
          <cell r="FM141">
            <v>6</v>
          </cell>
          <cell r="FN141">
            <v>-2.5</v>
          </cell>
          <cell r="FO141">
            <v>-15</v>
          </cell>
          <cell r="FP141">
            <v>1.9</v>
          </cell>
          <cell r="FQ141">
            <v>-0.8</v>
          </cell>
          <cell r="FR141">
            <v>-11.6</v>
          </cell>
          <cell r="FS141">
            <v>-1.4</v>
          </cell>
          <cell r="FT141">
            <v>3.7</v>
          </cell>
          <cell r="FU141">
            <v>-6.8</v>
          </cell>
          <cell r="FV141">
            <v>1.3</v>
          </cell>
          <cell r="FW141">
            <v>-3.9</v>
          </cell>
          <cell r="FX141">
            <v>0.5</v>
          </cell>
          <cell r="FY141">
            <v>-0.9</v>
          </cell>
          <cell r="FZ141">
            <v>0.7</v>
          </cell>
          <cell r="GA141">
            <v>1.9</v>
          </cell>
          <cell r="GB141">
            <v>-2.5</v>
          </cell>
          <cell r="GC141">
            <v>-0.1</v>
          </cell>
          <cell r="GG141">
            <v>1.5</v>
          </cell>
          <cell r="GH141">
            <v>4</v>
          </cell>
          <cell r="GI141">
            <v>1.2</v>
          </cell>
          <cell r="GJ141">
            <v>-0.6</v>
          </cell>
          <cell r="GK141">
            <v>5</v>
          </cell>
          <cell r="GL141">
            <v>3.5</v>
          </cell>
          <cell r="GM141">
            <v>-0.7</v>
          </cell>
          <cell r="GN141">
            <v>-2.9</v>
          </cell>
          <cell r="GO141">
            <v>0</v>
          </cell>
          <cell r="GR141">
            <v>1.5</v>
          </cell>
          <cell r="GU141">
            <v>-0.1</v>
          </cell>
          <cell r="GX141">
            <v>1.5</v>
          </cell>
          <cell r="HA141">
            <v>0.7</v>
          </cell>
          <cell r="HB141">
            <v>1.5</v>
          </cell>
          <cell r="HC141">
            <v>-0.5</v>
          </cell>
          <cell r="HD141">
            <v>1.1000000000000001</v>
          </cell>
          <cell r="HE141">
            <v>0.5</v>
          </cell>
          <cell r="HF141">
            <v>-0.1</v>
          </cell>
          <cell r="HG141">
            <v>-0.1</v>
          </cell>
          <cell r="HH141">
            <v>0.7</v>
          </cell>
          <cell r="HI141">
            <v>1.3</v>
          </cell>
          <cell r="HJ141">
            <v>0.4</v>
          </cell>
          <cell r="HK141">
            <v>0.8</v>
          </cell>
          <cell r="HL141">
            <v>4126</v>
          </cell>
          <cell r="HM141">
            <v>815</v>
          </cell>
          <cell r="HN141">
            <v>4914</v>
          </cell>
          <cell r="HO141">
            <v>1304</v>
          </cell>
          <cell r="HP141">
            <v>3001</v>
          </cell>
          <cell r="HQ141">
            <v>830</v>
          </cell>
          <cell r="HR141">
            <v>2761</v>
          </cell>
          <cell r="HS141">
            <v>7364</v>
          </cell>
          <cell r="HT141">
            <v>873</v>
          </cell>
          <cell r="HU141">
            <v>8251</v>
          </cell>
          <cell r="HV141">
            <v>4673</v>
          </cell>
          <cell r="HW141">
            <v>3924</v>
          </cell>
          <cell r="HX141">
            <v>2901</v>
          </cell>
          <cell r="HY141">
            <v>2855</v>
          </cell>
          <cell r="HZ141">
            <v>4764</v>
          </cell>
          <cell r="IA141">
            <v>19110</v>
          </cell>
          <cell r="IB141">
            <v>3995</v>
          </cell>
          <cell r="IC141">
            <v>179</v>
          </cell>
          <cell r="ID141">
            <v>3115</v>
          </cell>
          <cell r="IE141">
            <v>7145</v>
          </cell>
          <cell r="II141">
            <v>10004</v>
          </cell>
          <cell r="IJ141">
            <v>6709</v>
          </cell>
          <cell r="IK141">
            <v>7128</v>
          </cell>
          <cell r="IL141">
            <v>4954</v>
          </cell>
          <cell r="IM141">
            <v>2610</v>
          </cell>
          <cell r="IN141">
            <v>697</v>
          </cell>
          <cell r="IO141">
            <v>1534</v>
          </cell>
          <cell r="IP141">
            <v>3856</v>
          </cell>
          <cell r="IQ141">
            <v>8674</v>
          </cell>
        </row>
        <row r="142">
          <cell r="B142">
            <v>5251</v>
          </cell>
          <cell r="C142">
            <v>809</v>
          </cell>
          <cell r="D142">
            <v>5952</v>
          </cell>
          <cell r="E142">
            <v>1325</v>
          </cell>
          <cell r="F142">
            <v>3130</v>
          </cell>
          <cell r="G142">
            <v>887</v>
          </cell>
          <cell r="H142">
            <v>2845</v>
          </cell>
          <cell r="I142">
            <v>7624</v>
          </cell>
          <cell r="J142">
            <v>1078</v>
          </cell>
          <cell r="K142">
            <v>8614</v>
          </cell>
          <cell r="L142">
            <v>4792</v>
          </cell>
          <cell r="M142">
            <v>4135</v>
          </cell>
          <cell r="N142">
            <v>3034</v>
          </cell>
          <cell r="O142">
            <v>3124</v>
          </cell>
          <cell r="P142">
            <v>5102</v>
          </cell>
          <cell r="Q142">
            <v>20178</v>
          </cell>
          <cell r="R142">
            <v>4136</v>
          </cell>
          <cell r="S142">
            <v>218</v>
          </cell>
          <cell r="T142">
            <v>2984</v>
          </cell>
          <cell r="U142">
            <v>7296</v>
          </cell>
          <cell r="Y142">
            <v>10797</v>
          </cell>
          <cell r="Z142">
            <v>6932</v>
          </cell>
          <cell r="AA142">
            <v>7592</v>
          </cell>
          <cell r="AB142">
            <v>4974</v>
          </cell>
          <cell r="AC142">
            <v>2563</v>
          </cell>
          <cell r="AD142">
            <v>704</v>
          </cell>
          <cell r="AE142">
            <v>1569</v>
          </cell>
          <cell r="AF142">
            <v>3883</v>
          </cell>
          <cell r="AG142">
            <v>8698</v>
          </cell>
          <cell r="AJ142">
            <v>3272</v>
          </cell>
          <cell r="AM142">
            <v>12326</v>
          </cell>
          <cell r="AP142">
            <v>5385</v>
          </cell>
          <cell r="AS142">
            <v>8588</v>
          </cell>
          <cell r="AT142">
            <v>5563</v>
          </cell>
          <cell r="AU142">
            <v>12313</v>
          </cell>
          <cell r="AV142">
            <v>11910</v>
          </cell>
          <cell r="AW142">
            <v>10173</v>
          </cell>
          <cell r="AX142">
            <v>1549</v>
          </cell>
          <cell r="AY142">
            <v>4221</v>
          </cell>
          <cell r="AZ142">
            <v>20310</v>
          </cell>
          <cell r="BA142">
            <v>174246</v>
          </cell>
          <cell r="BB142">
            <v>15660</v>
          </cell>
          <cell r="BC142">
            <v>710</v>
          </cell>
          <cell r="BD142">
            <v>190326</v>
          </cell>
          <cell r="BE142">
            <v>3</v>
          </cell>
          <cell r="BF142">
            <v>-1.1000000000000001</v>
          </cell>
          <cell r="BG142">
            <v>2.2999999999999998</v>
          </cell>
          <cell r="BH142">
            <v>0.4</v>
          </cell>
          <cell r="BI142">
            <v>0.1</v>
          </cell>
          <cell r="BJ142">
            <v>-2.7</v>
          </cell>
          <cell r="BK142">
            <v>-0.4</v>
          </cell>
          <cell r="BL142">
            <v>-0.3</v>
          </cell>
          <cell r="BM142">
            <v>0.9</v>
          </cell>
          <cell r="BN142">
            <v>-0.2</v>
          </cell>
          <cell r="BO142">
            <v>0.7</v>
          </cell>
          <cell r="BP142">
            <v>-0.8</v>
          </cell>
          <cell r="BQ142">
            <v>-0.6</v>
          </cell>
          <cell r="BR142">
            <v>-0.6</v>
          </cell>
          <cell r="BS142">
            <v>0.5</v>
          </cell>
          <cell r="BT142">
            <v>-0.2</v>
          </cell>
          <cell r="BU142">
            <v>0.3</v>
          </cell>
          <cell r="BV142">
            <v>2</v>
          </cell>
          <cell r="BW142">
            <v>-1.2</v>
          </cell>
          <cell r="BX142">
            <v>0</v>
          </cell>
          <cell r="CB142">
            <v>0.6</v>
          </cell>
          <cell r="CC142">
            <v>0.4</v>
          </cell>
          <cell r="CD142">
            <v>0.8</v>
          </cell>
          <cell r="CE142">
            <v>-0.4</v>
          </cell>
          <cell r="CF142">
            <v>-0.6</v>
          </cell>
          <cell r="CG142">
            <v>0.4</v>
          </cell>
          <cell r="CH142">
            <v>-0.3</v>
          </cell>
          <cell r="CI142">
            <v>-1.3</v>
          </cell>
          <cell r="CJ142">
            <v>-0.9</v>
          </cell>
          <cell r="CM142">
            <v>1.8</v>
          </cell>
          <cell r="CP142">
            <v>0.8</v>
          </cell>
          <cell r="CS142">
            <v>2.9</v>
          </cell>
          <cell r="CV142">
            <v>-0.7</v>
          </cell>
          <cell r="CW142">
            <v>1.4</v>
          </cell>
          <cell r="CX142">
            <v>0</v>
          </cell>
          <cell r="CY142">
            <v>2.1</v>
          </cell>
          <cell r="CZ142">
            <v>0.2</v>
          </cell>
          <cell r="DA142">
            <v>0.5</v>
          </cell>
          <cell r="DB142">
            <v>0.7</v>
          </cell>
          <cell r="DC142">
            <v>0.8</v>
          </cell>
          <cell r="DD142">
            <v>0.6</v>
          </cell>
          <cell r="DE142">
            <v>0.7</v>
          </cell>
          <cell r="DF142">
            <v>0.9</v>
          </cell>
          <cell r="DG142">
            <v>5363</v>
          </cell>
          <cell r="DH142">
            <v>819</v>
          </cell>
          <cell r="DI142">
            <v>6069</v>
          </cell>
          <cell r="DJ142">
            <v>1329</v>
          </cell>
          <cell r="DK142">
            <v>3124</v>
          </cell>
          <cell r="DL142">
            <v>880</v>
          </cell>
          <cell r="DM142">
            <v>2848</v>
          </cell>
          <cell r="DN142">
            <v>7619</v>
          </cell>
          <cell r="DO142">
            <v>1000</v>
          </cell>
          <cell r="DP142">
            <v>8572</v>
          </cell>
          <cell r="DQ142">
            <v>4819</v>
          </cell>
          <cell r="DR142">
            <v>4123</v>
          </cell>
          <cell r="DS142">
            <v>3088</v>
          </cell>
          <cell r="DT142">
            <v>3079</v>
          </cell>
          <cell r="DU142">
            <v>5104</v>
          </cell>
          <cell r="DV142">
            <v>20215</v>
          </cell>
          <cell r="DW142">
            <v>4126</v>
          </cell>
          <cell r="DX142">
            <v>217</v>
          </cell>
          <cell r="DY142">
            <v>2973</v>
          </cell>
          <cell r="DZ142">
            <v>7274</v>
          </cell>
          <cell r="ED142">
            <v>10768</v>
          </cell>
          <cell r="EE142">
            <v>6881</v>
          </cell>
          <cell r="EF142">
            <v>7602</v>
          </cell>
          <cell r="EG142">
            <v>5007</v>
          </cell>
          <cell r="EH142">
            <v>2550</v>
          </cell>
          <cell r="EI142">
            <v>703</v>
          </cell>
          <cell r="EJ142">
            <v>1557</v>
          </cell>
          <cell r="EK142">
            <v>3908</v>
          </cell>
          <cell r="EL142">
            <v>8710</v>
          </cell>
          <cell r="EO142">
            <v>3243</v>
          </cell>
          <cell r="ER142">
            <v>12451</v>
          </cell>
          <cell r="EU142">
            <v>5375</v>
          </cell>
          <cell r="EX142">
            <v>8618</v>
          </cell>
          <cell r="EY142">
            <v>5566</v>
          </cell>
          <cell r="EZ142">
            <v>12326</v>
          </cell>
          <cell r="FA142">
            <v>11863</v>
          </cell>
          <cell r="FB142">
            <v>10161</v>
          </cell>
          <cell r="FC142">
            <v>1562</v>
          </cell>
          <cell r="FD142">
            <v>4228</v>
          </cell>
          <cell r="FE142">
            <v>20311</v>
          </cell>
          <cell r="FF142">
            <v>174409</v>
          </cell>
          <cell r="FG142">
            <v>15642</v>
          </cell>
          <cell r="FH142">
            <v>454</v>
          </cell>
          <cell r="FI142">
            <v>190218</v>
          </cell>
          <cell r="FJ142">
            <v>0.8</v>
          </cell>
          <cell r="FK142">
            <v>-0.6</v>
          </cell>
          <cell r="FL142">
            <v>0.5</v>
          </cell>
          <cell r="FM142">
            <v>-1.9</v>
          </cell>
          <cell r="FN142">
            <v>1</v>
          </cell>
          <cell r="FO142">
            <v>1.8</v>
          </cell>
          <cell r="FP142">
            <v>-0.7</v>
          </cell>
          <cell r="FQ142">
            <v>-0.1</v>
          </cell>
          <cell r="FR142">
            <v>-5.6</v>
          </cell>
          <cell r="FS142">
            <v>-0.4</v>
          </cell>
          <cell r="FT142">
            <v>-0.1</v>
          </cell>
          <cell r="FU142">
            <v>1.4</v>
          </cell>
          <cell r="FV142">
            <v>0.9</v>
          </cell>
          <cell r="FW142">
            <v>-1.2</v>
          </cell>
          <cell r="FX142">
            <v>0.6</v>
          </cell>
          <cell r="FY142">
            <v>0.1</v>
          </cell>
          <cell r="FZ142">
            <v>0</v>
          </cell>
          <cell r="GA142">
            <v>1.4</v>
          </cell>
          <cell r="GB142">
            <v>-0.8</v>
          </cell>
          <cell r="GC142">
            <v>-0.2</v>
          </cell>
          <cell r="GG142">
            <v>-0.8</v>
          </cell>
          <cell r="GH142">
            <v>-2.2999999999999998</v>
          </cell>
          <cell r="GI142">
            <v>1</v>
          </cell>
          <cell r="GJ142">
            <v>0.8</v>
          </cell>
          <cell r="GK142">
            <v>-3.8</v>
          </cell>
          <cell r="GL142">
            <v>-0.7</v>
          </cell>
          <cell r="GM142">
            <v>-1.1000000000000001</v>
          </cell>
          <cell r="GN142">
            <v>0</v>
          </cell>
          <cell r="GO142">
            <v>-1.2</v>
          </cell>
          <cell r="GR142">
            <v>0.4</v>
          </cell>
          <cell r="GU142">
            <v>2.8</v>
          </cell>
          <cell r="GX142">
            <v>2.7</v>
          </cell>
          <cell r="HA142">
            <v>-0.5</v>
          </cell>
          <cell r="HB142">
            <v>1.4</v>
          </cell>
          <cell r="HC142">
            <v>0.4</v>
          </cell>
          <cell r="HD142">
            <v>1.8</v>
          </cell>
          <cell r="HE142">
            <v>-0.1</v>
          </cell>
          <cell r="HF142">
            <v>2</v>
          </cell>
          <cell r="HG142">
            <v>1.3</v>
          </cell>
          <cell r="HH142">
            <v>0.8</v>
          </cell>
          <cell r="HI142">
            <v>0.3</v>
          </cell>
          <cell r="HJ142">
            <v>0.7</v>
          </cell>
          <cell r="HK142">
            <v>0.7</v>
          </cell>
          <cell r="HL142">
            <v>4493</v>
          </cell>
          <cell r="HM142">
            <v>811</v>
          </cell>
          <cell r="HN142">
            <v>5254</v>
          </cell>
          <cell r="HO142">
            <v>1323</v>
          </cell>
          <cell r="HP142">
            <v>3117</v>
          </cell>
          <cell r="HQ142">
            <v>872</v>
          </cell>
          <cell r="HR142">
            <v>2855</v>
          </cell>
          <cell r="HS142">
            <v>7601</v>
          </cell>
          <cell r="HT142">
            <v>1020</v>
          </cell>
          <cell r="HU142">
            <v>8562</v>
          </cell>
          <cell r="HV142">
            <v>4649</v>
          </cell>
          <cell r="HW142">
            <v>4117</v>
          </cell>
          <cell r="HX142">
            <v>3094</v>
          </cell>
          <cell r="HY142">
            <v>3116</v>
          </cell>
          <cell r="HZ142">
            <v>5000</v>
          </cell>
          <cell r="IA142">
            <v>20015</v>
          </cell>
          <cell r="IB142">
            <v>4150</v>
          </cell>
          <cell r="IC142">
            <v>228</v>
          </cell>
          <cell r="ID142">
            <v>2837</v>
          </cell>
          <cell r="IE142">
            <v>7231</v>
          </cell>
          <cell r="II142">
            <v>11035</v>
          </cell>
          <cell r="IJ142">
            <v>6915</v>
          </cell>
          <cell r="IK142">
            <v>7341</v>
          </cell>
          <cell r="IL142">
            <v>4758</v>
          </cell>
          <cell r="IM142">
            <v>2539</v>
          </cell>
          <cell r="IN142">
            <v>661</v>
          </cell>
          <cell r="IO142">
            <v>1536</v>
          </cell>
          <cell r="IP142">
            <v>3895</v>
          </cell>
          <cell r="IQ142">
            <v>8629</v>
          </cell>
        </row>
        <row r="143">
          <cell r="B143">
            <v>5408</v>
          </cell>
          <cell r="C143">
            <v>792</v>
          </cell>
          <cell r="D143">
            <v>6077</v>
          </cell>
          <cell r="E143">
            <v>1305</v>
          </cell>
          <cell r="F143">
            <v>3132</v>
          </cell>
          <cell r="G143">
            <v>893</v>
          </cell>
          <cell r="H143">
            <v>2832</v>
          </cell>
          <cell r="I143">
            <v>7586</v>
          </cell>
          <cell r="J143">
            <v>1121</v>
          </cell>
          <cell r="K143">
            <v>8595</v>
          </cell>
          <cell r="L143">
            <v>4769</v>
          </cell>
          <cell r="M143">
            <v>4224</v>
          </cell>
          <cell r="N143">
            <v>3029</v>
          </cell>
          <cell r="O143">
            <v>3166</v>
          </cell>
          <cell r="P143">
            <v>5176</v>
          </cell>
          <cell r="Q143">
            <v>20334</v>
          </cell>
          <cell r="R143">
            <v>4152</v>
          </cell>
          <cell r="S143">
            <v>219</v>
          </cell>
          <cell r="T143">
            <v>2951</v>
          </cell>
          <cell r="U143">
            <v>7292</v>
          </cell>
          <cell r="Y143">
            <v>10931</v>
          </cell>
          <cell r="Z143">
            <v>6921</v>
          </cell>
          <cell r="AA143">
            <v>7632</v>
          </cell>
          <cell r="AB143">
            <v>4927</v>
          </cell>
          <cell r="AC143">
            <v>2523</v>
          </cell>
          <cell r="AD143">
            <v>714</v>
          </cell>
          <cell r="AE143">
            <v>1577</v>
          </cell>
          <cell r="AF143">
            <v>3889</v>
          </cell>
          <cell r="AG143">
            <v>8681</v>
          </cell>
          <cell r="AJ143">
            <v>3373</v>
          </cell>
          <cell r="AM143">
            <v>12405</v>
          </cell>
          <cell r="AP143">
            <v>5570</v>
          </cell>
          <cell r="AS143">
            <v>8480</v>
          </cell>
          <cell r="AT143">
            <v>5640</v>
          </cell>
          <cell r="AU143">
            <v>12381</v>
          </cell>
          <cell r="AV143">
            <v>12206</v>
          </cell>
          <cell r="AW143">
            <v>10243</v>
          </cell>
          <cell r="AX143">
            <v>1551</v>
          </cell>
          <cell r="AY143">
            <v>4261</v>
          </cell>
          <cell r="AZ143">
            <v>20472</v>
          </cell>
          <cell r="BA143">
            <v>175913</v>
          </cell>
          <cell r="BB143">
            <v>15813</v>
          </cell>
          <cell r="BC143">
            <v>1333</v>
          </cell>
          <cell r="BD143">
            <v>192768</v>
          </cell>
          <cell r="BE143">
            <v>3</v>
          </cell>
          <cell r="BF143">
            <v>-2.2000000000000002</v>
          </cell>
          <cell r="BG143">
            <v>2.1</v>
          </cell>
          <cell r="BH143">
            <v>-1.5</v>
          </cell>
          <cell r="BI143">
            <v>0.1</v>
          </cell>
          <cell r="BJ143">
            <v>0.7</v>
          </cell>
          <cell r="BK143">
            <v>-0.5</v>
          </cell>
          <cell r="BL143">
            <v>-0.5</v>
          </cell>
          <cell r="BM143">
            <v>4</v>
          </cell>
          <cell r="BN143">
            <v>-0.2</v>
          </cell>
          <cell r="BO143">
            <v>-0.5</v>
          </cell>
          <cell r="BP143">
            <v>2.2000000000000002</v>
          </cell>
          <cell r="BQ143">
            <v>-0.2</v>
          </cell>
          <cell r="BR143">
            <v>1.3</v>
          </cell>
          <cell r="BS143">
            <v>1.4</v>
          </cell>
          <cell r="BT143">
            <v>0.8</v>
          </cell>
          <cell r="BU143">
            <v>0.4</v>
          </cell>
          <cell r="BV143">
            <v>0.2</v>
          </cell>
          <cell r="BW143">
            <v>-1.1000000000000001</v>
          </cell>
          <cell r="BX143">
            <v>0</v>
          </cell>
          <cell r="CB143">
            <v>1.2</v>
          </cell>
          <cell r="CC143">
            <v>-0.2</v>
          </cell>
          <cell r="CD143">
            <v>0.5</v>
          </cell>
          <cell r="CE143">
            <v>-1</v>
          </cell>
          <cell r="CF143">
            <v>-1.6</v>
          </cell>
          <cell r="CG143">
            <v>1.3</v>
          </cell>
          <cell r="CH143">
            <v>0.6</v>
          </cell>
          <cell r="CI143">
            <v>0.2</v>
          </cell>
          <cell r="CJ143">
            <v>-0.2</v>
          </cell>
          <cell r="CM143">
            <v>3.1</v>
          </cell>
          <cell r="CP143">
            <v>0.6</v>
          </cell>
          <cell r="CS143">
            <v>3.4</v>
          </cell>
          <cell r="CV143">
            <v>-1.3</v>
          </cell>
          <cell r="CW143">
            <v>1.4</v>
          </cell>
          <cell r="CX143">
            <v>0.6</v>
          </cell>
          <cell r="CY143">
            <v>2.5</v>
          </cell>
          <cell r="CZ143">
            <v>0.7</v>
          </cell>
          <cell r="DA143">
            <v>0.1</v>
          </cell>
          <cell r="DB143">
            <v>0.9</v>
          </cell>
          <cell r="DC143">
            <v>0.8</v>
          </cell>
          <cell r="DD143">
            <v>1</v>
          </cell>
          <cell r="DE143">
            <v>1</v>
          </cell>
          <cell r="DF143">
            <v>1.3</v>
          </cell>
          <cell r="DG143">
            <v>5302</v>
          </cell>
          <cell r="DH143">
            <v>781</v>
          </cell>
          <cell r="DI143">
            <v>5964</v>
          </cell>
          <cell r="DJ143">
            <v>1283</v>
          </cell>
          <cell r="DK143">
            <v>3137</v>
          </cell>
          <cell r="DL143">
            <v>904</v>
          </cell>
          <cell r="DM143">
            <v>2830</v>
          </cell>
          <cell r="DN143">
            <v>7568</v>
          </cell>
          <cell r="DO143">
            <v>1141</v>
          </cell>
          <cell r="DP143">
            <v>8584</v>
          </cell>
          <cell r="DQ143">
            <v>4682</v>
          </cell>
          <cell r="DR143">
            <v>4287</v>
          </cell>
          <cell r="DS143">
            <v>2955</v>
          </cell>
          <cell r="DT143">
            <v>3226</v>
          </cell>
          <cell r="DU143">
            <v>5122</v>
          </cell>
          <cell r="DV143">
            <v>20210</v>
          </cell>
          <cell r="DW143">
            <v>4172</v>
          </cell>
          <cell r="DX143">
            <v>225</v>
          </cell>
          <cell r="DY143">
            <v>3018</v>
          </cell>
          <cell r="DZ143">
            <v>7376</v>
          </cell>
          <cell r="ED143">
            <v>10877</v>
          </cell>
          <cell r="EE143">
            <v>6885</v>
          </cell>
          <cell r="EF143">
            <v>7632</v>
          </cell>
          <cell r="EG143">
            <v>4922</v>
          </cell>
          <cell r="EH143">
            <v>2474</v>
          </cell>
          <cell r="EI143">
            <v>703</v>
          </cell>
          <cell r="EJ143">
            <v>1585</v>
          </cell>
          <cell r="EK143">
            <v>3831</v>
          </cell>
          <cell r="EL143">
            <v>8560</v>
          </cell>
          <cell r="EO143">
            <v>3368</v>
          </cell>
          <cell r="ER143">
            <v>12373</v>
          </cell>
          <cell r="EU143">
            <v>5573</v>
          </cell>
          <cell r="EX143">
            <v>8450</v>
          </cell>
          <cell r="EY143">
            <v>5634</v>
          </cell>
          <cell r="EZ143">
            <v>12316</v>
          </cell>
          <cell r="FA143">
            <v>12252</v>
          </cell>
          <cell r="FB143">
            <v>10223</v>
          </cell>
          <cell r="FC143">
            <v>1548</v>
          </cell>
          <cell r="FD143">
            <v>4265</v>
          </cell>
          <cell r="FE143">
            <v>20469</v>
          </cell>
          <cell r="FF143">
            <v>175103</v>
          </cell>
          <cell r="FG143">
            <v>15849</v>
          </cell>
          <cell r="FH143">
            <v>1492</v>
          </cell>
          <cell r="FI143">
            <v>192147</v>
          </cell>
          <cell r="FJ143">
            <v>-1.1000000000000001</v>
          </cell>
          <cell r="FK143">
            <v>-4.7</v>
          </cell>
          <cell r="FL143">
            <v>-1.7</v>
          </cell>
          <cell r="FM143">
            <v>-3.4</v>
          </cell>
          <cell r="FN143">
            <v>0.4</v>
          </cell>
          <cell r="FO143">
            <v>2.7</v>
          </cell>
          <cell r="FP143">
            <v>-0.6</v>
          </cell>
          <cell r="FQ143">
            <v>-0.7</v>
          </cell>
          <cell r="FR143">
            <v>14.1</v>
          </cell>
          <cell r="FS143">
            <v>0.1</v>
          </cell>
          <cell r="FT143">
            <v>-2.8</v>
          </cell>
          <cell r="FU143">
            <v>4</v>
          </cell>
          <cell r="FV143">
            <v>-4.3</v>
          </cell>
          <cell r="FW143">
            <v>4.8</v>
          </cell>
          <cell r="FX143">
            <v>0.4</v>
          </cell>
          <cell r="FY143">
            <v>0</v>
          </cell>
          <cell r="FZ143">
            <v>1.1000000000000001</v>
          </cell>
          <cell r="GA143">
            <v>4</v>
          </cell>
          <cell r="GB143">
            <v>1.5</v>
          </cell>
          <cell r="GC143">
            <v>1.4</v>
          </cell>
          <cell r="GG143">
            <v>1</v>
          </cell>
          <cell r="GH143">
            <v>0.1</v>
          </cell>
          <cell r="GI143">
            <v>0.4</v>
          </cell>
          <cell r="GJ143">
            <v>-1.7</v>
          </cell>
          <cell r="GK143">
            <v>-3</v>
          </cell>
          <cell r="GL143">
            <v>0</v>
          </cell>
          <cell r="GM143">
            <v>1.8</v>
          </cell>
          <cell r="GN143">
            <v>-2</v>
          </cell>
          <cell r="GO143">
            <v>-1.7</v>
          </cell>
          <cell r="GR143">
            <v>3.8</v>
          </cell>
          <cell r="GU143">
            <v>-0.6</v>
          </cell>
          <cell r="GX143">
            <v>3.7</v>
          </cell>
          <cell r="HA143">
            <v>-1.9</v>
          </cell>
          <cell r="HB143">
            <v>1.2</v>
          </cell>
          <cell r="HC143">
            <v>-0.1</v>
          </cell>
          <cell r="HD143">
            <v>3.3</v>
          </cell>
          <cell r="HE143">
            <v>0.6</v>
          </cell>
          <cell r="HF143">
            <v>-0.9</v>
          </cell>
          <cell r="HG143">
            <v>0.9</v>
          </cell>
          <cell r="HH143">
            <v>0.8</v>
          </cell>
          <cell r="HI143">
            <v>0.4</v>
          </cell>
          <cell r="HJ143">
            <v>1.3</v>
          </cell>
          <cell r="HK143">
            <v>1</v>
          </cell>
          <cell r="HL143">
            <v>3965</v>
          </cell>
          <cell r="HM143">
            <v>789</v>
          </cell>
          <cell r="HN143">
            <v>4720</v>
          </cell>
          <cell r="HO143">
            <v>1353</v>
          </cell>
          <cell r="HP143">
            <v>3264</v>
          </cell>
          <cell r="HQ143">
            <v>944</v>
          </cell>
          <cell r="HR143">
            <v>2925</v>
          </cell>
          <cell r="HS143">
            <v>7891</v>
          </cell>
          <cell r="HT143">
            <v>1148</v>
          </cell>
          <cell r="HU143">
            <v>8928</v>
          </cell>
          <cell r="HV143">
            <v>4672</v>
          </cell>
          <cell r="HW143">
            <v>4403</v>
          </cell>
          <cell r="HX143">
            <v>3052</v>
          </cell>
          <cell r="HY143">
            <v>3328</v>
          </cell>
          <cell r="HZ143">
            <v>5314</v>
          </cell>
          <cell r="IA143">
            <v>20730</v>
          </cell>
          <cell r="IB143">
            <v>4413</v>
          </cell>
          <cell r="IC143">
            <v>264</v>
          </cell>
          <cell r="ID143">
            <v>2904</v>
          </cell>
          <cell r="IE143">
            <v>7638</v>
          </cell>
          <cell r="II143">
            <v>10861</v>
          </cell>
          <cell r="IJ143">
            <v>6890</v>
          </cell>
          <cell r="IK143">
            <v>7480</v>
          </cell>
          <cell r="IL143">
            <v>4874</v>
          </cell>
          <cell r="IM143">
            <v>2449</v>
          </cell>
          <cell r="IN143">
            <v>729</v>
          </cell>
          <cell r="IO143">
            <v>1615</v>
          </cell>
          <cell r="IP143">
            <v>3849</v>
          </cell>
          <cell r="IQ143">
            <v>8608</v>
          </cell>
        </row>
        <row r="144">
          <cell r="B144">
            <v>5527</v>
          </cell>
          <cell r="C144">
            <v>775</v>
          </cell>
          <cell r="D144">
            <v>6170</v>
          </cell>
          <cell r="E144">
            <v>1293</v>
          </cell>
          <cell r="F144">
            <v>3134</v>
          </cell>
          <cell r="G144">
            <v>918</v>
          </cell>
          <cell r="H144">
            <v>2830</v>
          </cell>
          <cell r="I144">
            <v>7586</v>
          </cell>
          <cell r="J144">
            <v>1199</v>
          </cell>
          <cell r="K144">
            <v>8628</v>
          </cell>
          <cell r="L144">
            <v>4752</v>
          </cell>
          <cell r="M144">
            <v>4329</v>
          </cell>
          <cell r="N144">
            <v>3073</v>
          </cell>
          <cell r="O144">
            <v>3217</v>
          </cell>
          <cell r="P144">
            <v>5309</v>
          </cell>
          <cell r="Q144">
            <v>20649</v>
          </cell>
          <cell r="R144">
            <v>4194</v>
          </cell>
          <cell r="S144">
            <v>215</v>
          </cell>
          <cell r="T144">
            <v>2961</v>
          </cell>
          <cell r="U144">
            <v>7338</v>
          </cell>
          <cell r="Y144">
            <v>11220</v>
          </cell>
          <cell r="Z144">
            <v>6902</v>
          </cell>
          <cell r="AA144">
            <v>7652</v>
          </cell>
          <cell r="AB144">
            <v>4894</v>
          </cell>
          <cell r="AC144">
            <v>2494</v>
          </cell>
          <cell r="AD144">
            <v>742</v>
          </cell>
          <cell r="AE144">
            <v>1602</v>
          </cell>
          <cell r="AF144">
            <v>3942</v>
          </cell>
          <cell r="AG144">
            <v>8763</v>
          </cell>
          <cell r="AJ144">
            <v>3510</v>
          </cell>
          <cell r="AM144">
            <v>12497</v>
          </cell>
          <cell r="AP144">
            <v>5714</v>
          </cell>
          <cell r="AS144">
            <v>8350</v>
          </cell>
          <cell r="AT144">
            <v>5684</v>
          </cell>
          <cell r="AU144">
            <v>12520</v>
          </cell>
          <cell r="AV144">
            <v>12453</v>
          </cell>
          <cell r="AW144">
            <v>10319</v>
          </cell>
          <cell r="AX144">
            <v>1552</v>
          </cell>
          <cell r="AY144">
            <v>4284</v>
          </cell>
          <cell r="AZ144">
            <v>20643</v>
          </cell>
          <cell r="BA144">
            <v>178132</v>
          </cell>
          <cell r="BB144">
            <v>15946</v>
          </cell>
          <cell r="BC144">
            <v>1627</v>
          </cell>
          <cell r="BD144">
            <v>195415</v>
          </cell>
          <cell r="BE144">
            <v>2.2000000000000002</v>
          </cell>
          <cell r="BF144">
            <v>-2.1</v>
          </cell>
          <cell r="BG144">
            <v>1.5</v>
          </cell>
          <cell r="BH144">
            <v>-1</v>
          </cell>
          <cell r="BI144">
            <v>0.1</v>
          </cell>
          <cell r="BJ144">
            <v>2.7</v>
          </cell>
          <cell r="BK144">
            <v>0</v>
          </cell>
          <cell r="BL144">
            <v>0</v>
          </cell>
          <cell r="BM144">
            <v>6.9</v>
          </cell>
          <cell r="BN144">
            <v>0.4</v>
          </cell>
          <cell r="BO144">
            <v>-0.4</v>
          </cell>
          <cell r="BP144">
            <v>2.5</v>
          </cell>
          <cell r="BQ144">
            <v>1.5</v>
          </cell>
          <cell r="BR144">
            <v>1.6</v>
          </cell>
          <cell r="BS144">
            <v>2.6</v>
          </cell>
          <cell r="BT144">
            <v>1.5</v>
          </cell>
          <cell r="BU144">
            <v>1</v>
          </cell>
          <cell r="BV144">
            <v>-1.5</v>
          </cell>
          <cell r="BW144">
            <v>0.3</v>
          </cell>
          <cell r="BX144">
            <v>0.6</v>
          </cell>
          <cell r="CB144">
            <v>2.6</v>
          </cell>
          <cell r="CC144">
            <v>-0.3</v>
          </cell>
          <cell r="CD144">
            <v>0.3</v>
          </cell>
          <cell r="CE144">
            <v>-0.7</v>
          </cell>
          <cell r="CF144">
            <v>-1.1000000000000001</v>
          </cell>
          <cell r="CG144">
            <v>3.9</v>
          </cell>
          <cell r="CH144">
            <v>1.6</v>
          </cell>
          <cell r="CI144">
            <v>1.4</v>
          </cell>
          <cell r="CJ144">
            <v>0.9</v>
          </cell>
          <cell r="CM144">
            <v>4.0999999999999996</v>
          </cell>
          <cell r="CP144">
            <v>0.7</v>
          </cell>
          <cell r="CS144">
            <v>2.6</v>
          </cell>
          <cell r="CV144">
            <v>-1.5</v>
          </cell>
          <cell r="CW144">
            <v>0.8</v>
          </cell>
          <cell r="CX144">
            <v>1.1000000000000001</v>
          </cell>
          <cell r="CY144">
            <v>2</v>
          </cell>
          <cell r="CZ144">
            <v>0.7</v>
          </cell>
          <cell r="DA144">
            <v>0.1</v>
          </cell>
          <cell r="DB144">
            <v>0.5</v>
          </cell>
          <cell r="DC144">
            <v>0.8</v>
          </cell>
          <cell r="DD144">
            <v>1.3</v>
          </cell>
          <cell r="DE144">
            <v>0.8</v>
          </cell>
          <cell r="DF144">
            <v>1.4</v>
          </cell>
          <cell r="DG144">
            <v>5226</v>
          </cell>
          <cell r="DH144">
            <v>778</v>
          </cell>
          <cell r="DI144">
            <v>5890</v>
          </cell>
          <cell r="DJ144">
            <v>1296</v>
          </cell>
          <cell r="DK144">
            <v>3173</v>
          </cell>
          <cell r="DL144">
            <v>926</v>
          </cell>
          <cell r="DM144">
            <v>2815</v>
          </cell>
          <cell r="DN144">
            <v>7626</v>
          </cell>
          <cell r="DO144">
            <v>1265</v>
          </cell>
          <cell r="DP144">
            <v>8704</v>
          </cell>
          <cell r="DQ144">
            <v>4865</v>
          </cell>
          <cell r="DR144">
            <v>4274</v>
          </cell>
          <cell r="DS144">
            <v>3066</v>
          </cell>
          <cell r="DT144">
            <v>3185</v>
          </cell>
          <cell r="DU144">
            <v>5345</v>
          </cell>
          <cell r="DV144">
            <v>20713</v>
          </cell>
          <cell r="DW144">
            <v>4160</v>
          </cell>
          <cell r="DX144">
            <v>211</v>
          </cell>
          <cell r="DY144">
            <v>2875</v>
          </cell>
          <cell r="DZ144">
            <v>7231</v>
          </cell>
          <cell r="ED144">
            <v>11187</v>
          </cell>
          <cell r="EE144">
            <v>6965</v>
          </cell>
          <cell r="EF144">
            <v>7667</v>
          </cell>
          <cell r="EG144">
            <v>4877</v>
          </cell>
          <cell r="EH144">
            <v>2547</v>
          </cell>
          <cell r="EI144">
            <v>741</v>
          </cell>
          <cell r="EJ144">
            <v>1594</v>
          </cell>
          <cell r="EK144">
            <v>3989</v>
          </cell>
          <cell r="EL144">
            <v>8853</v>
          </cell>
          <cell r="EO144">
            <v>3521</v>
          </cell>
          <cell r="ER144">
            <v>12474</v>
          </cell>
          <cell r="EU144">
            <v>5745</v>
          </cell>
          <cell r="EX144">
            <v>8374</v>
          </cell>
          <cell r="EY144">
            <v>5708</v>
          </cell>
          <cell r="EZ144">
            <v>12555</v>
          </cell>
          <cell r="FA144">
            <v>12464</v>
          </cell>
          <cell r="FB144">
            <v>10382</v>
          </cell>
          <cell r="FC144">
            <v>1548</v>
          </cell>
          <cell r="FD144">
            <v>4287</v>
          </cell>
          <cell r="FE144">
            <v>20644</v>
          </cell>
          <cell r="FF144">
            <v>178254</v>
          </cell>
          <cell r="FG144">
            <v>15929</v>
          </cell>
          <cell r="FH144">
            <v>2215</v>
          </cell>
          <cell r="FI144">
            <v>196108</v>
          </cell>
          <cell r="FJ144">
            <v>-1.4</v>
          </cell>
          <cell r="FK144">
            <v>-0.4</v>
          </cell>
          <cell r="FL144">
            <v>-1.2</v>
          </cell>
          <cell r="FM144">
            <v>1</v>
          </cell>
          <cell r="FN144">
            <v>1.1000000000000001</v>
          </cell>
          <cell r="FO144">
            <v>2.5</v>
          </cell>
          <cell r="FP144">
            <v>-0.5</v>
          </cell>
          <cell r="FQ144">
            <v>0.8</v>
          </cell>
          <cell r="FR144">
            <v>10.9</v>
          </cell>
          <cell r="FS144">
            <v>1.4</v>
          </cell>
          <cell r="FT144">
            <v>3.9</v>
          </cell>
          <cell r="FU144">
            <v>-0.3</v>
          </cell>
          <cell r="FV144">
            <v>3.8</v>
          </cell>
          <cell r="FW144">
            <v>-1.3</v>
          </cell>
          <cell r="FX144">
            <v>4.3</v>
          </cell>
          <cell r="FY144">
            <v>2.5</v>
          </cell>
          <cell r="FZ144">
            <v>-0.3</v>
          </cell>
          <cell r="GA144">
            <v>-6.3</v>
          </cell>
          <cell r="GB144">
            <v>-4.8</v>
          </cell>
          <cell r="GC144">
            <v>-2</v>
          </cell>
          <cell r="GG144">
            <v>2.9</v>
          </cell>
          <cell r="GH144">
            <v>1.2</v>
          </cell>
          <cell r="GI144">
            <v>0.5</v>
          </cell>
          <cell r="GJ144">
            <v>-0.9</v>
          </cell>
          <cell r="GK144">
            <v>2.9</v>
          </cell>
          <cell r="GL144">
            <v>5.4</v>
          </cell>
          <cell r="GM144">
            <v>0.6</v>
          </cell>
          <cell r="GN144">
            <v>4.0999999999999996</v>
          </cell>
          <cell r="GO144">
            <v>3.4</v>
          </cell>
          <cell r="GR144">
            <v>4.5</v>
          </cell>
          <cell r="GU144">
            <v>0.8</v>
          </cell>
          <cell r="GX144">
            <v>3.1</v>
          </cell>
          <cell r="HA144">
            <v>-0.9</v>
          </cell>
          <cell r="HB144">
            <v>1.3</v>
          </cell>
          <cell r="HC144">
            <v>1.9</v>
          </cell>
          <cell r="HD144">
            <v>1.7</v>
          </cell>
          <cell r="HE144">
            <v>1.6</v>
          </cell>
          <cell r="HF144">
            <v>0</v>
          </cell>
          <cell r="HG144">
            <v>0.5</v>
          </cell>
          <cell r="HH144">
            <v>0.9</v>
          </cell>
          <cell r="HI144">
            <v>1.8</v>
          </cell>
          <cell r="HJ144">
            <v>0.5</v>
          </cell>
          <cell r="HK144">
            <v>2.1</v>
          </cell>
          <cell r="HL144">
            <v>9043</v>
          </cell>
          <cell r="HM144">
            <v>786</v>
          </cell>
          <cell r="HN144">
            <v>9474</v>
          </cell>
          <cell r="HO144">
            <v>1272</v>
          </cell>
          <cell r="HP144">
            <v>3153</v>
          </cell>
          <cell r="HQ144">
            <v>933</v>
          </cell>
          <cell r="HR144">
            <v>2808</v>
          </cell>
          <cell r="HS144">
            <v>7575</v>
          </cell>
          <cell r="HT144">
            <v>1429</v>
          </cell>
          <cell r="HU144">
            <v>8735</v>
          </cell>
          <cell r="HV144">
            <v>5195</v>
          </cell>
          <cell r="HW144">
            <v>4303</v>
          </cell>
          <cell r="HX144">
            <v>3145</v>
          </cell>
          <cell r="HY144">
            <v>3293</v>
          </cell>
          <cell r="HZ144">
            <v>5575</v>
          </cell>
          <cell r="IA144">
            <v>21516</v>
          </cell>
          <cell r="IB144">
            <v>4029</v>
          </cell>
          <cell r="IC144">
            <v>195</v>
          </cell>
          <cell r="ID144">
            <v>3008</v>
          </cell>
          <cell r="IE144">
            <v>7138</v>
          </cell>
          <cell r="II144">
            <v>11788</v>
          </cell>
          <cell r="IJ144">
            <v>7255</v>
          </cell>
          <cell r="IK144">
            <v>8486</v>
          </cell>
          <cell r="IL144">
            <v>5196</v>
          </cell>
          <cell r="IM144">
            <v>2623</v>
          </cell>
          <cell r="IN144">
            <v>773</v>
          </cell>
          <cell r="IO144">
            <v>1634</v>
          </cell>
          <cell r="IP144">
            <v>4039</v>
          </cell>
          <cell r="IQ144">
            <v>9039</v>
          </cell>
        </row>
        <row r="145">
          <cell r="B145">
            <v>5542</v>
          </cell>
          <cell r="C145">
            <v>770</v>
          </cell>
          <cell r="D145">
            <v>6179</v>
          </cell>
          <cell r="E145">
            <v>1298</v>
          </cell>
          <cell r="F145">
            <v>3121</v>
          </cell>
          <cell r="G145">
            <v>938</v>
          </cell>
          <cell r="H145">
            <v>2868</v>
          </cell>
          <cell r="I145">
            <v>7629</v>
          </cell>
          <cell r="J145">
            <v>1238</v>
          </cell>
          <cell r="K145">
            <v>8690</v>
          </cell>
          <cell r="L145">
            <v>4790</v>
          </cell>
          <cell r="M145">
            <v>4360</v>
          </cell>
          <cell r="N145">
            <v>3142</v>
          </cell>
          <cell r="O145">
            <v>3223</v>
          </cell>
          <cell r="P145">
            <v>5435</v>
          </cell>
          <cell r="Q145">
            <v>20919</v>
          </cell>
          <cell r="R145">
            <v>4242</v>
          </cell>
          <cell r="S145">
            <v>212</v>
          </cell>
          <cell r="T145">
            <v>3013</v>
          </cell>
          <cell r="U145">
            <v>7416</v>
          </cell>
          <cell r="Y145">
            <v>11572</v>
          </cell>
          <cell r="Z145">
            <v>6918</v>
          </cell>
          <cell r="AA145">
            <v>7667</v>
          </cell>
          <cell r="AB145">
            <v>4899</v>
          </cell>
          <cell r="AC145">
            <v>2494</v>
          </cell>
          <cell r="AD145">
            <v>774</v>
          </cell>
          <cell r="AE145">
            <v>1636</v>
          </cell>
          <cell r="AF145">
            <v>4007</v>
          </cell>
          <cell r="AG145">
            <v>8898</v>
          </cell>
          <cell r="AJ145">
            <v>3641</v>
          </cell>
          <cell r="AM145">
            <v>12720</v>
          </cell>
          <cell r="AP145">
            <v>5770</v>
          </cell>
          <cell r="AS145">
            <v>8253</v>
          </cell>
          <cell r="AT145">
            <v>5684</v>
          </cell>
          <cell r="AU145">
            <v>12664</v>
          </cell>
          <cell r="AV145">
            <v>12579</v>
          </cell>
          <cell r="AW145">
            <v>10452</v>
          </cell>
          <cell r="AX145">
            <v>1557</v>
          </cell>
          <cell r="AY145">
            <v>4285</v>
          </cell>
          <cell r="AZ145">
            <v>20820</v>
          </cell>
          <cell r="BA145">
            <v>180396</v>
          </cell>
          <cell r="BB145">
            <v>16031</v>
          </cell>
          <cell r="BC145">
            <v>1157</v>
          </cell>
          <cell r="BD145">
            <v>197296</v>
          </cell>
          <cell r="BE145">
            <v>0.3</v>
          </cell>
          <cell r="BF145">
            <v>-0.7</v>
          </cell>
          <cell r="BG145">
            <v>0.2</v>
          </cell>
          <cell r="BH145">
            <v>0.4</v>
          </cell>
          <cell r="BI145">
            <v>-0.4</v>
          </cell>
          <cell r="BJ145">
            <v>2.2000000000000002</v>
          </cell>
          <cell r="BK145">
            <v>1.3</v>
          </cell>
          <cell r="BL145">
            <v>0.6</v>
          </cell>
          <cell r="BM145">
            <v>3.3</v>
          </cell>
          <cell r="BN145">
            <v>0.7</v>
          </cell>
          <cell r="BO145">
            <v>0.8</v>
          </cell>
          <cell r="BP145">
            <v>0.7</v>
          </cell>
          <cell r="BQ145">
            <v>2.2000000000000002</v>
          </cell>
          <cell r="BR145">
            <v>0.2</v>
          </cell>
          <cell r="BS145">
            <v>2.4</v>
          </cell>
          <cell r="BT145">
            <v>1.3</v>
          </cell>
          <cell r="BU145">
            <v>1.2</v>
          </cell>
          <cell r="BV145">
            <v>-1.7</v>
          </cell>
          <cell r="BW145">
            <v>1.8</v>
          </cell>
          <cell r="BX145">
            <v>1.1000000000000001</v>
          </cell>
          <cell r="CB145">
            <v>3.1</v>
          </cell>
          <cell r="CC145">
            <v>0.2</v>
          </cell>
          <cell r="CD145">
            <v>0.2</v>
          </cell>
          <cell r="CE145">
            <v>0.1</v>
          </cell>
          <cell r="CF145">
            <v>0</v>
          </cell>
          <cell r="CG145">
            <v>4.4000000000000004</v>
          </cell>
          <cell r="CH145">
            <v>2.1</v>
          </cell>
          <cell r="CI145">
            <v>1.7</v>
          </cell>
          <cell r="CJ145">
            <v>1.5</v>
          </cell>
          <cell r="CM145">
            <v>3.7</v>
          </cell>
          <cell r="CP145">
            <v>1.8</v>
          </cell>
          <cell r="CS145">
            <v>1</v>
          </cell>
          <cell r="CV145">
            <v>-1.2</v>
          </cell>
          <cell r="CW145">
            <v>0</v>
          </cell>
          <cell r="CX145">
            <v>1.2</v>
          </cell>
          <cell r="CY145">
            <v>1</v>
          </cell>
          <cell r="CZ145">
            <v>1.3</v>
          </cell>
          <cell r="DA145">
            <v>0.3</v>
          </cell>
          <cell r="DB145">
            <v>0</v>
          </cell>
          <cell r="DC145">
            <v>0.9</v>
          </cell>
          <cell r="DD145">
            <v>1.3</v>
          </cell>
          <cell r="DE145">
            <v>0.5</v>
          </cell>
          <cell r="DF145">
            <v>1</v>
          </cell>
          <cell r="DG145">
            <v>6208</v>
          </cell>
          <cell r="DH145">
            <v>770</v>
          </cell>
          <cell r="DI145">
            <v>6804</v>
          </cell>
          <cell r="DJ145">
            <v>1304</v>
          </cell>
          <cell r="DK145">
            <v>3033</v>
          </cell>
          <cell r="DL145">
            <v>931</v>
          </cell>
          <cell r="DM145">
            <v>2869</v>
          </cell>
          <cell r="DN145">
            <v>7542</v>
          </cell>
          <cell r="DO145">
            <v>1164</v>
          </cell>
          <cell r="DP145">
            <v>8559</v>
          </cell>
          <cell r="DQ145">
            <v>4649</v>
          </cell>
          <cell r="DR145">
            <v>4448</v>
          </cell>
          <cell r="DS145">
            <v>3195</v>
          </cell>
          <cell r="DT145">
            <v>3263</v>
          </cell>
          <cell r="DU145">
            <v>5421</v>
          </cell>
          <cell r="DV145">
            <v>20954</v>
          </cell>
          <cell r="DW145">
            <v>4257</v>
          </cell>
          <cell r="DX145">
            <v>210</v>
          </cell>
          <cell r="DY145">
            <v>3013</v>
          </cell>
          <cell r="DZ145">
            <v>7430</v>
          </cell>
          <cell r="ED145">
            <v>11614</v>
          </cell>
          <cell r="EE145">
            <v>6901</v>
          </cell>
          <cell r="EF145">
            <v>7631</v>
          </cell>
          <cell r="EG145">
            <v>4893</v>
          </cell>
          <cell r="EH145">
            <v>2464</v>
          </cell>
          <cell r="EI145">
            <v>778</v>
          </cell>
          <cell r="EJ145">
            <v>1640</v>
          </cell>
          <cell r="EK145">
            <v>4002</v>
          </cell>
          <cell r="EL145">
            <v>8885</v>
          </cell>
          <cell r="EO145">
            <v>3641</v>
          </cell>
          <cell r="ER145">
            <v>12722</v>
          </cell>
          <cell r="EU145">
            <v>5767</v>
          </cell>
          <cell r="EX145">
            <v>8237</v>
          </cell>
          <cell r="EY145">
            <v>5678</v>
          </cell>
          <cell r="EZ145">
            <v>12682</v>
          </cell>
          <cell r="FA145">
            <v>12585</v>
          </cell>
          <cell r="FB145">
            <v>10388</v>
          </cell>
          <cell r="FC145">
            <v>1554</v>
          </cell>
          <cell r="FD145">
            <v>4287</v>
          </cell>
          <cell r="FE145">
            <v>20820</v>
          </cell>
          <cell r="FF145">
            <v>181122</v>
          </cell>
          <cell r="FG145">
            <v>16067</v>
          </cell>
          <cell r="FH145">
            <v>589</v>
          </cell>
          <cell r="FI145">
            <v>197491</v>
          </cell>
          <cell r="FJ145">
            <v>18.8</v>
          </cell>
          <cell r="FK145">
            <v>-0.9</v>
          </cell>
          <cell r="FL145">
            <v>15.5</v>
          </cell>
          <cell r="FM145">
            <v>0.7</v>
          </cell>
          <cell r="FN145">
            <v>-4.4000000000000004</v>
          </cell>
          <cell r="FO145">
            <v>0.5</v>
          </cell>
          <cell r="FP145">
            <v>1.9</v>
          </cell>
          <cell r="FQ145">
            <v>-1.1000000000000001</v>
          </cell>
          <cell r="FR145">
            <v>-8</v>
          </cell>
          <cell r="FS145">
            <v>-1.7</v>
          </cell>
          <cell r="FT145">
            <v>-4.4000000000000004</v>
          </cell>
          <cell r="FU145">
            <v>4.0999999999999996</v>
          </cell>
          <cell r="FV145">
            <v>4.2</v>
          </cell>
          <cell r="FW145">
            <v>2.5</v>
          </cell>
          <cell r="FX145">
            <v>1.4</v>
          </cell>
          <cell r="FY145">
            <v>1.2</v>
          </cell>
          <cell r="FZ145">
            <v>2.2999999999999998</v>
          </cell>
          <cell r="GA145">
            <v>-0.5</v>
          </cell>
          <cell r="GB145">
            <v>4.8</v>
          </cell>
          <cell r="GC145">
            <v>2.7</v>
          </cell>
          <cell r="GG145">
            <v>3.8</v>
          </cell>
          <cell r="GH145">
            <v>-0.9</v>
          </cell>
          <cell r="GI145">
            <v>-0.5</v>
          </cell>
          <cell r="GJ145">
            <v>0.3</v>
          </cell>
          <cell r="GK145">
            <v>-3.3</v>
          </cell>
          <cell r="GL145">
            <v>5.0999999999999996</v>
          </cell>
          <cell r="GM145">
            <v>2.9</v>
          </cell>
          <cell r="GN145">
            <v>0.3</v>
          </cell>
          <cell r="GO145">
            <v>0.4</v>
          </cell>
          <cell r="GR145">
            <v>3.4</v>
          </cell>
          <cell r="GU145">
            <v>2</v>
          </cell>
          <cell r="GX145">
            <v>0.4</v>
          </cell>
          <cell r="HA145">
            <v>-1.6</v>
          </cell>
          <cell r="HB145">
            <v>-0.5</v>
          </cell>
          <cell r="HC145">
            <v>1</v>
          </cell>
          <cell r="HD145">
            <v>1</v>
          </cell>
          <cell r="HE145">
            <v>0.1</v>
          </cell>
          <cell r="HF145">
            <v>0.4</v>
          </cell>
          <cell r="HG145">
            <v>0</v>
          </cell>
          <cell r="HH145">
            <v>0.9</v>
          </cell>
          <cell r="HI145">
            <v>1.6</v>
          </cell>
          <cell r="HJ145">
            <v>0.9</v>
          </cell>
          <cell r="HK145">
            <v>0.7</v>
          </cell>
          <cell r="HL145">
            <v>5089</v>
          </cell>
          <cell r="HM145">
            <v>762</v>
          </cell>
          <cell r="HN145">
            <v>5744</v>
          </cell>
          <cell r="HO145">
            <v>1264</v>
          </cell>
          <cell r="HP145">
            <v>2915</v>
          </cell>
          <cell r="HQ145">
            <v>891</v>
          </cell>
          <cell r="HR145">
            <v>2771</v>
          </cell>
          <cell r="HS145">
            <v>7267</v>
          </cell>
          <cell r="HT145">
            <v>953</v>
          </cell>
          <cell r="HU145">
            <v>8161</v>
          </cell>
          <cell r="HV145">
            <v>4482</v>
          </cell>
          <cell r="HW145">
            <v>4323</v>
          </cell>
          <cell r="HX145">
            <v>3017</v>
          </cell>
          <cell r="HY145">
            <v>3027</v>
          </cell>
          <cell r="HZ145">
            <v>5104</v>
          </cell>
          <cell r="IA145">
            <v>19858</v>
          </cell>
          <cell r="IB145">
            <v>4125</v>
          </cell>
          <cell r="IC145">
            <v>176</v>
          </cell>
          <cell r="ID145">
            <v>3130</v>
          </cell>
          <cell r="IE145">
            <v>7304</v>
          </cell>
          <cell r="II145">
            <v>10666</v>
          </cell>
          <cell r="IJ145">
            <v>6577</v>
          </cell>
          <cell r="IK145">
            <v>7208</v>
          </cell>
          <cell r="IL145">
            <v>4839</v>
          </cell>
          <cell r="IM145">
            <v>2426</v>
          </cell>
          <cell r="IN145">
            <v>767</v>
          </cell>
          <cell r="IO145">
            <v>1592</v>
          </cell>
          <cell r="IP145">
            <v>3949</v>
          </cell>
          <cell r="IQ145">
            <v>8741</v>
          </cell>
        </row>
        <row r="146">
          <cell r="B146">
            <v>5454</v>
          </cell>
          <cell r="C146">
            <v>773</v>
          </cell>
          <cell r="D146">
            <v>6103</v>
          </cell>
          <cell r="E146">
            <v>1300</v>
          </cell>
          <cell r="F146">
            <v>3042</v>
          </cell>
          <cell r="G146">
            <v>962</v>
          </cell>
          <cell r="H146">
            <v>2919</v>
          </cell>
          <cell r="I146">
            <v>7627</v>
          </cell>
          <cell r="J146">
            <v>1222</v>
          </cell>
          <cell r="K146">
            <v>8681</v>
          </cell>
          <cell r="L146">
            <v>4842</v>
          </cell>
          <cell r="M146">
            <v>4384</v>
          </cell>
          <cell r="N146">
            <v>3205</v>
          </cell>
          <cell r="O146">
            <v>3228</v>
          </cell>
          <cell r="P146">
            <v>5496</v>
          </cell>
          <cell r="Q146">
            <v>21092</v>
          </cell>
          <cell r="R146">
            <v>4307</v>
          </cell>
          <cell r="S146">
            <v>213</v>
          </cell>
          <cell r="T146">
            <v>3070</v>
          </cell>
          <cell r="U146">
            <v>7524</v>
          </cell>
          <cell r="Y146">
            <v>11760</v>
          </cell>
          <cell r="Z146">
            <v>6969</v>
          </cell>
          <cell r="AA146">
            <v>7706</v>
          </cell>
          <cell r="AB146">
            <v>4960</v>
          </cell>
          <cell r="AC146">
            <v>2504</v>
          </cell>
          <cell r="AD146">
            <v>795</v>
          </cell>
          <cell r="AE146">
            <v>1676</v>
          </cell>
          <cell r="AF146">
            <v>4085</v>
          </cell>
          <cell r="AG146">
            <v>9044</v>
          </cell>
          <cell r="AJ146">
            <v>3738</v>
          </cell>
          <cell r="AM146">
            <v>13161</v>
          </cell>
          <cell r="AP146">
            <v>5742</v>
          </cell>
          <cell r="AS146">
            <v>8216</v>
          </cell>
          <cell r="AT146">
            <v>5651</v>
          </cell>
          <cell r="AU146">
            <v>12760</v>
          </cell>
          <cell r="AV146">
            <v>12598</v>
          </cell>
          <cell r="AW146">
            <v>10631</v>
          </cell>
          <cell r="AX146">
            <v>1567</v>
          </cell>
          <cell r="AY146">
            <v>4284</v>
          </cell>
          <cell r="AZ146">
            <v>20999</v>
          </cell>
          <cell r="BA146">
            <v>181926</v>
          </cell>
          <cell r="BB146">
            <v>16112</v>
          </cell>
          <cell r="BC146">
            <v>596</v>
          </cell>
          <cell r="BD146">
            <v>198344</v>
          </cell>
          <cell r="BE146">
            <v>-1.6</v>
          </cell>
          <cell r="BF146">
            <v>0.5</v>
          </cell>
          <cell r="BG146">
            <v>-1.2</v>
          </cell>
          <cell r="BH146">
            <v>0.2</v>
          </cell>
          <cell r="BI146">
            <v>-2.5</v>
          </cell>
          <cell r="BJ146">
            <v>2.6</v>
          </cell>
          <cell r="BK146">
            <v>1.8</v>
          </cell>
          <cell r="BL146">
            <v>0</v>
          </cell>
          <cell r="BM146">
            <v>-1.3</v>
          </cell>
          <cell r="BN146">
            <v>-0.1</v>
          </cell>
          <cell r="BO146">
            <v>1.1000000000000001</v>
          </cell>
          <cell r="BP146">
            <v>0.6</v>
          </cell>
          <cell r="BQ146">
            <v>2</v>
          </cell>
          <cell r="BR146">
            <v>0.1</v>
          </cell>
          <cell r="BS146">
            <v>1.1000000000000001</v>
          </cell>
          <cell r="BT146">
            <v>0.8</v>
          </cell>
          <cell r="BU146">
            <v>1.5</v>
          </cell>
          <cell r="BV146">
            <v>0.4</v>
          </cell>
          <cell r="BW146">
            <v>1.9</v>
          </cell>
          <cell r="BX146">
            <v>1.5</v>
          </cell>
          <cell r="CB146">
            <v>1.6</v>
          </cell>
          <cell r="CC146">
            <v>0.7</v>
          </cell>
          <cell r="CD146">
            <v>0.5</v>
          </cell>
          <cell r="CE146">
            <v>1.3</v>
          </cell>
          <cell r="CF146">
            <v>0.4</v>
          </cell>
          <cell r="CG146">
            <v>2.7</v>
          </cell>
          <cell r="CH146">
            <v>2.5</v>
          </cell>
          <cell r="CI146">
            <v>1.9</v>
          </cell>
          <cell r="CJ146">
            <v>1.6</v>
          </cell>
          <cell r="CM146">
            <v>2.7</v>
          </cell>
          <cell r="CP146">
            <v>3.5</v>
          </cell>
          <cell r="CS146">
            <v>-0.5</v>
          </cell>
          <cell r="CV146">
            <v>-0.4</v>
          </cell>
          <cell r="CW146">
            <v>-0.6</v>
          </cell>
          <cell r="CX146">
            <v>0.8</v>
          </cell>
          <cell r="CY146">
            <v>0.2</v>
          </cell>
          <cell r="CZ146">
            <v>1.7</v>
          </cell>
          <cell r="DA146">
            <v>0.7</v>
          </cell>
          <cell r="DB146">
            <v>0</v>
          </cell>
          <cell r="DC146">
            <v>0.9</v>
          </cell>
          <cell r="DD146">
            <v>0.8</v>
          </cell>
          <cell r="DE146">
            <v>0.5</v>
          </cell>
          <cell r="DF146">
            <v>0.5</v>
          </cell>
          <cell r="DG146">
            <v>5068</v>
          </cell>
          <cell r="DH146">
            <v>770</v>
          </cell>
          <cell r="DI146">
            <v>5737</v>
          </cell>
          <cell r="DJ146">
            <v>1297</v>
          </cell>
          <cell r="DK146">
            <v>3157</v>
          </cell>
          <cell r="DL146">
            <v>944</v>
          </cell>
          <cell r="DM146">
            <v>2915</v>
          </cell>
          <cell r="DN146">
            <v>7717</v>
          </cell>
          <cell r="DO146">
            <v>1272</v>
          </cell>
          <cell r="DP146">
            <v>8799</v>
          </cell>
          <cell r="DQ146">
            <v>4941</v>
          </cell>
          <cell r="DR146">
            <v>4331</v>
          </cell>
          <cell r="DS146">
            <v>3195</v>
          </cell>
          <cell r="DT146">
            <v>3221</v>
          </cell>
          <cell r="DU146">
            <v>5566</v>
          </cell>
          <cell r="DV146">
            <v>21207</v>
          </cell>
          <cell r="DW146">
            <v>4332</v>
          </cell>
          <cell r="DX146">
            <v>216</v>
          </cell>
          <cell r="DY146">
            <v>3142</v>
          </cell>
          <cell r="DZ146">
            <v>7611</v>
          </cell>
          <cell r="ED146">
            <v>11855</v>
          </cell>
          <cell r="EE146">
            <v>6934</v>
          </cell>
          <cell r="EF146">
            <v>7753</v>
          </cell>
          <cell r="EG146">
            <v>4980</v>
          </cell>
          <cell r="EH146">
            <v>2508</v>
          </cell>
          <cell r="EI146">
            <v>809</v>
          </cell>
          <cell r="EJ146">
            <v>1671</v>
          </cell>
          <cell r="EK146">
            <v>4067</v>
          </cell>
          <cell r="EL146">
            <v>9031</v>
          </cell>
          <cell r="EO146">
            <v>3752</v>
          </cell>
          <cell r="ER146">
            <v>13062</v>
          </cell>
          <cell r="EU146">
            <v>5768</v>
          </cell>
          <cell r="EX146">
            <v>8239</v>
          </cell>
          <cell r="EY146">
            <v>5675</v>
          </cell>
          <cell r="EZ146">
            <v>12765</v>
          </cell>
          <cell r="FA146">
            <v>12613</v>
          </cell>
          <cell r="FB146">
            <v>10584</v>
          </cell>
          <cell r="FC146">
            <v>1579</v>
          </cell>
          <cell r="FD146">
            <v>4280</v>
          </cell>
          <cell r="FE146">
            <v>21001</v>
          </cell>
          <cell r="FF146">
            <v>181757</v>
          </cell>
          <cell r="FG146">
            <v>16108</v>
          </cell>
          <cell r="FH146">
            <v>981</v>
          </cell>
          <cell r="FI146">
            <v>198556</v>
          </cell>
          <cell r="FJ146">
            <v>-18.399999999999999</v>
          </cell>
          <cell r="FK146">
            <v>-0.1</v>
          </cell>
          <cell r="FL146">
            <v>-15.7</v>
          </cell>
          <cell r="FM146">
            <v>-0.5</v>
          </cell>
          <cell r="FN146">
            <v>4.0999999999999996</v>
          </cell>
          <cell r="FO146">
            <v>1.4</v>
          </cell>
          <cell r="FP146">
            <v>1.6</v>
          </cell>
          <cell r="FQ146">
            <v>2.2999999999999998</v>
          </cell>
          <cell r="FR146">
            <v>9.1999999999999993</v>
          </cell>
          <cell r="FS146">
            <v>2.8</v>
          </cell>
          <cell r="FT146">
            <v>6.3</v>
          </cell>
          <cell r="FU146">
            <v>-2.6</v>
          </cell>
          <cell r="FV146">
            <v>0</v>
          </cell>
          <cell r="FW146">
            <v>-1.3</v>
          </cell>
          <cell r="FX146">
            <v>2.7</v>
          </cell>
          <cell r="FY146">
            <v>1.2</v>
          </cell>
          <cell r="FZ146">
            <v>1.8</v>
          </cell>
          <cell r="GA146">
            <v>2.9</v>
          </cell>
          <cell r="GB146">
            <v>4.3</v>
          </cell>
          <cell r="GC146">
            <v>2.4</v>
          </cell>
          <cell r="GG146">
            <v>2.1</v>
          </cell>
          <cell r="GH146">
            <v>0.5</v>
          </cell>
          <cell r="GI146">
            <v>1.6</v>
          </cell>
          <cell r="GJ146">
            <v>1.8</v>
          </cell>
          <cell r="GK146">
            <v>1.8</v>
          </cell>
          <cell r="GL146">
            <v>4</v>
          </cell>
          <cell r="GM146">
            <v>1.9</v>
          </cell>
          <cell r="GN146">
            <v>1.6</v>
          </cell>
          <cell r="GO146">
            <v>1.6</v>
          </cell>
          <cell r="GR146">
            <v>3.1</v>
          </cell>
          <cell r="GU146">
            <v>2.7</v>
          </cell>
          <cell r="GX146">
            <v>0</v>
          </cell>
          <cell r="HA146">
            <v>0</v>
          </cell>
          <cell r="HB146">
            <v>0</v>
          </cell>
          <cell r="HC146">
            <v>0.7</v>
          </cell>
          <cell r="HD146">
            <v>0.2</v>
          </cell>
          <cell r="HE146">
            <v>1.9</v>
          </cell>
          <cell r="HF146">
            <v>1.6</v>
          </cell>
          <cell r="HG146">
            <v>-0.1</v>
          </cell>
          <cell r="HH146">
            <v>0.9</v>
          </cell>
          <cell r="HI146">
            <v>0.4</v>
          </cell>
          <cell r="HJ146">
            <v>0.3</v>
          </cell>
          <cell r="HK146">
            <v>0.5</v>
          </cell>
          <cell r="HL146">
            <v>3707</v>
          </cell>
          <cell r="HM146">
            <v>762</v>
          </cell>
          <cell r="HN146">
            <v>4457</v>
          </cell>
          <cell r="HO146">
            <v>1291</v>
          </cell>
          <cell r="HP146">
            <v>3168</v>
          </cell>
          <cell r="HQ146">
            <v>937</v>
          </cell>
          <cell r="HR146">
            <v>2925</v>
          </cell>
          <cell r="HS146">
            <v>7720</v>
          </cell>
          <cell r="HT146">
            <v>1313</v>
          </cell>
          <cell r="HU146">
            <v>8822</v>
          </cell>
          <cell r="HV146">
            <v>4788</v>
          </cell>
          <cell r="HW146">
            <v>4311</v>
          </cell>
          <cell r="HX146">
            <v>3197</v>
          </cell>
          <cell r="HY146">
            <v>3247</v>
          </cell>
          <cell r="HZ146">
            <v>5461</v>
          </cell>
          <cell r="IA146">
            <v>20979</v>
          </cell>
          <cell r="IB146">
            <v>4354</v>
          </cell>
          <cell r="IC146">
            <v>228</v>
          </cell>
          <cell r="ID146">
            <v>3006</v>
          </cell>
          <cell r="IE146">
            <v>7568</v>
          </cell>
          <cell r="II146">
            <v>12219</v>
          </cell>
          <cell r="IJ146">
            <v>6963</v>
          </cell>
          <cell r="IK146">
            <v>7510</v>
          </cell>
          <cell r="IL146">
            <v>4762</v>
          </cell>
          <cell r="IM146">
            <v>2496</v>
          </cell>
          <cell r="IN146">
            <v>762</v>
          </cell>
          <cell r="IO146">
            <v>1650</v>
          </cell>
          <cell r="IP146">
            <v>4051</v>
          </cell>
          <cell r="IQ146">
            <v>8940</v>
          </cell>
        </row>
        <row r="147">
          <cell r="B147">
            <v>5504</v>
          </cell>
          <cell r="C147">
            <v>779</v>
          </cell>
          <cell r="D147">
            <v>6153</v>
          </cell>
          <cell r="E147">
            <v>1296</v>
          </cell>
          <cell r="F147">
            <v>2974</v>
          </cell>
          <cell r="G147">
            <v>972</v>
          </cell>
          <cell r="H147">
            <v>2953</v>
          </cell>
          <cell r="I147">
            <v>7609</v>
          </cell>
          <cell r="J147">
            <v>1219</v>
          </cell>
          <cell r="K147">
            <v>8662</v>
          </cell>
          <cell r="L147">
            <v>4867</v>
          </cell>
          <cell r="M147">
            <v>4441</v>
          </cell>
          <cell r="N147">
            <v>3233</v>
          </cell>
          <cell r="O147">
            <v>3299</v>
          </cell>
          <cell r="P147">
            <v>5548</v>
          </cell>
          <cell r="Q147">
            <v>21260</v>
          </cell>
          <cell r="R147">
            <v>4370</v>
          </cell>
          <cell r="S147">
            <v>219</v>
          </cell>
          <cell r="T147">
            <v>3094</v>
          </cell>
          <cell r="U147">
            <v>7621</v>
          </cell>
          <cell r="Y147">
            <v>11777</v>
          </cell>
          <cell r="Z147">
            <v>7102</v>
          </cell>
          <cell r="AA147">
            <v>7791</v>
          </cell>
          <cell r="AB147">
            <v>5062</v>
          </cell>
          <cell r="AC147">
            <v>2529</v>
          </cell>
          <cell r="AD147">
            <v>807</v>
          </cell>
          <cell r="AE147">
            <v>1696</v>
          </cell>
          <cell r="AF147">
            <v>4143</v>
          </cell>
          <cell r="AG147">
            <v>9163</v>
          </cell>
          <cell r="AJ147">
            <v>3812</v>
          </cell>
          <cell r="AM147">
            <v>13676</v>
          </cell>
          <cell r="AP147">
            <v>5722</v>
          </cell>
          <cell r="AS147">
            <v>8319</v>
          </cell>
          <cell r="AT147">
            <v>5664</v>
          </cell>
          <cell r="AU147">
            <v>12834</v>
          </cell>
          <cell r="AV147">
            <v>12584</v>
          </cell>
          <cell r="AW147">
            <v>10759</v>
          </cell>
          <cell r="AX147">
            <v>1579</v>
          </cell>
          <cell r="AY147">
            <v>4287</v>
          </cell>
          <cell r="AZ147">
            <v>21180</v>
          </cell>
          <cell r="BA147">
            <v>183232</v>
          </cell>
          <cell r="BB147">
            <v>16284</v>
          </cell>
          <cell r="BC147">
            <v>510</v>
          </cell>
          <cell r="BD147">
            <v>199728</v>
          </cell>
          <cell r="BE147">
            <v>0.9</v>
          </cell>
          <cell r="BF147">
            <v>0.8</v>
          </cell>
          <cell r="BG147">
            <v>0.8</v>
          </cell>
          <cell r="BH147">
            <v>-0.3</v>
          </cell>
          <cell r="BI147">
            <v>-2.2999999999999998</v>
          </cell>
          <cell r="BJ147">
            <v>1</v>
          </cell>
          <cell r="BK147">
            <v>1.1000000000000001</v>
          </cell>
          <cell r="BL147">
            <v>-0.2</v>
          </cell>
          <cell r="BM147">
            <v>-0.2</v>
          </cell>
          <cell r="BN147">
            <v>-0.2</v>
          </cell>
          <cell r="BO147">
            <v>0.5</v>
          </cell>
          <cell r="BP147">
            <v>1.3</v>
          </cell>
          <cell r="BQ147">
            <v>0.9</v>
          </cell>
          <cell r="BR147">
            <v>2.2000000000000002</v>
          </cell>
          <cell r="BS147">
            <v>0.9</v>
          </cell>
          <cell r="BT147">
            <v>0.8</v>
          </cell>
          <cell r="BU147">
            <v>1.5</v>
          </cell>
          <cell r="BV147">
            <v>3.2</v>
          </cell>
          <cell r="BW147">
            <v>0.8</v>
          </cell>
          <cell r="BX147">
            <v>1.3</v>
          </cell>
          <cell r="CB147">
            <v>0.2</v>
          </cell>
          <cell r="CC147">
            <v>1.9</v>
          </cell>
          <cell r="CD147">
            <v>1.1000000000000001</v>
          </cell>
          <cell r="CE147">
            <v>2</v>
          </cell>
          <cell r="CF147">
            <v>1</v>
          </cell>
          <cell r="CG147">
            <v>1.5</v>
          </cell>
          <cell r="CH147">
            <v>1.2</v>
          </cell>
          <cell r="CI147">
            <v>1.4</v>
          </cell>
          <cell r="CJ147">
            <v>1.3</v>
          </cell>
          <cell r="CM147">
            <v>2</v>
          </cell>
          <cell r="CP147">
            <v>3.9</v>
          </cell>
          <cell r="CS147">
            <v>-0.4</v>
          </cell>
          <cell r="CV147">
            <v>1.2</v>
          </cell>
          <cell r="CW147">
            <v>0.2</v>
          </cell>
          <cell r="CX147">
            <v>0.6</v>
          </cell>
          <cell r="CY147">
            <v>-0.1</v>
          </cell>
          <cell r="CZ147">
            <v>1.2</v>
          </cell>
          <cell r="DA147">
            <v>0.7</v>
          </cell>
          <cell r="DB147">
            <v>0.1</v>
          </cell>
          <cell r="DC147">
            <v>0.9</v>
          </cell>
          <cell r="DD147">
            <v>0.7</v>
          </cell>
          <cell r="DE147">
            <v>1.1000000000000001</v>
          </cell>
          <cell r="DF147">
            <v>0.7</v>
          </cell>
          <cell r="DG147">
            <v>5279</v>
          </cell>
          <cell r="DH147">
            <v>782</v>
          </cell>
          <cell r="DI147">
            <v>5951</v>
          </cell>
          <cell r="DJ147">
            <v>1301</v>
          </cell>
          <cell r="DK147">
            <v>2971</v>
          </cell>
          <cell r="DL147">
            <v>1012</v>
          </cell>
          <cell r="DM147">
            <v>2980</v>
          </cell>
          <cell r="DN147">
            <v>7672</v>
          </cell>
          <cell r="DO147">
            <v>1220</v>
          </cell>
          <cell r="DP147">
            <v>8732</v>
          </cell>
          <cell r="DQ147">
            <v>4872</v>
          </cell>
          <cell r="DR147">
            <v>4391</v>
          </cell>
          <cell r="DS147">
            <v>3186</v>
          </cell>
          <cell r="DT147">
            <v>3236</v>
          </cell>
          <cell r="DU147">
            <v>5482</v>
          </cell>
          <cell r="DV147">
            <v>21019</v>
          </cell>
          <cell r="DW147">
            <v>4299</v>
          </cell>
          <cell r="DX147">
            <v>214</v>
          </cell>
          <cell r="DY147">
            <v>3064</v>
          </cell>
          <cell r="DZ147">
            <v>7506</v>
          </cell>
          <cell r="ED147">
            <v>11800</v>
          </cell>
          <cell r="EE147">
            <v>7120</v>
          </cell>
          <cell r="EF147">
            <v>7728</v>
          </cell>
          <cell r="EG147">
            <v>5035</v>
          </cell>
          <cell r="EH147">
            <v>2535</v>
          </cell>
          <cell r="EI147">
            <v>789</v>
          </cell>
          <cell r="EJ147">
            <v>1698</v>
          </cell>
          <cell r="EK147">
            <v>4144</v>
          </cell>
          <cell r="EL147">
            <v>9149</v>
          </cell>
          <cell r="EO147">
            <v>3795</v>
          </cell>
          <cell r="ER147">
            <v>13738</v>
          </cell>
          <cell r="EU147">
            <v>5692</v>
          </cell>
          <cell r="EX147">
            <v>8298</v>
          </cell>
          <cell r="EY147">
            <v>5640</v>
          </cell>
          <cell r="EZ147">
            <v>12844</v>
          </cell>
          <cell r="FA147">
            <v>12552</v>
          </cell>
          <cell r="FB147">
            <v>10881</v>
          </cell>
          <cell r="FC147">
            <v>1568</v>
          </cell>
          <cell r="FD147">
            <v>4279</v>
          </cell>
          <cell r="FE147">
            <v>21180</v>
          </cell>
          <cell r="FF147">
            <v>182988</v>
          </cell>
          <cell r="FG147">
            <v>16227</v>
          </cell>
          <cell r="FH147">
            <v>-131</v>
          </cell>
          <cell r="FI147">
            <v>198789</v>
          </cell>
          <cell r="FJ147">
            <v>4.2</v>
          </cell>
          <cell r="FK147">
            <v>1.6</v>
          </cell>
          <cell r="FL147">
            <v>3.7</v>
          </cell>
          <cell r="FM147">
            <v>0.3</v>
          </cell>
          <cell r="FN147">
            <v>-5.9</v>
          </cell>
          <cell r="FO147">
            <v>7.2</v>
          </cell>
          <cell r="FP147">
            <v>2.2000000000000002</v>
          </cell>
          <cell r="FQ147">
            <v>-0.6</v>
          </cell>
          <cell r="FR147">
            <v>-4.0999999999999996</v>
          </cell>
          <cell r="FS147">
            <v>-0.8</v>
          </cell>
          <cell r="FT147">
            <v>-1.4</v>
          </cell>
          <cell r="FU147">
            <v>1.4</v>
          </cell>
          <cell r="FV147">
            <v>-0.3</v>
          </cell>
          <cell r="FW147">
            <v>0.5</v>
          </cell>
          <cell r="FX147">
            <v>-1.5</v>
          </cell>
          <cell r="FY147">
            <v>-0.9</v>
          </cell>
          <cell r="FZ147">
            <v>-0.8</v>
          </cell>
          <cell r="GA147">
            <v>-1</v>
          </cell>
          <cell r="GB147">
            <v>-2.5</v>
          </cell>
          <cell r="GC147">
            <v>-1.4</v>
          </cell>
          <cell r="GG147">
            <v>-0.5</v>
          </cell>
          <cell r="GH147">
            <v>2.7</v>
          </cell>
          <cell r="GI147">
            <v>-0.3</v>
          </cell>
          <cell r="GJ147">
            <v>1.1000000000000001</v>
          </cell>
          <cell r="GK147">
            <v>1.1000000000000001</v>
          </cell>
          <cell r="GL147">
            <v>-2.5</v>
          </cell>
          <cell r="GM147">
            <v>1.6</v>
          </cell>
          <cell r="GN147">
            <v>1.9</v>
          </cell>
          <cell r="GO147">
            <v>1.3</v>
          </cell>
          <cell r="GR147">
            <v>1.1000000000000001</v>
          </cell>
          <cell r="GU147">
            <v>5.2</v>
          </cell>
          <cell r="GX147">
            <v>-1.3</v>
          </cell>
          <cell r="HA147">
            <v>0.7</v>
          </cell>
          <cell r="HB147">
            <v>-0.6</v>
          </cell>
          <cell r="HC147">
            <v>0.6</v>
          </cell>
          <cell r="HD147">
            <v>-0.5</v>
          </cell>
          <cell r="HE147">
            <v>2.8</v>
          </cell>
          <cell r="HF147">
            <v>-0.7</v>
          </cell>
          <cell r="HG147">
            <v>0</v>
          </cell>
          <cell r="HH147">
            <v>0.9</v>
          </cell>
          <cell r="HI147">
            <v>0.7</v>
          </cell>
          <cell r="HJ147">
            <v>0.7</v>
          </cell>
          <cell r="HK147">
            <v>0.1</v>
          </cell>
          <cell r="HL147">
            <v>3452</v>
          </cell>
          <cell r="HM147">
            <v>789</v>
          </cell>
          <cell r="HN147">
            <v>4279</v>
          </cell>
          <cell r="HO147">
            <v>1369</v>
          </cell>
          <cell r="HP147">
            <v>3107</v>
          </cell>
          <cell r="HQ147">
            <v>1059</v>
          </cell>
          <cell r="HR147">
            <v>3062</v>
          </cell>
          <cell r="HS147">
            <v>8007</v>
          </cell>
          <cell r="HT147">
            <v>1250</v>
          </cell>
          <cell r="HU147">
            <v>9109</v>
          </cell>
          <cell r="HV147">
            <v>4866</v>
          </cell>
          <cell r="HW147">
            <v>4507</v>
          </cell>
          <cell r="HX147">
            <v>3288</v>
          </cell>
          <cell r="HY147">
            <v>3347</v>
          </cell>
          <cell r="HZ147">
            <v>5670</v>
          </cell>
          <cell r="IA147">
            <v>21545</v>
          </cell>
          <cell r="IB147">
            <v>4540</v>
          </cell>
          <cell r="IC147">
            <v>252</v>
          </cell>
          <cell r="ID147">
            <v>2954</v>
          </cell>
          <cell r="IE147">
            <v>7792</v>
          </cell>
          <cell r="II147">
            <v>11795</v>
          </cell>
          <cell r="IJ147">
            <v>7116</v>
          </cell>
          <cell r="IK147">
            <v>7557</v>
          </cell>
          <cell r="IL147">
            <v>4995</v>
          </cell>
          <cell r="IM147">
            <v>2506</v>
          </cell>
          <cell r="IN147">
            <v>818</v>
          </cell>
          <cell r="IO147">
            <v>1729</v>
          </cell>
          <cell r="IP147">
            <v>4167</v>
          </cell>
          <cell r="IQ147">
            <v>9209</v>
          </cell>
        </row>
        <row r="148">
          <cell r="B148">
            <v>5764</v>
          </cell>
          <cell r="C148">
            <v>781</v>
          </cell>
          <cell r="D148">
            <v>6389</v>
          </cell>
          <cell r="E148">
            <v>1293</v>
          </cell>
          <cell r="F148">
            <v>2980</v>
          </cell>
          <cell r="G148">
            <v>973</v>
          </cell>
          <cell r="H148">
            <v>2965</v>
          </cell>
          <cell r="I148">
            <v>7648</v>
          </cell>
          <cell r="J148">
            <v>1213</v>
          </cell>
          <cell r="K148">
            <v>8705</v>
          </cell>
          <cell r="L148">
            <v>4907</v>
          </cell>
          <cell r="M148">
            <v>4517</v>
          </cell>
          <cell r="N148">
            <v>3246</v>
          </cell>
          <cell r="O148">
            <v>3434</v>
          </cell>
          <cell r="P148">
            <v>5642</v>
          </cell>
          <cell r="Q148">
            <v>21548</v>
          </cell>
          <cell r="R148">
            <v>4398</v>
          </cell>
          <cell r="S148">
            <v>226</v>
          </cell>
          <cell r="T148">
            <v>3086</v>
          </cell>
          <cell r="U148">
            <v>7656</v>
          </cell>
          <cell r="Y148">
            <v>11866</v>
          </cell>
          <cell r="Z148">
            <v>7318</v>
          </cell>
          <cell r="AA148">
            <v>7902</v>
          </cell>
          <cell r="AB148">
            <v>5180</v>
          </cell>
          <cell r="AC148">
            <v>2582</v>
          </cell>
          <cell r="AD148">
            <v>822</v>
          </cell>
          <cell r="AE148">
            <v>1691</v>
          </cell>
          <cell r="AF148">
            <v>4176</v>
          </cell>
          <cell r="AG148">
            <v>9263</v>
          </cell>
          <cell r="AJ148">
            <v>3866</v>
          </cell>
          <cell r="AM148">
            <v>14087</v>
          </cell>
          <cell r="AP148">
            <v>5780</v>
          </cell>
          <cell r="AS148">
            <v>8613</v>
          </cell>
          <cell r="AT148">
            <v>5784</v>
          </cell>
          <cell r="AU148">
            <v>12952</v>
          </cell>
          <cell r="AV148">
            <v>12582</v>
          </cell>
          <cell r="AW148">
            <v>10775</v>
          </cell>
          <cell r="AX148">
            <v>1588</v>
          </cell>
          <cell r="AY148">
            <v>4297</v>
          </cell>
          <cell r="AZ148">
            <v>21367</v>
          </cell>
          <cell r="BA148">
            <v>185144</v>
          </cell>
          <cell r="BB148">
            <v>16525</v>
          </cell>
          <cell r="BC148">
            <v>985</v>
          </cell>
          <cell r="BD148">
            <v>202347</v>
          </cell>
          <cell r="BE148">
            <v>4.7</v>
          </cell>
          <cell r="BF148">
            <v>0.2</v>
          </cell>
          <cell r="BG148">
            <v>3.8</v>
          </cell>
          <cell r="BH148">
            <v>-0.2</v>
          </cell>
          <cell r="BI148">
            <v>0.2</v>
          </cell>
          <cell r="BJ148">
            <v>0.1</v>
          </cell>
          <cell r="BK148">
            <v>0.4</v>
          </cell>
          <cell r="BL148">
            <v>0.5</v>
          </cell>
          <cell r="BM148">
            <v>-0.4</v>
          </cell>
          <cell r="BN148">
            <v>0.5</v>
          </cell>
          <cell r="BO148">
            <v>0.8</v>
          </cell>
          <cell r="BP148">
            <v>1.7</v>
          </cell>
          <cell r="BQ148">
            <v>0.4</v>
          </cell>
          <cell r="BR148">
            <v>4.0999999999999996</v>
          </cell>
          <cell r="BS148">
            <v>1.7</v>
          </cell>
          <cell r="BT148">
            <v>1.4</v>
          </cell>
          <cell r="BU148">
            <v>0.6</v>
          </cell>
          <cell r="BV148">
            <v>3.2</v>
          </cell>
          <cell r="BW148">
            <v>-0.3</v>
          </cell>
          <cell r="BX148">
            <v>0.5</v>
          </cell>
          <cell r="CB148">
            <v>0.8</v>
          </cell>
          <cell r="CC148">
            <v>3</v>
          </cell>
          <cell r="CD148">
            <v>1.4</v>
          </cell>
          <cell r="CE148">
            <v>2.2999999999999998</v>
          </cell>
          <cell r="CF148">
            <v>2.1</v>
          </cell>
          <cell r="CG148">
            <v>1.8</v>
          </cell>
          <cell r="CH148">
            <v>-0.3</v>
          </cell>
          <cell r="CI148">
            <v>0.8</v>
          </cell>
          <cell r="CJ148">
            <v>1.1000000000000001</v>
          </cell>
          <cell r="CM148">
            <v>1.4</v>
          </cell>
          <cell r="CP148">
            <v>3</v>
          </cell>
          <cell r="CS148">
            <v>1</v>
          </cell>
          <cell r="CV148">
            <v>3.5</v>
          </cell>
          <cell r="CW148">
            <v>2.1</v>
          </cell>
          <cell r="CX148">
            <v>0.9</v>
          </cell>
          <cell r="CY148">
            <v>0</v>
          </cell>
          <cell r="CZ148">
            <v>0.1</v>
          </cell>
          <cell r="DA148">
            <v>0.6</v>
          </cell>
          <cell r="DB148">
            <v>0.2</v>
          </cell>
          <cell r="DC148">
            <v>0.9</v>
          </cell>
          <cell r="DD148">
            <v>1</v>
          </cell>
          <cell r="DE148">
            <v>1.5</v>
          </cell>
          <cell r="DF148">
            <v>1.3</v>
          </cell>
          <cell r="DG148">
            <v>5958</v>
          </cell>
          <cell r="DH148">
            <v>786</v>
          </cell>
          <cell r="DI148">
            <v>6577</v>
          </cell>
          <cell r="DJ148">
            <v>1289</v>
          </cell>
          <cell r="DK148">
            <v>2806</v>
          </cell>
          <cell r="DL148">
            <v>961</v>
          </cell>
          <cell r="DM148">
            <v>2942</v>
          </cell>
          <cell r="DN148">
            <v>7435</v>
          </cell>
          <cell r="DO148">
            <v>1152</v>
          </cell>
          <cell r="DP148">
            <v>8450</v>
          </cell>
          <cell r="DQ148">
            <v>4872</v>
          </cell>
          <cell r="DR148">
            <v>4602</v>
          </cell>
          <cell r="DS148">
            <v>3314</v>
          </cell>
          <cell r="DT148">
            <v>3465</v>
          </cell>
          <cell r="DU148">
            <v>5601</v>
          </cell>
          <cell r="DV148">
            <v>21661</v>
          </cell>
          <cell r="DW148">
            <v>4487</v>
          </cell>
          <cell r="DX148">
            <v>230</v>
          </cell>
          <cell r="DY148">
            <v>3069</v>
          </cell>
          <cell r="DZ148">
            <v>7757</v>
          </cell>
          <cell r="ED148">
            <v>11689</v>
          </cell>
          <cell r="EE148">
            <v>7312</v>
          </cell>
          <cell r="EF148">
            <v>7932</v>
          </cell>
          <cell r="EG148">
            <v>5201</v>
          </cell>
          <cell r="EH148">
            <v>2581</v>
          </cell>
          <cell r="EI148">
            <v>824</v>
          </cell>
          <cell r="EJ148">
            <v>1727</v>
          </cell>
          <cell r="EK148">
            <v>4234</v>
          </cell>
          <cell r="EL148">
            <v>9349</v>
          </cell>
          <cell r="EO148">
            <v>3882</v>
          </cell>
          <cell r="ER148">
            <v>14147</v>
          </cell>
          <cell r="EU148">
            <v>5734</v>
          </cell>
          <cell r="EX148">
            <v>8548</v>
          </cell>
          <cell r="EY148">
            <v>5738</v>
          </cell>
          <cell r="EZ148">
            <v>12911</v>
          </cell>
          <cell r="FA148">
            <v>12581</v>
          </cell>
          <cell r="FB148">
            <v>10800</v>
          </cell>
          <cell r="FC148">
            <v>1594</v>
          </cell>
          <cell r="FD148">
            <v>4318</v>
          </cell>
          <cell r="FE148">
            <v>21368</v>
          </cell>
          <cell r="FF148">
            <v>184879</v>
          </cell>
          <cell r="FG148">
            <v>16556</v>
          </cell>
          <cell r="FH148">
            <v>1326</v>
          </cell>
          <cell r="FI148">
            <v>202452</v>
          </cell>
          <cell r="FJ148">
            <v>12.9</v>
          </cell>
          <cell r="FK148">
            <v>0.5</v>
          </cell>
          <cell r="FL148">
            <v>10.5</v>
          </cell>
          <cell r="FM148">
            <v>-1</v>
          </cell>
          <cell r="FN148">
            <v>-5.6</v>
          </cell>
          <cell r="FO148">
            <v>-5</v>
          </cell>
          <cell r="FP148">
            <v>-1.3</v>
          </cell>
          <cell r="FQ148">
            <v>-3.1</v>
          </cell>
          <cell r="FR148">
            <v>-5.5</v>
          </cell>
          <cell r="FS148">
            <v>-3.2</v>
          </cell>
          <cell r="FT148">
            <v>0</v>
          </cell>
          <cell r="FU148">
            <v>4.8</v>
          </cell>
          <cell r="FV148">
            <v>4</v>
          </cell>
          <cell r="FW148">
            <v>7.1</v>
          </cell>
          <cell r="FX148">
            <v>2.2000000000000002</v>
          </cell>
          <cell r="FY148">
            <v>3.1</v>
          </cell>
          <cell r="FZ148">
            <v>4.4000000000000004</v>
          </cell>
          <cell r="GA148">
            <v>7.5</v>
          </cell>
          <cell r="GB148">
            <v>0.2</v>
          </cell>
          <cell r="GC148">
            <v>3.3</v>
          </cell>
          <cell r="GG148">
            <v>-0.9</v>
          </cell>
          <cell r="GH148">
            <v>2.7</v>
          </cell>
          <cell r="GI148">
            <v>2.6</v>
          </cell>
          <cell r="GJ148">
            <v>3.3</v>
          </cell>
          <cell r="GK148">
            <v>1.8</v>
          </cell>
          <cell r="GL148">
            <v>4.3</v>
          </cell>
          <cell r="GM148">
            <v>1.7</v>
          </cell>
          <cell r="GN148">
            <v>2.2000000000000002</v>
          </cell>
          <cell r="GO148">
            <v>2.2000000000000002</v>
          </cell>
          <cell r="GR148">
            <v>2.2999999999999998</v>
          </cell>
          <cell r="GU148">
            <v>3</v>
          </cell>
          <cell r="GX148">
            <v>0.7</v>
          </cell>
          <cell r="HA148">
            <v>3</v>
          </cell>
          <cell r="HB148">
            <v>1.7</v>
          </cell>
          <cell r="HC148">
            <v>0.5</v>
          </cell>
          <cell r="HD148">
            <v>0.2</v>
          </cell>
          <cell r="HE148">
            <v>-0.7</v>
          </cell>
          <cell r="HF148">
            <v>1.7</v>
          </cell>
          <cell r="HG148">
            <v>0.9</v>
          </cell>
          <cell r="HH148">
            <v>0.9</v>
          </cell>
          <cell r="HI148">
            <v>1</v>
          </cell>
          <cell r="HJ148">
            <v>2</v>
          </cell>
          <cell r="HK148">
            <v>1.8</v>
          </cell>
          <cell r="HL148">
            <v>10798</v>
          </cell>
          <cell r="HM148">
            <v>793</v>
          </cell>
          <cell r="HN148">
            <v>10997</v>
          </cell>
          <cell r="HO148">
            <v>1263</v>
          </cell>
          <cell r="HP148">
            <v>2785</v>
          </cell>
          <cell r="HQ148">
            <v>965</v>
          </cell>
          <cell r="HR148">
            <v>2940</v>
          </cell>
          <cell r="HS148">
            <v>7378</v>
          </cell>
          <cell r="HT148">
            <v>1300</v>
          </cell>
          <cell r="HU148">
            <v>8447</v>
          </cell>
          <cell r="HV148">
            <v>5238</v>
          </cell>
          <cell r="HW148">
            <v>4619</v>
          </cell>
          <cell r="HX148">
            <v>3397</v>
          </cell>
          <cell r="HY148">
            <v>3579</v>
          </cell>
          <cell r="HZ148">
            <v>5847</v>
          </cell>
          <cell r="IA148">
            <v>22513</v>
          </cell>
          <cell r="IB148">
            <v>4353</v>
          </cell>
          <cell r="IC148">
            <v>214</v>
          </cell>
          <cell r="ID148">
            <v>3194</v>
          </cell>
          <cell r="IE148">
            <v>7653</v>
          </cell>
          <cell r="II148">
            <v>12345</v>
          </cell>
          <cell r="IJ148">
            <v>7633</v>
          </cell>
          <cell r="IK148">
            <v>8778</v>
          </cell>
          <cell r="IL148">
            <v>5538</v>
          </cell>
          <cell r="IM148">
            <v>2672</v>
          </cell>
          <cell r="IN148">
            <v>857</v>
          </cell>
          <cell r="IO148">
            <v>1770</v>
          </cell>
          <cell r="IP148">
            <v>4295</v>
          </cell>
          <cell r="IQ148">
            <v>9571</v>
          </cell>
        </row>
        <row r="149">
          <cell r="B149">
            <v>5925</v>
          </cell>
          <cell r="C149">
            <v>785</v>
          </cell>
          <cell r="D149">
            <v>6540</v>
          </cell>
          <cell r="E149">
            <v>1304</v>
          </cell>
          <cell r="F149">
            <v>3086</v>
          </cell>
          <cell r="G149">
            <v>979</v>
          </cell>
          <cell r="H149">
            <v>2951</v>
          </cell>
          <cell r="I149">
            <v>7788</v>
          </cell>
          <cell r="J149">
            <v>1231</v>
          </cell>
          <cell r="K149">
            <v>8858</v>
          </cell>
          <cell r="L149">
            <v>4979</v>
          </cell>
          <cell r="M149">
            <v>4608</v>
          </cell>
          <cell r="N149">
            <v>3255</v>
          </cell>
          <cell r="O149">
            <v>3580</v>
          </cell>
          <cell r="P149">
            <v>5771</v>
          </cell>
          <cell r="Q149">
            <v>21921</v>
          </cell>
          <cell r="R149">
            <v>4395</v>
          </cell>
          <cell r="S149">
            <v>233</v>
          </cell>
          <cell r="T149">
            <v>3113</v>
          </cell>
          <cell r="U149">
            <v>7678</v>
          </cell>
          <cell r="Y149">
            <v>12154</v>
          </cell>
          <cell r="Z149">
            <v>7566</v>
          </cell>
          <cell r="AA149">
            <v>8001</v>
          </cell>
          <cell r="AB149">
            <v>5325</v>
          </cell>
          <cell r="AC149">
            <v>2643</v>
          </cell>
          <cell r="AD149">
            <v>841</v>
          </cell>
          <cell r="AE149">
            <v>1679</v>
          </cell>
          <cell r="AF149">
            <v>4200</v>
          </cell>
          <cell r="AG149">
            <v>9356</v>
          </cell>
          <cell r="AJ149">
            <v>3933</v>
          </cell>
          <cell r="AM149">
            <v>14255</v>
          </cell>
          <cell r="AP149">
            <v>5931</v>
          </cell>
          <cell r="AS149">
            <v>9100</v>
          </cell>
          <cell r="AT149">
            <v>6029</v>
          </cell>
          <cell r="AU149">
            <v>13222</v>
          </cell>
          <cell r="AV149">
            <v>12600</v>
          </cell>
          <cell r="AW149">
            <v>10781</v>
          </cell>
          <cell r="AX149">
            <v>1601</v>
          </cell>
          <cell r="AY149">
            <v>4322</v>
          </cell>
          <cell r="AZ149">
            <v>21573</v>
          </cell>
          <cell r="BA149">
            <v>187844</v>
          </cell>
          <cell r="BB149">
            <v>16929</v>
          </cell>
          <cell r="BC149">
            <v>1047</v>
          </cell>
          <cell r="BD149">
            <v>205505</v>
          </cell>
          <cell r="BE149">
            <v>2.8</v>
          </cell>
          <cell r="BF149">
            <v>0.5</v>
          </cell>
          <cell r="BG149">
            <v>2.4</v>
          </cell>
          <cell r="BH149">
            <v>0.9</v>
          </cell>
          <cell r="BI149">
            <v>3.6</v>
          </cell>
          <cell r="BJ149">
            <v>0.6</v>
          </cell>
          <cell r="BK149">
            <v>-0.5</v>
          </cell>
          <cell r="BL149">
            <v>1.8</v>
          </cell>
          <cell r="BM149">
            <v>1.5</v>
          </cell>
          <cell r="BN149">
            <v>1.8</v>
          </cell>
          <cell r="BO149">
            <v>1.5</v>
          </cell>
          <cell r="BP149">
            <v>2</v>
          </cell>
          <cell r="BQ149">
            <v>0.3</v>
          </cell>
          <cell r="BR149">
            <v>4.2</v>
          </cell>
          <cell r="BS149">
            <v>2.2999999999999998</v>
          </cell>
          <cell r="BT149">
            <v>1.7</v>
          </cell>
          <cell r="BU149">
            <v>-0.1</v>
          </cell>
          <cell r="BV149">
            <v>2.7</v>
          </cell>
          <cell r="BW149">
            <v>0.9</v>
          </cell>
          <cell r="BX149">
            <v>0.3</v>
          </cell>
          <cell r="CB149">
            <v>2.4</v>
          </cell>
          <cell r="CC149">
            <v>3.4</v>
          </cell>
          <cell r="CD149">
            <v>1.3</v>
          </cell>
          <cell r="CE149">
            <v>2.8</v>
          </cell>
          <cell r="CF149">
            <v>2.4</v>
          </cell>
          <cell r="CG149">
            <v>2.2999999999999998</v>
          </cell>
          <cell r="CH149">
            <v>-0.7</v>
          </cell>
          <cell r="CI149">
            <v>0.6</v>
          </cell>
          <cell r="CJ149">
            <v>1</v>
          </cell>
          <cell r="CM149">
            <v>1.7</v>
          </cell>
          <cell r="CP149">
            <v>1.2</v>
          </cell>
          <cell r="CS149">
            <v>2.6</v>
          </cell>
          <cell r="CV149">
            <v>5.7</v>
          </cell>
          <cell r="CW149">
            <v>4.2</v>
          </cell>
          <cell r="CX149">
            <v>2.1</v>
          </cell>
          <cell r="CY149">
            <v>0.1</v>
          </cell>
          <cell r="CZ149">
            <v>0.1</v>
          </cell>
          <cell r="DA149">
            <v>0.8</v>
          </cell>
          <cell r="DB149">
            <v>0.6</v>
          </cell>
          <cell r="DC149">
            <v>1</v>
          </cell>
          <cell r="DD149">
            <v>1.5</v>
          </cell>
          <cell r="DE149">
            <v>2.4</v>
          </cell>
          <cell r="DF149">
            <v>1.6</v>
          </cell>
          <cell r="DG149">
            <v>6070</v>
          </cell>
          <cell r="DH149">
            <v>785</v>
          </cell>
          <cell r="DI149">
            <v>6673</v>
          </cell>
          <cell r="DJ149">
            <v>1304</v>
          </cell>
          <cell r="DK149">
            <v>3249</v>
          </cell>
          <cell r="DL149">
            <v>948</v>
          </cell>
          <cell r="DM149">
            <v>2949</v>
          </cell>
          <cell r="DN149">
            <v>7930</v>
          </cell>
          <cell r="DO149">
            <v>1333</v>
          </cell>
          <cell r="DP149">
            <v>9051</v>
          </cell>
          <cell r="DQ149">
            <v>4932</v>
          </cell>
          <cell r="DR149">
            <v>4565</v>
          </cell>
          <cell r="DS149">
            <v>3219</v>
          </cell>
          <cell r="DT149">
            <v>3596</v>
          </cell>
          <cell r="DU149">
            <v>5864</v>
          </cell>
          <cell r="DV149">
            <v>21908</v>
          </cell>
          <cell r="DW149">
            <v>4367</v>
          </cell>
          <cell r="DX149">
            <v>234</v>
          </cell>
          <cell r="DY149">
            <v>3124</v>
          </cell>
          <cell r="DZ149">
            <v>7658</v>
          </cell>
          <cell r="ED149">
            <v>12145</v>
          </cell>
          <cell r="EE149">
            <v>7564</v>
          </cell>
          <cell r="EF149">
            <v>8026</v>
          </cell>
          <cell r="EG149">
            <v>5326</v>
          </cell>
          <cell r="EH149">
            <v>2629</v>
          </cell>
          <cell r="EI149">
            <v>849</v>
          </cell>
          <cell r="EJ149">
            <v>1624</v>
          </cell>
          <cell r="EK149">
            <v>4145</v>
          </cell>
          <cell r="EL149">
            <v>9273</v>
          </cell>
          <cell r="EO149">
            <v>3936</v>
          </cell>
          <cell r="ER149">
            <v>14240</v>
          </cell>
          <cell r="EU149">
            <v>5970</v>
          </cell>
          <cell r="EX149">
            <v>9145</v>
          </cell>
          <cell r="EY149">
            <v>6061</v>
          </cell>
          <cell r="EZ149">
            <v>13213</v>
          </cell>
          <cell r="FA149">
            <v>12606</v>
          </cell>
          <cell r="FB149">
            <v>10670</v>
          </cell>
          <cell r="FC149">
            <v>1606</v>
          </cell>
          <cell r="FD149">
            <v>4305</v>
          </cell>
          <cell r="FE149">
            <v>21567</v>
          </cell>
          <cell r="FF149">
            <v>188129</v>
          </cell>
          <cell r="FG149">
            <v>16969</v>
          </cell>
          <cell r="FH149">
            <v>1079</v>
          </cell>
          <cell r="FI149">
            <v>205859</v>
          </cell>
          <cell r="FJ149">
            <v>1.9</v>
          </cell>
          <cell r="FK149">
            <v>-0.2</v>
          </cell>
          <cell r="FL149">
            <v>1.5</v>
          </cell>
          <cell r="FM149">
            <v>1.2</v>
          </cell>
          <cell r="FN149">
            <v>15.8</v>
          </cell>
          <cell r="FO149">
            <v>-1.4</v>
          </cell>
          <cell r="FP149">
            <v>0.2</v>
          </cell>
          <cell r="FQ149">
            <v>6.7</v>
          </cell>
          <cell r="FR149">
            <v>15.7</v>
          </cell>
          <cell r="FS149">
            <v>7.1</v>
          </cell>
          <cell r="FT149">
            <v>1.2</v>
          </cell>
          <cell r="FU149">
            <v>-0.8</v>
          </cell>
          <cell r="FV149">
            <v>-2.9</v>
          </cell>
          <cell r="FW149">
            <v>3.8</v>
          </cell>
          <cell r="FX149">
            <v>4.7</v>
          </cell>
          <cell r="FY149">
            <v>1.1000000000000001</v>
          </cell>
          <cell r="FZ149">
            <v>-2.7</v>
          </cell>
          <cell r="GA149">
            <v>1.9</v>
          </cell>
          <cell r="GB149">
            <v>1.8</v>
          </cell>
          <cell r="GC149">
            <v>-1.3</v>
          </cell>
          <cell r="GG149">
            <v>3.9</v>
          </cell>
          <cell r="GH149">
            <v>3.4</v>
          </cell>
          <cell r="GI149">
            <v>1.2</v>
          </cell>
          <cell r="GJ149">
            <v>2.4</v>
          </cell>
          <cell r="GK149">
            <v>1.9</v>
          </cell>
          <cell r="GL149">
            <v>3.1</v>
          </cell>
          <cell r="GM149">
            <v>-6</v>
          </cell>
          <cell r="GN149">
            <v>-2.1</v>
          </cell>
          <cell r="GO149">
            <v>-0.8</v>
          </cell>
          <cell r="GR149">
            <v>1.4</v>
          </cell>
          <cell r="GU149">
            <v>0.7</v>
          </cell>
          <cell r="GX149">
            <v>4.0999999999999996</v>
          </cell>
          <cell r="HA149">
            <v>7</v>
          </cell>
          <cell r="HB149">
            <v>5.6</v>
          </cell>
          <cell r="HC149">
            <v>2.2999999999999998</v>
          </cell>
          <cell r="HD149">
            <v>0.2</v>
          </cell>
          <cell r="HE149">
            <v>-1.2</v>
          </cell>
          <cell r="HF149">
            <v>0.8</v>
          </cell>
          <cell r="HG149">
            <v>-0.3</v>
          </cell>
          <cell r="HH149">
            <v>0.9</v>
          </cell>
          <cell r="HI149">
            <v>1.8</v>
          </cell>
          <cell r="HJ149">
            <v>2.5</v>
          </cell>
          <cell r="HK149">
            <v>1.7</v>
          </cell>
          <cell r="HL149">
            <v>4463</v>
          </cell>
          <cell r="HM149">
            <v>777</v>
          </cell>
          <cell r="HN149">
            <v>5201</v>
          </cell>
          <cell r="HO149">
            <v>1273</v>
          </cell>
          <cell r="HP149">
            <v>3105</v>
          </cell>
          <cell r="HQ149">
            <v>903</v>
          </cell>
          <cell r="HR149">
            <v>2852</v>
          </cell>
          <cell r="HS149">
            <v>7635</v>
          </cell>
          <cell r="HT149">
            <v>1096</v>
          </cell>
          <cell r="HU149">
            <v>8640</v>
          </cell>
          <cell r="HV149">
            <v>4734</v>
          </cell>
          <cell r="HW149">
            <v>4449</v>
          </cell>
          <cell r="HX149">
            <v>3035</v>
          </cell>
          <cell r="HY149">
            <v>3357</v>
          </cell>
          <cell r="HZ149">
            <v>5532</v>
          </cell>
          <cell r="IA149">
            <v>20777</v>
          </cell>
          <cell r="IB149">
            <v>4254</v>
          </cell>
          <cell r="IC149">
            <v>198</v>
          </cell>
          <cell r="ID149">
            <v>3239</v>
          </cell>
          <cell r="IE149">
            <v>7532</v>
          </cell>
          <cell r="II149">
            <v>11119</v>
          </cell>
          <cell r="IJ149">
            <v>7208</v>
          </cell>
          <cell r="IK149">
            <v>7614</v>
          </cell>
          <cell r="IL149">
            <v>5260</v>
          </cell>
          <cell r="IM149">
            <v>2584</v>
          </cell>
          <cell r="IN149">
            <v>836</v>
          </cell>
          <cell r="IO149">
            <v>1569</v>
          </cell>
          <cell r="IP149">
            <v>4089</v>
          </cell>
          <cell r="IQ149">
            <v>9107</v>
          </cell>
        </row>
        <row r="150">
          <cell r="B150">
            <v>5582</v>
          </cell>
          <cell r="C150">
            <v>799</v>
          </cell>
          <cell r="D150">
            <v>6243</v>
          </cell>
          <cell r="E150">
            <v>1332</v>
          </cell>
          <cell r="F150">
            <v>3246</v>
          </cell>
          <cell r="G150">
            <v>1001</v>
          </cell>
          <cell r="H150">
            <v>2911</v>
          </cell>
          <cell r="I150">
            <v>7996</v>
          </cell>
          <cell r="J150">
            <v>1303</v>
          </cell>
          <cell r="K150">
            <v>9101</v>
          </cell>
          <cell r="L150">
            <v>5096</v>
          </cell>
          <cell r="M150">
            <v>4657</v>
          </cell>
          <cell r="N150">
            <v>3256</v>
          </cell>
          <cell r="O150">
            <v>3659</v>
          </cell>
          <cell r="P150">
            <v>5903</v>
          </cell>
          <cell r="Q150">
            <v>22230</v>
          </cell>
          <cell r="R150">
            <v>4394</v>
          </cell>
          <cell r="S150">
            <v>238</v>
          </cell>
          <cell r="T150">
            <v>3179</v>
          </cell>
          <cell r="U150">
            <v>7726</v>
          </cell>
          <cell r="Y150">
            <v>12553</v>
          </cell>
          <cell r="Z150">
            <v>7819</v>
          </cell>
          <cell r="AA150">
            <v>8078</v>
          </cell>
          <cell r="AB150">
            <v>5486</v>
          </cell>
          <cell r="AC150">
            <v>2715</v>
          </cell>
          <cell r="AD150">
            <v>860</v>
          </cell>
          <cell r="AE150">
            <v>1683</v>
          </cell>
          <cell r="AF150">
            <v>4256</v>
          </cell>
          <cell r="AG150">
            <v>9500</v>
          </cell>
          <cell r="AJ150">
            <v>4032</v>
          </cell>
          <cell r="AM150">
            <v>14184</v>
          </cell>
          <cell r="AP150">
            <v>6094</v>
          </cell>
          <cell r="AS150">
            <v>9653</v>
          </cell>
          <cell r="AT150">
            <v>6315</v>
          </cell>
          <cell r="AU150">
            <v>13550</v>
          </cell>
          <cell r="AV150">
            <v>12619</v>
          </cell>
          <cell r="AW150">
            <v>10894</v>
          </cell>
          <cell r="AX150">
            <v>1624</v>
          </cell>
          <cell r="AY150">
            <v>4373</v>
          </cell>
          <cell r="AZ150">
            <v>21805</v>
          </cell>
          <cell r="BA150">
            <v>190501</v>
          </cell>
          <cell r="BB150">
            <v>17417</v>
          </cell>
          <cell r="BC150">
            <v>737</v>
          </cell>
          <cell r="BD150">
            <v>208336</v>
          </cell>
          <cell r="BE150">
            <v>-5.8</v>
          </cell>
          <cell r="BF150">
            <v>1.8</v>
          </cell>
          <cell r="BG150">
            <v>-4.5</v>
          </cell>
          <cell r="BH150">
            <v>2.1</v>
          </cell>
          <cell r="BI150">
            <v>5.2</v>
          </cell>
          <cell r="BJ150">
            <v>2.2999999999999998</v>
          </cell>
          <cell r="BK150">
            <v>-1.4</v>
          </cell>
          <cell r="BL150">
            <v>2.7</v>
          </cell>
          <cell r="BM150">
            <v>5.8</v>
          </cell>
          <cell r="BN150">
            <v>2.7</v>
          </cell>
          <cell r="BO150">
            <v>2.4</v>
          </cell>
          <cell r="BP150">
            <v>1.1000000000000001</v>
          </cell>
          <cell r="BQ150">
            <v>0</v>
          </cell>
          <cell r="BR150">
            <v>2.2000000000000002</v>
          </cell>
          <cell r="BS150">
            <v>2.2999999999999998</v>
          </cell>
          <cell r="BT150">
            <v>1.4</v>
          </cell>
          <cell r="BU150">
            <v>0</v>
          </cell>
          <cell r="BV150">
            <v>2.2000000000000002</v>
          </cell>
          <cell r="BW150">
            <v>2.1</v>
          </cell>
          <cell r="BX150">
            <v>0.6</v>
          </cell>
          <cell r="CB150">
            <v>3.3</v>
          </cell>
          <cell r="CC150">
            <v>3.4</v>
          </cell>
          <cell r="CD150">
            <v>1</v>
          </cell>
          <cell r="CE150">
            <v>3</v>
          </cell>
          <cell r="CF150">
            <v>2.7</v>
          </cell>
          <cell r="CG150">
            <v>2.2000000000000002</v>
          </cell>
          <cell r="CH150">
            <v>0.2</v>
          </cell>
          <cell r="CI150">
            <v>1.3</v>
          </cell>
          <cell r="CJ150">
            <v>1.5</v>
          </cell>
          <cell r="CM150">
            <v>2.5</v>
          </cell>
          <cell r="CP150">
            <v>-0.5</v>
          </cell>
          <cell r="CS150">
            <v>2.8</v>
          </cell>
          <cell r="CV150">
            <v>6.1</v>
          </cell>
          <cell r="CW150">
            <v>4.7</v>
          </cell>
          <cell r="CX150">
            <v>2.5</v>
          </cell>
          <cell r="CY150">
            <v>0.1</v>
          </cell>
          <cell r="CZ150">
            <v>1</v>
          </cell>
          <cell r="DA150">
            <v>1.4</v>
          </cell>
          <cell r="DB150">
            <v>1.2</v>
          </cell>
          <cell r="DC150">
            <v>1.1000000000000001</v>
          </cell>
          <cell r="DD150">
            <v>1.4</v>
          </cell>
          <cell r="DE150">
            <v>2.9</v>
          </cell>
          <cell r="DF150">
            <v>1.4</v>
          </cell>
          <cell r="DG150">
            <v>5572</v>
          </cell>
          <cell r="DH150">
            <v>781</v>
          </cell>
          <cell r="DI150">
            <v>6205</v>
          </cell>
          <cell r="DJ150">
            <v>1321</v>
          </cell>
          <cell r="DK150">
            <v>3170</v>
          </cell>
          <cell r="DL150">
            <v>1035</v>
          </cell>
          <cell r="DM150">
            <v>2955</v>
          </cell>
          <cell r="DN150">
            <v>7963</v>
          </cell>
          <cell r="DO150">
            <v>1168</v>
          </cell>
          <cell r="DP150">
            <v>9018</v>
          </cell>
          <cell r="DQ150">
            <v>5153</v>
          </cell>
          <cell r="DR150">
            <v>4637</v>
          </cell>
          <cell r="DS150">
            <v>3235</v>
          </cell>
          <cell r="DT150">
            <v>3677</v>
          </cell>
          <cell r="DU150">
            <v>5837</v>
          </cell>
          <cell r="DV150">
            <v>22202</v>
          </cell>
          <cell r="DW150">
            <v>4364</v>
          </cell>
          <cell r="DX150">
            <v>233</v>
          </cell>
          <cell r="DY150">
            <v>3156</v>
          </cell>
          <cell r="DZ150">
            <v>7666</v>
          </cell>
          <cell r="ED150">
            <v>12681</v>
          </cell>
          <cell r="EE150">
            <v>7826</v>
          </cell>
          <cell r="EF150">
            <v>8059</v>
          </cell>
          <cell r="EG150">
            <v>5439</v>
          </cell>
          <cell r="EH150">
            <v>2737</v>
          </cell>
          <cell r="EI150">
            <v>855</v>
          </cell>
          <cell r="EJ150">
            <v>1709</v>
          </cell>
          <cell r="EK150">
            <v>4232</v>
          </cell>
          <cell r="EL150">
            <v>9483</v>
          </cell>
          <cell r="EO150">
            <v>3989</v>
          </cell>
          <cell r="ER150">
            <v>14212</v>
          </cell>
          <cell r="EU150">
            <v>6080</v>
          </cell>
          <cell r="EX150">
            <v>9612</v>
          </cell>
          <cell r="EY150">
            <v>6291</v>
          </cell>
          <cell r="EZ150">
            <v>13446</v>
          </cell>
          <cell r="FA150">
            <v>12628</v>
          </cell>
          <cell r="FB150">
            <v>10857</v>
          </cell>
          <cell r="FC150">
            <v>1608</v>
          </cell>
          <cell r="FD150">
            <v>4370</v>
          </cell>
          <cell r="FE150">
            <v>21793</v>
          </cell>
          <cell r="FF150">
            <v>190150</v>
          </cell>
          <cell r="FG150">
            <v>17189</v>
          </cell>
          <cell r="FH150">
            <v>1382</v>
          </cell>
          <cell r="FI150">
            <v>208408</v>
          </cell>
          <cell r="FJ150">
            <v>-8.1999999999999993</v>
          </cell>
          <cell r="FK150">
            <v>-0.4</v>
          </cell>
          <cell r="FL150">
            <v>-7</v>
          </cell>
          <cell r="FM150">
            <v>1.3</v>
          </cell>
          <cell r="FN150">
            <v>-2.5</v>
          </cell>
          <cell r="FO150">
            <v>9.1999999999999993</v>
          </cell>
          <cell r="FP150">
            <v>0.2</v>
          </cell>
          <cell r="FQ150">
            <v>0.4</v>
          </cell>
          <cell r="FR150">
            <v>-12.3</v>
          </cell>
          <cell r="FS150">
            <v>-0.4</v>
          </cell>
          <cell r="FT150">
            <v>4.5</v>
          </cell>
          <cell r="FU150">
            <v>1.6</v>
          </cell>
          <cell r="FV150">
            <v>0.5</v>
          </cell>
          <cell r="FW150">
            <v>2.2999999999999998</v>
          </cell>
          <cell r="FX150">
            <v>-0.5</v>
          </cell>
          <cell r="FY150">
            <v>1.3</v>
          </cell>
          <cell r="FZ150">
            <v>-0.1</v>
          </cell>
          <cell r="GA150">
            <v>-0.5</v>
          </cell>
          <cell r="GB150">
            <v>1</v>
          </cell>
          <cell r="GC150">
            <v>0.1</v>
          </cell>
          <cell r="GG150">
            <v>4.4000000000000004</v>
          </cell>
          <cell r="GH150">
            <v>3.5</v>
          </cell>
          <cell r="GI150">
            <v>0.4</v>
          </cell>
          <cell r="GJ150">
            <v>2.1</v>
          </cell>
          <cell r="GK150">
            <v>4.0999999999999996</v>
          </cell>
          <cell r="GL150">
            <v>0.8</v>
          </cell>
          <cell r="GM150">
            <v>5.3</v>
          </cell>
          <cell r="GN150">
            <v>2.1</v>
          </cell>
          <cell r="GO150">
            <v>2.2999999999999998</v>
          </cell>
          <cell r="GR150">
            <v>1.4</v>
          </cell>
          <cell r="GU150">
            <v>-0.2</v>
          </cell>
          <cell r="GX150">
            <v>1.8</v>
          </cell>
          <cell r="HA150">
            <v>5.0999999999999996</v>
          </cell>
          <cell r="HB150">
            <v>3.8</v>
          </cell>
          <cell r="HC150">
            <v>1.8</v>
          </cell>
          <cell r="HD150">
            <v>0.2</v>
          </cell>
          <cell r="HE150">
            <v>1.8</v>
          </cell>
          <cell r="HF150">
            <v>0.1</v>
          </cell>
          <cell r="HG150">
            <v>1.5</v>
          </cell>
          <cell r="HH150">
            <v>1</v>
          </cell>
          <cell r="HI150">
            <v>1.1000000000000001</v>
          </cell>
          <cell r="HJ150">
            <v>1.3</v>
          </cell>
          <cell r="HK150">
            <v>1.2</v>
          </cell>
          <cell r="HL150">
            <v>4166</v>
          </cell>
          <cell r="HM150">
            <v>775</v>
          </cell>
          <cell r="HN150">
            <v>4928</v>
          </cell>
          <cell r="HO150">
            <v>1310</v>
          </cell>
          <cell r="HP150">
            <v>3198</v>
          </cell>
          <cell r="HQ150">
            <v>1029</v>
          </cell>
          <cell r="HR150">
            <v>2972</v>
          </cell>
          <cell r="HS150">
            <v>7980</v>
          </cell>
          <cell r="HT150">
            <v>1227</v>
          </cell>
          <cell r="HU150">
            <v>9055</v>
          </cell>
          <cell r="HV150">
            <v>4991</v>
          </cell>
          <cell r="HW150">
            <v>4619</v>
          </cell>
          <cell r="HX150">
            <v>3234</v>
          </cell>
          <cell r="HY150">
            <v>3691</v>
          </cell>
          <cell r="HZ150">
            <v>5736</v>
          </cell>
          <cell r="IA150">
            <v>21955</v>
          </cell>
          <cell r="IB150">
            <v>4371</v>
          </cell>
          <cell r="IC150">
            <v>248</v>
          </cell>
          <cell r="ID150">
            <v>3025</v>
          </cell>
          <cell r="IE150">
            <v>7609</v>
          </cell>
          <cell r="II150">
            <v>13056</v>
          </cell>
          <cell r="IJ150">
            <v>7863</v>
          </cell>
          <cell r="IK150">
            <v>7797</v>
          </cell>
          <cell r="IL150">
            <v>5208</v>
          </cell>
          <cell r="IM150">
            <v>2720</v>
          </cell>
          <cell r="IN150">
            <v>806</v>
          </cell>
          <cell r="IO150">
            <v>1690</v>
          </cell>
          <cell r="IP150">
            <v>4203</v>
          </cell>
          <cell r="IQ150">
            <v>9366</v>
          </cell>
        </row>
        <row r="151">
          <cell r="B151">
            <v>4948</v>
          </cell>
          <cell r="C151">
            <v>820</v>
          </cell>
          <cell r="D151">
            <v>5695</v>
          </cell>
          <cell r="E151">
            <v>1369</v>
          </cell>
          <cell r="F151">
            <v>3334</v>
          </cell>
          <cell r="G151">
            <v>1037</v>
          </cell>
          <cell r="H151">
            <v>2872</v>
          </cell>
          <cell r="I151">
            <v>8153</v>
          </cell>
          <cell r="J151">
            <v>1369</v>
          </cell>
          <cell r="K151">
            <v>9287</v>
          </cell>
          <cell r="L151">
            <v>5130</v>
          </cell>
          <cell r="M151">
            <v>4649</v>
          </cell>
          <cell r="N151">
            <v>3239</v>
          </cell>
          <cell r="O151">
            <v>3694</v>
          </cell>
          <cell r="P151">
            <v>5978</v>
          </cell>
          <cell r="Q151">
            <v>22298</v>
          </cell>
          <cell r="R151">
            <v>4419</v>
          </cell>
          <cell r="S151">
            <v>241</v>
          </cell>
          <cell r="T151">
            <v>3219</v>
          </cell>
          <cell r="U151">
            <v>7782</v>
          </cell>
          <cell r="V151">
            <v>3489</v>
          </cell>
          <cell r="W151">
            <v>2349</v>
          </cell>
          <cell r="X151">
            <v>6995</v>
          </cell>
          <cell r="Y151">
            <v>12793</v>
          </cell>
          <cell r="Z151">
            <v>8052</v>
          </cell>
          <cell r="AA151">
            <v>8142</v>
          </cell>
          <cell r="AB151">
            <v>5620</v>
          </cell>
          <cell r="AC151">
            <v>2788</v>
          </cell>
          <cell r="AD151">
            <v>877</v>
          </cell>
          <cell r="AE151">
            <v>1700</v>
          </cell>
          <cell r="AF151">
            <v>4330</v>
          </cell>
          <cell r="AG151">
            <v>9670</v>
          </cell>
          <cell r="AH151">
            <v>1912</v>
          </cell>
          <cell r="AI151">
            <v>2335</v>
          </cell>
          <cell r="AJ151">
            <v>4162</v>
          </cell>
          <cell r="AK151">
            <v>7322</v>
          </cell>
          <cell r="AL151">
            <v>7957</v>
          </cell>
          <cell r="AM151">
            <v>13997</v>
          </cell>
          <cell r="AN151">
            <v>1066</v>
          </cell>
          <cell r="AO151">
            <v>5097</v>
          </cell>
          <cell r="AP151">
            <v>6214</v>
          </cell>
          <cell r="AQ151">
            <v>1078</v>
          </cell>
          <cell r="AR151">
            <v>10577</v>
          </cell>
          <cell r="AS151">
            <v>10150</v>
          </cell>
          <cell r="AT151">
            <v>6562</v>
          </cell>
          <cell r="AU151">
            <v>13736</v>
          </cell>
          <cell r="AV151">
            <v>12627</v>
          </cell>
          <cell r="AW151">
            <v>11111</v>
          </cell>
          <cell r="AX151">
            <v>1653</v>
          </cell>
          <cell r="AY151">
            <v>4458</v>
          </cell>
          <cell r="AZ151">
            <v>22044</v>
          </cell>
          <cell r="BA151">
            <v>192256</v>
          </cell>
          <cell r="BB151">
            <v>17854</v>
          </cell>
          <cell r="BC151">
            <v>471</v>
          </cell>
          <cell r="BD151">
            <v>210263</v>
          </cell>
          <cell r="BE151">
            <v>-11.4</v>
          </cell>
          <cell r="BF151">
            <v>2.6</v>
          </cell>
          <cell r="BG151">
            <v>-8.8000000000000007</v>
          </cell>
          <cell r="BH151">
            <v>2.8</v>
          </cell>
          <cell r="BI151">
            <v>2.7</v>
          </cell>
          <cell r="BJ151">
            <v>3.6</v>
          </cell>
          <cell r="BK151">
            <v>-1.3</v>
          </cell>
          <cell r="BL151">
            <v>2</v>
          </cell>
          <cell r="BM151">
            <v>5.0999999999999996</v>
          </cell>
          <cell r="BN151">
            <v>2</v>
          </cell>
          <cell r="BO151">
            <v>0.7</v>
          </cell>
          <cell r="BP151">
            <v>-0.2</v>
          </cell>
          <cell r="BQ151">
            <v>-0.5</v>
          </cell>
          <cell r="BR151">
            <v>1</v>
          </cell>
          <cell r="BS151">
            <v>1.3</v>
          </cell>
          <cell r="BT151">
            <v>0.3</v>
          </cell>
          <cell r="BU151">
            <v>0.6</v>
          </cell>
          <cell r="BV151">
            <v>1.3</v>
          </cell>
          <cell r="BW151">
            <v>1.3</v>
          </cell>
          <cell r="BX151">
            <v>0.7</v>
          </cell>
          <cell r="CB151">
            <v>1.9</v>
          </cell>
          <cell r="CC151">
            <v>3</v>
          </cell>
          <cell r="CD151">
            <v>0.8</v>
          </cell>
          <cell r="CE151">
            <v>2.4</v>
          </cell>
          <cell r="CF151">
            <v>2.7</v>
          </cell>
          <cell r="CG151">
            <v>2</v>
          </cell>
          <cell r="CH151">
            <v>1</v>
          </cell>
          <cell r="CI151">
            <v>1.8</v>
          </cell>
          <cell r="CJ151">
            <v>1.8</v>
          </cell>
          <cell r="CM151">
            <v>3.2</v>
          </cell>
          <cell r="CP151">
            <v>-1.3</v>
          </cell>
          <cell r="CS151">
            <v>2</v>
          </cell>
          <cell r="CV151">
            <v>5.2</v>
          </cell>
          <cell r="CW151">
            <v>3.9</v>
          </cell>
          <cell r="CX151">
            <v>1.4</v>
          </cell>
          <cell r="CY151">
            <v>0.1</v>
          </cell>
          <cell r="CZ151">
            <v>2</v>
          </cell>
          <cell r="DA151">
            <v>1.8</v>
          </cell>
          <cell r="DB151">
            <v>1.9</v>
          </cell>
          <cell r="DC151">
            <v>1.1000000000000001</v>
          </cell>
          <cell r="DD151">
            <v>0.9</v>
          </cell>
          <cell r="DE151">
            <v>2.5</v>
          </cell>
          <cell r="DF151">
            <v>0.9</v>
          </cell>
          <cell r="DG151">
            <v>4902</v>
          </cell>
          <cell r="DH151">
            <v>836</v>
          </cell>
          <cell r="DI151">
            <v>5676</v>
          </cell>
          <cell r="DJ151">
            <v>1379</v>
          </cell>
          <cell r="DK151">
            <v>3372</v>
          </cell>
          <cell r="DL151">
            <v>1025</v>
          </cell>
          <cell r="DM151">
            <v>2832</v>
          </cell>
          <cell r="DN151">
            <v>8168</v>
          </cell>
          <cell r="DO151">
            <v>1473</v>
          </cell>
          <cell r="DP151">
            <v>9339</v>
          </cell>
          <cell r="DQ151">
            <v>5146</v>
          </cell>
          <cell r="DR151">
            <v>4729</v>
          </cell>
          <cell r="DS151">
            <v>3276</v>
          </cell>
          <cell r="DT151">
            <v>3666</v>
          </cell>
          <cell r="DU151">
            <v>6001</v>
          </cell>
          <cell r="DV151">
            <v>22401</v>
          </cell>
          <cell r="DW151">
            <v>4420</v>
          </cell>
          <cell r="DX151">
            <v>243</v>
          </cell>
          <cell r="DY151">
            <v>3246</v>
          </cell>
          <cell r="DZ151">
            <v>7807</v>
          </cell>
          <cell r="EA151">
            <v>3476</v>
          </cell>
          <cell r="EB151">
            <v>2196</v>
          </cell>
          <cell r="EC151">
            <v>6961</v>
          </cell>
          <cell r="ED151">
            <v>12738</v>
          </cell>
          <cell r="EE151">
            <v>8051</v>
          </cell>
          <cell r="EF151">
            <v>8143</v>
          </cell>
          <cell r="EG151">
            <v>5683</v>
          </cell>
          <cell r="EH151">
            <v>2771</v>
          </cell>
          <cell r="EI151">
            <v>873</v>
          </cell>
          <cell r="EJ151">
            <v>1690</v>
          </cell>
          <cell r="EK151">
            <v>4379</v>
          </cell>
          <cell r="EL151">
            <v>9711</v>
          </cell>
          <cell r="EM151">
            <v>1949</v>
          </cell>
          <cell r="EN151">
            <v>2360</v>
          </cell>
          <cell r="EO151">
            <v>4200</v>
          </cell>
          <cell r="EP151">
            <v>7324</v>
          </cell>
          <cell r="EQ151">
            <v>7969</v>
          </cell>
          <cell r="ER151">
            <v>13985</v>
          </cell>
          <cell r="ES151">
            <v>1075</v>
          </cell>
          <cell r="ET151">
            <v>5139</v>
          </cell>
          <cell r="EU151">
            <v>6268</v>
          </cell>
          <cell r="EV151">
            <v>1087</v>
          </cell>
          <cell r="EW151">
            <v>10671</v>
          </cell>
          <cell r="EX151">
            <v>10251</v>
          </cell>
          <cell r="EY151">
            <v>6627</v>
          </cell>
          <cell r="EZ151">
            <v>14005</v>
          </cell>
          <cell r="FA151">
            <v>12622</v>
          </cell>
          <cell r="FB151">
            <v>11225</v>
          </cell>
          <cell r="FC151">
            <v>1662</v>
          </cell>
          <cell r="FD151">
            <v>4456</v>
          </cell>
          <cell r="FE151">
            <v>22052</v>
          </cell>
          <cell r="FF151">
            <v>193067</v>
          </cell>
          <cell r="FG151">
            <v>18180</v>
          </cell>
          <cell r="FH151">
            <v>-931</v>
          </cell>
          <cell r="FI151">
            <v>209990</v>
          </cell>
          <cell r="FJ151">
            <v>-12</v>
          </cell>
          <cell r="FK151">
            <v>7</v>
          </cell>
          <cell r="FL151">
            <v>-8.5</v>
          </cell>
          <cell r="FM151">
            <v>4.4000000000000004</v>
          </cell>
          <cell r="FN151">
            <v>6.4</v>
          </cell>
          <cell r="FO151">
            <v>-1</v>
          </cell>
          <cell r="FP151">
            <v>-4.0999999999999996</v>
          </cell>
          <cell r="FQ151">
            <v>2.6</v>
          </cell>
          <cell r="FR151">
            <v>26</v>
          </cell>
          <cell r="FS151">
            <v>3.6</v>
          </cell>
          <cell r="FT151">
            <v>-0.1</v>
          </cell>
          <cell r="FU151">
            <v>2</v>
          </cell>
          <cell r="FV151">
            <v>1.3</v>
          </cell>
          <cell r="FW151">
            <v>-0.3</v>
          </cell>
          <cell r="FX151">
            <v>2.8</v>
          </cell>
          <cell r="FY151">
            <v>0.9</v>
          </cell>
          <cell r="FZ151">
            <v>1.3</v>
          </cell>
          <cell r="GA151">
            <v>4.2</v>
          </cell>
          <cell r="GB151">
            <v>2.9</v>
          </cell>
          <cell r="GC151">
            <v>1.8</v>
          </cell>
          <cell r="GG151">
            <v>0.5</v>
          </cell>
          <cell r="GH151">
            <v>2.9</v>
          </cell>
          <cell r="GI151">
            <v>1</v>
          </cell>
          <cell r="GJ151">
            <v>4.5</v>
          </cell>
          <cell r="GK151">
            <v>1.3</v>
          </cell>
          <cell r="GL151">
            <v>2.1</v>
          </cell>
          <cell r="GM151">
            <v>-1.1000000000000001</v>
          </cell>
          <cell r="GN151">
            <v>3.5</v>
          </cell>
          <cell r="GO151">
            <v>2.4</v>
          </cell>
          <cell r="GR151">
            <v>5.3</v>
          </cell>
          <cell r="GU151">
            <v>-1.6</v>
          </cell>
          <cell r="GX151">
            <v>3.1</v>
          </cell>
          <cell r="HA151">
            <v>6.6</v>
          </cell>
          <cell r="HB151">
            <v>5.3</v>
          </cell>
          <cell r="HC151">
            <v>4.2</v>
          </cell>
          <cell r="HD151">
            <v>0</v>
          </cell>
          <cell r="HE151">
            <v>3.4</v>
          </cell>
          <cell r="HF151">
            <v>3.3</v>
          </cell>
          <cell r="HG151">
            <v>2</v>
          </cell>
          <cell r="HH151">
            <v>1.2</v>
          </cell>
          <cell r="HI151">
            <v>1.5</v>
          </cell>
          <cell r="HJ151">
            <v>5.8</v>
          </cell>
          <cell r="HK151">
            <v>0.8</v>
          </cell>
          <cell r="HL151">
            <v>4205</v>
          </cell>
          <cell r="HM151">
            <v>843</v>
          </cell>
          <cell r="HN151">
            <v>5068</v>
          </cell>
          <cell r="HO151">
            <v>1454</v>
          </cell>
          <cell r="HP151">
            <v>3537</v>
          </cell>
          <cell r="HQ151">
            <v>1071</v>
          </cell>
          <cell r="HR151">
            <v>2893</v>
          </cell>
          <cell r="HS151">
            <v>8529</v>
          </cell>
          <cell r="HT151">
            <v>1504</v>
          </cell>
          <cell r="HU151">
            <v>9735</v>
          </cell>
          <cell r="HV151">
            <v>5147</v>
          </cell>
          <cell r="HW151">
            <v>4839</v>
          </cell>
          <cell r="HX151">
            <v>3390</v>
          </cell>
          <cell r="HY151">
            <v>3782</v>
          </cell>
          <cell r="HZ151">
            <v>6183</v>
          </cell>
          <cell r="IA151">
            <v>22937</v>
          </cell>
          <cell r="IB151">
            <v>4654</v>
          </cell>
          <cell r="IC151">
            <v>284</v>
          </cell>
          <cell r="ID151">
            <v>3131</v>
          </cell>
          <cell r="IE151">
            <v>8060</v>
          </cell>
          <cell r="IF151">
            <v>3576</v>
          </cell>
          <cell r="IG151">
            <v>2243</v>
          </cell>
          <cell r="IH151">
            <v>6938</v>
          </cell>
          <cell r="II151">
            <v>12650</v>
          </cell>
          <cell r="IJ151">
            <v>8046</v>
          </cell>
          <cell r="IK151">
            <v>8016</v>
          </cell>
          <cell r="IL151">
            <v>5614</v>
          </cell>
          <cell r="IM151">
            <v>2743</v>
          </cell>
          <cell r="IN151">
            <v>907</v>
          </cell>
          <cell r="IO151">
            <v>1721</v>
          </cell>
          <cell r="IP151">
            <v>4403</v>
          </cell>
          <cell r="IQ151">
            <v>9782</v>
          </cell>
        </row>
        <row r="152">
          <cell r="B152">
            <v>4457</v>
          </cell>
          <cell r="C152">
            <v>827</v>
          </cell>
          <cell r="D152">
            <v>5259</v>
          </cell>
          <cell r="E152">
            <v>1391</v>
          </cell>
          <cell r="F152">
            <v>3336</v>
          </cell>
          <cell r="G152">
            <v>1071</v>
          </cell>
          <cell r="H152">
            <v>2855</v>
          </cell>
          <cell r="I152">
            <v>8214</v>
          </cell>
          <cell r="J152">
            <v>1416</v>
          </cell>
          <cell r="K152">
            <v>9367</v>
          </cell>
          <cell r="L152">
            <v>5043</v>
          </cell>
          <cell r="M152">
            <v>4651</v>
          </cell>
          <cell r="N152">
            <v>3206</v>
          </cell>
          <cell r="O152">
            <v>3720</v>
          </cell>
          <cell r="P152">
            <v>6016</v>
          </cell>
          <cell r="Q152">
            <v>22197</v>
          </cell>
          <cell r="R152">
            <v>4468</v>
          </cell>
          <cell r="S152">
            <v>243</v>
          </cell>
          <cell r="T152">
            <v>3209</v>
          </cell>
          <cell r="U152">
            <v>7834</v>
          </cell>
          <cell r="V152">
            <v>3501</v>
          </cell>
          <cell r="W152">
            <v>2364</v>
          </cell>
          <cell r="X152">
            <v>7000</v>
          </cell>
          <cell r="Y152">
            <v>12793</v>
          </cell>
          <cell r="Z152">
            <v>8238</v>
          </cell>
          <cell r="AA152">
            <v>8254</v>
          </cell>
          <cell r="AB152">
            <v>5702</v>
          </cell>
          <cell r="AC152">
            <v>2848</v>
          </cell>
          <cell r="AD152">
            <v>896</v>
          </cell>
          <cell r="AE152">
            <v>1698</v>
          </cell>
          <cell r="AF152">
            <v>4392</v>
          </cell>
          <cell r="AG152">
            <v>9811</v>
          </cell>
          <cell r="AH152">
            <v>1999</v>
          </cell>
          <cell r="AI152">
            <v>2347</v>
          </cell>
          <cell r="AJ152">
            <v>4308</v>
          </cell>
          <cell r="AK152">
            <v>7355</v>
          </cell>
          <cell r="AL152">
            <v>7827</v>
          </cell>
          <cell r="AM152">
            <v>13816</v>
          </cell>
          <cell r="AN152">
            <v>1077</v>
          </cell>
          <cell r="AO152">
            <v>5145</v>
          </cell>
          <cell r="AP152">
            <v>6299</v>
          </cell>
          <cell r="AQ152">
            <v>1089</v>
          </cell>
          <cell r="AR152">
            <v>10669</v>
          </cell>
          <cell r="AS152">
            <v>10532</v>
          </cell>
          <cell r="AT152">
            <v>6741</v>
          </cell>
          <cell r="AU152">
            <v>13704</v>
          </cell>
          <cell r="AV152">
            <v>12645</v>
          </cell>
          <cell r="AW152">
            <v>11263</v>
          </cell>
          <cell r="AX152">
            <v>1682</v>
          </cell>
          <cell r="AY152">
            <v>4560</v>
          </cell>
          <cell r="AZ152">
            <v>22256</v>
          </cell>
          <cell r="BA152">
            <v>193081</v>
          </cell>
          <cell r="BB152">
            <v>18168</v>
          </cell>
          <cell r="BC152">
            <v>334</v>
          </cell>
          <cell r="BD152">
            <v>211271</v>
          </cell>
          <cell r="BE152">
            <v>-9.9</v>
          </cell>
          <cell r="BF152">
            <v>0.9</v>
          </cell>
          <cell r="BG152">
            <v>-7.6</v>
          </cell>
          <cell r="BH152">
            <v>1.6</v>
          </cell>
          <cell r="BI152">
            <v>0.1</v>
          </cell>
          <cell r="BJ152">
            <v>3.3</v>
          </cell>
          <cell r="BK152">
            <v>-0.6</v>
          </cell>
          <cell r="BL152">
            <v>0.8</v>
          </cell>
          <cell r="BM152">
            <v>3.5</v>
          </cell>
          <cell r="BN152">
            <v>0.9</v>
          </cell>
          <cell r="BO152">
            <v>-1.7</v>
          </cell>
          <cell r="BP152">
            <v>0.1</v>
          </cell>
          <cell r="BQ152">
            <v>-1</v>
          </cell>
          <cell r="BR152">
            <v>0.7</v>
          </cell>
          <cell r="BS152">
            <v>0.6</v>
          </cell>
          <cell r="BT152">
            <v>-0.5</v>
          </cell>
          <cell r="BU152">
            <v>1.1000000000000001</v>
          </cell>
          <cell r="BV152">
            <v>1</v>
          </cell>
          <cell r="BW152">
            <v>-0.3</v>
          </cell>
          <cell r="BX152">
            <v>0.7</v>
          </cell>
          <cell r="BY152">
            <v>0.4</v>
          </cell>
          <cell r="BZ152">
            <v>0.7</v>
          </cell>
          <cell r="CA152">
            <v>0.1</v>
          </cell>
          <cell r="CB152">
            <v>0</v>
          </cell>
          <cell r="CC152">
            <v>2.2999999999999998</v>
          </cell>
          <cell r="CD152">
            <v>1.4</v>
          </cell>
          <cell r="CE152">
            <v>1.4</v>
          </cell>
          <cell r="CF152">
            <v>2.2000000000000002</v>
          </cell>
          <cell r="CG152">
            <v>2.1</v>
          </cell>
          <cell r="CH152">
            <v>-0.1</v>
          </cell>
          <cell r="CI152">
            <v>1.4</v>
          </cell>
          <cell r="CJ152">
            <v>1.5</v>
          </cell>
          <cell r="CK152">
            <v>4.5</v>
          </cell>
          <cell r="CL152">
            <v>0.5</v>
          </cell>
          <cell r="CM152">
            <v>3.5</v>
          </cell>
          <cell r="CN152">
            <v>0.4</v>
          </cell>
          <cell r="CO152">
            <v>-1.6</v>
          </cell>
          <cell r="CP152">
            <v>-1.3</v>
          </cell>
          <cell r="CQ152">
            <v>0.9</v>
          </cell>
          <cell r="CR152">
            <v>0.9</v>
          </cell>
          <cell r="CS152">
            <v>1.4</v>
          </cell>
          <cell r="CT152">
            <v>1</v>
          </cell>
          <cell r="CU152">
            <v>0.9</v>
          </cell>
          <cell r="CV152">
            <v>3.8</v>
          </cell>
          <cell r="CW152">
            <v>2.7</v>
          </cell>
          <cell r="CX152">
            <v>-0.2</v>
          </cell>
          <cell r="CY152">
            <v>0.1</v>
          </cell>
          <cell r="CZ152">
            <v>1.4</v>
          </cell>
          <cell r="DA152">
            <v>1.8</v>
          </cell>
          <cell r="DB152">
            <v>2.2999999999999998</v>
          </cell>
          <cell r="DC152">
            <v>1</v>
          </cell>
          <cell r="DD152">
            <v>0.4</v>
          </cell>
          <cell r="DE152">
            <v>1.8</v>
          </cell>
          <cell r="DF152">
            <v>0.5</v>
          </cell>
          <cell r="DG152">
            <v>4526</v>
          </cell>
          <cell r="DH152">
            <v>833</v>
          </cell>
          <cell r="DI152">
            <v>5329</v>
          </cell>
          <cell r="DJ152">
            <v>1392</v>
          </cell>
          <cell r="DK152">
            <v>3353</v>
          </cell>
          <cell r="DL152">
            <v>1069</v>
          </cell>
          <cell r="DM152">
            <v>2858</v>
          </cell>
          <cell r="DN152">
            <v>8232</v>
          </cell>
          <cell r="DO152">
            <v>1421</v>
          </cell>
          <cell r="DP152">
            <v>9389</v>
          </cell>
          <cell r="DQ152">
            <v>5076</v>
          </cell>
          <cell r="DR152">
            <v>4607</v>
          </cell>
          <cell r="DS152">
            <v>3217</v>
          </cell>
          <cell r="DT152">
            <v>3706</v>
          </cell>
          <cell r="DU152">
            <v>6046</v>
          </cell>
          <cell r="DV152">
            <v>22230</v>
          </cell>
          <cell r="DW152">
            <v>4504</v>
          </cell>
          <cell r="DX152">
            <v>245</v>
          </cell>
          <cell r="DY152">
            <v>3239</v>
          </cell>
          <cell r="DZ152">
            <v>7900</v>
          </cell>
          <cell r="EA152">
            <v>3512</v>
          </cell>
          <cell r="EB152">
            <v>2537</v>
          </cell>
          <cell r="EC152">
            <v>7068</v>
          </cell>
          <cell r="ED152">
            <v>12923</v>
          </cell>
          <cell r="EE152">
            <v>8255</v>
          </cell>
          <cell r="EF152">
            <v>8240</v>
          </cell>
          <cell r="EG152">
            <v>5689</v>
          </cell>
          <cell r="EH152">
            <v>2860</v>
          </cell>
          <cell r="EI152">
            <v>898</v>
          </cell>
          <cell r="EJ152">
            <v>1719</v>
          </cell>
          <cell r="EK152">
            <v>4405</v>
          </cell>
          <cell r="EL152">
            <v>9855</v>
          </cell>
          <cell r="EM152">
            <v>2015</v>
          </cell>
          <cell r="EN152">
            <v>2364</v>
          </cell>
          <cell r="EO152">
            <v>4289</v>
          </cell>
          <cell r="EP152">
            <v>7365</v>
          </cell>
          <cell r="EQ152">
            <v>7802</v>
          </cell>
          <cell r="ER152">
            <v>13806</v>
          </cell>
          <cell r="ES152">
            <v>1064</v>
          </cell>
          <cell r="ET152">
            <v>5087</v>
          </cell>
          <cell r="EU152">
            <v>6229</v>
          </cell>
          <cell r="EV152">
            <v>1077</v>
          </cell>
          <cell r="EW152">
            <v>10553</v>
          </cell>
          <cell r="EX152">
            <v>10430</v>
          </cell>
          <cell r="EY152">
            <v>6674</v>
          </cell>
          <cell r="EZ152">
            <v>13585</v>
          </cell>
          <cell r="FA152">
            <v>12640</v>
          </cell>
          <cell r="FB152">
            <v>11205</v>
          </cell>
          <cell r="FC152">
            <v>1682</v>
          </cell>
          <cell r="FD152">
            <v>4558</v>
          </cell>
          <cell r="FE152">
            <v>22261</v>
          </cell>
          <cell r="FF152">
            <v>193002</v>
          </cell>
          <cell r="FG152">
            <v>18008</v>
          </cell>
          <cell r="FH152">
            <v>1263</v>
          </cell>
          <cell r="FI152">
            <v>211966</v>
          </cell>
          <cell r="FJ152">
            <v>-7.7</v>
          </cell>
          <cell r="FK152">
            <v>-0.4</v>
          </cell>
          <cell r="FL152">
            <v>-6.1</v>
          </cell>
          <cell r="FM152">
            <v>0.9</v>
          </cell>
          <cell r="FN152">
            <v>-0.6</v>
          </cell>
          <cell r="FO152">
            <v>4.3</v>
          </cell>
          <cell r="FP152">
            <v>0.9</v>
          </cell>
          <cell r="FQ152">
            <v>0.8</v>
          </cell>
          <cell r="FR152">
            <v>-3.5</v>
          </cell>
          <cell r="FS152">
            <v>0.5</v>
          </cell>
          <cell r="FT152">
            <v>-1.4</v>
          </cell>
          <cell r="FU152">
            <v>-2.6</v>
          </cell>
          <cell r="FV152">
            <v>-1.8</v>
          </cell>
          <cell r="FW152">
            <v>1.1000000000000001</v>
          </cell>
          <cell r="FX152">
            <v>0.7</v>
          </cell>
          <cell r="FY152">
            <v>-0.8</v>
          </cell>
          <cell r="FZ152">
            <v>1.9</v>
          </cell>
          <cell r="GA152">
            <v>0.8</v>
          </cell>
          <cell r="GB152">
            <v>-0.2</v>
          </cell>
          <cell r="GC152">
            <v>1.2</v>
          </cell>
          <cell r="GD152">
            <v>1</v>
          </cell>
          <cell r="GE152">
            <v>15.5</v>
          </cell>
          <cell r="GF152">
            <v>1.5</v>
          </cell>
          <cell r="GG152">
            <v>1.5</v>
          </cell>
          <cell r="GH152">
            <v>2.5</v>
          </cell>
          <cell r="GI152">
            <v>1.2</v>
          </cell>
          <cell r="GJ152">
            <v>0.1</v>
          </cell>
          <cell r="GK152">
            <v>3.2</v>
          </cell>
          <cell r="GL152">
            <v>2.8</v>
          </cell>
          <cell r="GM152">
            <v>1.7</v>
          </cell>
          <cell r="GN152">
            <v>0.6</v>
          </cell>
          <cell r="GO152">
            <v>1.5</v>
          </cell>
          <cell r="GP152">
            <v>3.4</v>
          </cell>
          <cell r="GQ152">
            <v>0.2</v>
          </cell>
          <cell r="GR152">
            <v>2.1</v>
          </cell>
          <cell r="GS152">
            <v>0.6</v>
          </cell>
          <cell r="GT152">
            <v>-2.1</v>
          </cell>
          <cell r="GU152">
            <v>-1.3</v>
          </cell>
          <cell r="GV152">
            <v>-1</v>
          </cell>
          <cell r="GW152">
            <v>-1</v>
          </cell>
          <cell r="GX152">
            <v>-0.6</v>
          </cell>
          <cell r="GY152">
            <v>-1</v>
          </cell>
          <cell r="GZ152">
            <v>-1.1000000000000001</v>
          </cell>
          <cell r="HA152">
            <v>1.7</v>
          </cell>
          <cell r="HB152">
            <v>0.7</v>
          </cell>
          <cell r="HC152">
            <v>-3</v>
          </cell>
          <cell r="HD152">
            <v>0.2</v>
          </cell>
          <cell r="HE152">
            <v>-0.2</v>
          </cell>
          <cell r="HF152">
            <v>1.2</v>
          </cell>
          <cell r="HG152">
            <v>2.2999999999999998</v>
          </cell>
          <cell r="HH152">
            <v>0.9</v>
          </cell>
          <cell r="HI152">
            <v>0</v>
          </cell>
          <cell r="HJ152">
            <v>-0.9</v>
          </cell>
          <cell r="HK152">
            <v>0.9</v>
          </cell>
          <cell r="HL152">
            <v>7397</v>
          </cell>
          <cell r="HM152">
            <v>836</v>
          </cell>
          <cell r="HN152">
            <v>7909</v>
          </cell>
          <cell r="HO152">
            <v>1358</v>
          </cell>
          <cell r="HP152">
            <v>3311</v>
          </cell>
          <cell r="HQ152">
            <v>1074</v>
          </cell>
          <cell r="HR152">
            <v>2865</v>
          </cell>
          <cell r="HS152">
            <v>8146</v>
          </cell>
          <cell r="HT152">
            <v>1558</v>
          </cell>
          <cell r="HU152">
            <v>9341</v>
          </cell>
          <cell r="HV152">
            <v>5454</v>
          </cell>
          <cell r="HW152">
            <v>4614</v>
          </cell>
          <cell r="HX152">
            <v>3304</v>
          </cell>
          <cell r="HY152">
            <v>3814</v>
          </cell>
          <cell r="HZ152">
            <v>6297</v>
          </cell>
          <cell r="IA152">
            <v>23088</v>
          </cell>
          <cell r="IB152">
            <v>4373</v>
          </cell>
          <cell r="IC152">
            <v>227</v>
          </cell>
          <cell r="ID152">
            <v>3356</v>
          </cell>
          <cell r="IE152">
            <v>7799</v>
          </cell>
          <cell r="IF152">
            <v>3751</v>
          </cell>
          <cell r="IG152">
            <v>2678</v>
          </cell>
          <cell r="IH152">
            <v>7432</v>
          </cell>
          <cell r="II152">
            <v>13547</v>
          </cell>
          <cell r="IJ152">
            <v>8613</v>
          </cell>
          <cell r="IK152">
            <v>9043</v>
          </cell>
          <cell r="IL152">
            <v>6070</v>
          </cell>
          <cell r="IM152">
            <v>2970</v>
          </cell>
          <cell r="IN152">
            <v>932</v>
          </cell>
          <cell r="IO152">
            <v>1761</v>
          </cell>
          <cell r="IP152">
            <v>4473</v>
          </cell>
          <cell r="IQ152">
            <v>10104</v>
          </cell>
        </row>
        <row r="153">
          <cell r="B153">
            <v>4456</v>
          </cell>
          <cell r="C153">
            <v>826</v>
          </cell>
          <cell r="D153">
            <v>5255</v>
          </cell>
          <cell r="E153">
            <v>1385</v>
          </cell>
          <cell r="F153">
            <v>3322</v>
          </cell>
          <cell r="G153">
            <v>1116</v>
          </cell>
          <cell r="H153">
            <v>2921</v>
          </cell>
          <cell r="I153">
            <v>8302</v>
          </cell>
          <cell r="J153">
            <v>1487</v>
          </cell>
          <cell r="K153">
            <v>9498</v>
          </cell>
          <cell r="L153">
            <v>4956</v>
          </cell>
          <cell r="M153">
            <v>4654</v>
          </cell>
          <cell r="N153">
            <v>3154</v>
          </cell>
          <cell r="O153">
            <v>3720</v>
          </cell>
          <cell r="P153">
            <v>6047</v>
          </cell>
          <cell r="Q153">
            <v>22048</v>
          </cell>
          <cell r="R153">
            <v>4499</v>
          </cell>
          <cell r="S153">
            <v>244</v>
          </cell>
          <cell r="T153">
            <v>3193</v>
          </cell>
          <cell r="U153">
            <v>7858</v>
          </cell>
          <cell r="V153">
            <v>3506</v>
          </cell>
          <cell r="W153">
            <v>2360</v>
          </cell>
          <cell r="X153">
            <v>7004</v>
          </cell>
          <cell r="Y153">
            <v>12727</v>
          </cell>
          <cell r="Z153">
            <v>8373</v>
          </cell>
          <cell r="AA153">
            <v>8387</v>
          </cell>
          <cell r="AB153">
            <v>5719</v>
          </cell>
          <cell r="AC153">
            <v>2908</v>
          </cell>
          <cell r="AD153">
            <v>913</v>
          </cell>
          <cell r="AE153">
            <v>1676</v>
          </cell>
          <cell r="AF153">
            <v>4441</v>
          </cell>
          <cell r="AG153">
            <v>9927</v>
          </cell>
          <cell r="AH153">
            <v>2066</v>
          </cell>
          <cell r="AI153">
            <v>2374</v>
          </cell>
          <cell r="AJ153">
            <v>4428</v>
          </cell>
          <cell r="AK153">
            <v>7361</v>
          </cell>
          <cell r="AL153">
            <v>7821</v>
          </cell>
          <cell r="AM153">
            <v>13735</v>
          </cell>
          <cell r="AN153">
            <v>1085</v>
          </cell>
          <cell r="AO153">
            <v>5195</v>
          </cell>
          <cell r="AP153">
            <v>6371</v>
          </cell>
          <cell r="AQ153">
            <v>1103</v>
          </cell>
          <cell r="AR153">
            <v>10708</v>
          </cell>
          <cell r="AS153">
            <v>10757</v>
          </cell>
          <cell r="AT153">
            <v>6844</v>
          </cell>
          <cell r="AU153">
            <v>13544</v>
          </cell>
          <cell r="AV153">
            <v>12683</v>
          </cell>
          <cell r="AW153">
            <v>11315</v>
          </cell>
          <cell r="AX153">
            <v>1694</v>
          </cell>
          <cell r="AY153">
            <v>4637</v>
          </cell>
          <cell r="AZ153">
            <v>22403</v>
          </cell>
          <cell r="BA153">
            <v>193945</v>
          </cell>
          <cell r="BB153">
            <v>18303</v>
          </cell>
          <cell r="BC153">
            <v>354</v>
          </cell>
          <cell r="BD153">
            <v>212305</v>
          </cell>
          <cell r="BE153">
            <v>0</v>
          </cell>
          <cell r="BF153">
            <v>-0.1</v>
          </cell>
          <cell r="BG153">
            <v>-0.1</v>
          </cell>
          <cell r="BH153">
            <v>-0.4</v>
          </cell>
          <cell r="BI153">
            <v>-0.4</v>
          </cell>
          <cell r="BJ153">
            <v>4.2</v>
          </cell>
          <cell r="BK153">
            <v>2.2999999999999998</v>
          </cell>
          <cell r="BL153">
            <v>1.1000000000000001</v>
          </cell>
          <cell r="BM153">
            <v>5</v>
          </cell>
          <cell r="BN153">
            <v>1.4</v>
          </cell>
          <cell r="BO153">
            <v>-1.7</v>
          </cell>
          <cell r="BP153">
            <v>0.1</v>
          </cell>
          <cell r="BQ153">
            <v>-1.6</v>
          </cell>
          <cell r="BR153">
            <v>0</v>
          </cell>
          <cell r="BS153">
            <v>0.5</v>
          </cell>
          <cell r="BT153">
            <v>-0.7</v>
          </cell>
          <cell r="BU153">
            <v>0.7</v>
          </cell>
          <cell r="BV153">
            <v>0.3</v>
          </cell>
          <cell r="BW153">
            <v>-0.5</v>
          </cell>
          <cell r="BX153">
            <v>0.3</v>
          </cell>
          <cell r="BY153">
            <v>0.1</v>
          </cell>
          <cell r="BZ153">
            <v>-0.2</v>
          </cell>
          <cell r="CA153">
            <v>0.1</v>
          </cell>
          <cell r="CB153">
            <v>-0.5</v>
          </cell>
          <cell r="CC153">
            <v>1.6</v>
          </cell>
          <cell r="CD153">
            <v>1.6</v>
          </cell>
          <cell r="CE153">
            <v>0.3</v>
          </cell>
          <cell r="CF153">
            <v>2.1</v>
          </cell>
          <cell r="CG153">
            <v>1.9</v>
          </cell>
          <cell r="CH153">
            <v>-1.3</v>
          </cell>
          <cell r="CI153">
            <v>1.1000000000000001</v>
          </cell>
          <cell r="CJ153">
            <v>1.2</v>
          </cell>
          <cell r="CK153">
            <v>3.3</v>
          </cell>
          <cell r="CL153">
            <v>1.1000000000000001</v>
          </cell>
          <cell r="CM153">
            <v>2.8</v>
          </cell>
          <cell r="CN153">
            <v>0.1</v>
          </cell>
          <cell r="CO153">
            <v>-0.1</v>
          </cell>
          <cell r="CP153">
            <v>-0.6</v>
          </cell>
          <cell r="CQ153">
            <v>0.8</v>
          </cell>
          <cell r="CR153">
            <v>1</v>
          </cell>
          <cell r="CS153">
            <v>1.2</v>
          </cell>
          <cell r="CT153">
            <v>1.3</v>
          </cell>
          <cell r="CU153">
            <v>0.4</v>
          </cell>
          <cell r="CV153">
            <v>2.1</v>
          </cell>
          <cell r="CW153">
            <v>1.5</v>
          </cell>
          <cell r="CX153">
            <v>-1.2</v>
          </cell>
          <cell r="CY153">
            <v>0.3</v>
          </cell>
          <cell r="CZ153">
            <v>0.5</v>
          </cell>
          <cell r="DA153">
            <v>0.7</v>
          </cell>
          <cell r="DB153">
            <v>1.7</v>
          </cell>
          <cell r="DC153">
            <v>0.7</v>
          </cell>
          <cell r="DD153">
            <v>0.4</v>
          </cell>
          <cell r="DE153">
            <v>0.7</v>
          </cell>
          <cell r="DF153">
            <v>0.5</v>
          </cell>
          <cell r="DG153">
            <v>4165</v>
          </cell>
          <cell r="DH153">
            <v>825</v>
          </cell>
          <cell r="DI153">
            <v>4995</v>
          </cell>
          <cell r="DJ153">
            <v>1396</v>
          </cell>
          <cell r="DK153">
            <v>3298</v>
          </cell>
          <cell r="DL153">
            <v>1112</v>
          </cell>
          <cell r="DM153">
            <v>2932</v>
          </cell>
          <cell r="DN153">
            <v>8295</v>
          </cell>
          <cell r="DO153">
            <v>1412</v>
          </cell>
          <cell r="DP153">
            <v>9460</v>
          </cell>
          <cell r="DQ153">
            <v>4900</v>
          </cell>
          <cell r="DR153">
            <v>4578</v>
          </cell>
          <cell r="DS153">
            <v>3117</v>
          </cell>
          <cell r="DT153">
            <v>3786</v>
          </cell>
          <cell r="DU153">
            <v>6000</v>
          </cell>
          <cell r="DV153">
            <v>21928</v>
          </cell>
          <cell r="DW153">
            <v>4472</v>
          </cell>
          <cell r="DX153">
            <v>241</v>
          </cell>
          <cell r="DY153">
            <v>3145</v>
          </cell>
          <cell r="DZ153">
            <v>7788</v>
          </cell>
          <cell r="EA153">
            <v>3462</v>
          </cell>
          <cell r="EB153">
            <v>2331</v>
          </cell>
          <cell r="EC153">
            <v>6919</v>
          </cell>
          <cell r="ED153">
            <v>12587</v>
          </cell>
          <cell r="EE153">
            <v>8371</v>
          </cell>
          <cell r="EF153">
            <v>8374</v>
          </cell>
          <cell r="EG153">
            <v>5708</v>
          </cell>
          <cell r="EH153">
            <v>2914</v>
          </cell>
          <cell r="EI153">
            <v>918</v>
          </cell>
          <cell r="EJ153">
            <v>1672</v>
          </cell>
          <cell r="EK153">
            <v>4392</v>
          </cell>
          <cell r="EL153">
            <v>9866</v>
          </cell>
          <cell r="EM153">
            <v>2010</v>
          </cell>
          <cell r="EN153">
            <v>2317</v>
          </cell>
          <cell r="EO153">
            <v>4431</v>
          </cell>
          <cell r="EP153">
            <v>7353</v>
          </cell>
          <cell r="EQ153">
            <v>7776</v>
          </cell>
          <cell r="ER153">
            <v>13695</v>
          </cell>
          <cell r="ES153">
            <v>1092</v>
          </cell>
          <cell r="ET153">
            <v>5227</v>
          </cell>
          <cell r="EU153">
            <v>6413</v>
          </cell>
          <cell r="EV153">
            <v>1109</v>
          </cell>
          <cell r="EW153">
            <v>10781</v>
          </cell>
          <cell r="EX153">
            <v>10842</v>
          </cell>
          <cell r="EY153">
            <v>6894</v>
          </cell>
          <cell r="EZ153">
            <v>13512</v>
          </cell>
          <cell r="FA153">
            <v>12681</v>
          </cell>
          <cell r="FB153">
            <v>11400</v>
          </cell>
          <cell r="FC153">
            <v>1697</v>
          </cell>
          <cell r="FD153">
            <v>4653</v>
          </cell>
          <cell r="FE153">
            <v>22413</v>
          </cell>
          <cell r="FF153">
            <v>193400</v>
          </cell>
          <cell r="FG153">
            <v>18304</v>
          </cell>
          <cell r="FH153">
            <v>620</v>
          </cell>
          <cell r="FI153">
            <v>212024</v>
          </cell>
          <cell r="FJ153">
            <v>-8</v>
          </cell>
          <cell r="FK153">
            <v>-0.9</v>
          </cell>
          <cell r="FL153">
            <v>-6.3</v>
          </cell>
          <cell r="FM153">
            <v>0.3</v>
          </cell>
          <cell r="FN153">
            <v>-1.6</v>
          </cell>
          <cell r="FO153">
            <v>4.0999999999999996</v>
          </cell>
          <cell r="FP153">
            <v>2.6</v>
          </cell>
          <cell r="FQ153">
            <v>0.8</v>
          </cell>
          <cell r="FR153">
            <v>-0.7</v>
          </cell>
          <cell r="FS153">
            <v>0.8</v>
          </cell>
          <cell r="FT153">
            <v>-3.5</v>
          </cell>
          <cell r="FU153">
            <v>-0.6</v>
          </cell>
          <cell r="FV153">
            <v>-3.1</v>
          </cell>
          <cell r="FW153">
            <v>2.2000000000000002</v>
          </cell>
          <cell r="FX153">
            <v>-0.8</v>
          </cell>
          <cell r="FY153">
            <v>-1.4</v>
          </cell>
          <cell r="FZ153">
            <v>-0.7</v>
          </cell>
          <cell r="GA153">
            <v>-1.8</v>
          </cell>
          <cell r="GB153">
            <v>-2.9</v>
          </cell>
          <cell r="GC153">
            <v>-1.4</v>
          </cell>
          <cell r="GD153">
            <v>-1.4</v>
          </cell>
          <cell r="GE153">
            <v>-8.1</v>
          </cell>
          <cell r="GF153">
            <v>-2.1</v>
          </cell>
          <cell r="GG153">
            <v>-2.6</v>
          </cell>
          <cell r="GH153">
            <v>1.4</v>
          </cell>
          <cell r="GI153">
            <v>1.6</v>
          </cell>
          <cell r="GJ153">
            <v>0.3</v>
          </cell>
          <cell r="GK153">
            <v>1.9</v>
          </cell>
          <cell r="GL153">
            <v>2.2000000000000002</v>
          </cell>
          <cell r="GM153">
            <v>-2.8</v>
          </cell>
          <cell r="GN153">
            <v>-0.3</v>
          </cell>
          <cell r="GO153">
            <v>0.1</v>
          </cell>
          <cell r="GP153">
            <v>-0.2</v>
          </cell>
          <cell r="GQ153">
            <v>-2</v>
          </cell>
          <cell r="GR153">
            <v>3.3</v>
          </cell>
          <cell r="GS153">
            <v>-0.2</v>
          </cell>
          <cell r="GT153">
            <v>-0.3</v>
          </cell>
          <cell r="GU153">
            <v>-0.8</v>
          </cell>
          <cell r="GV153">
            <v>2.6</v>
          </cell>
          <cell r="GW153">
            <v>2.8</v>
          </cell>
          <cell r="GX153">
            <v>2.9</v>
          </cell>
          <cell r="GY153">
            <v>3</v>
          </cell>
          <cell r="GZ153">
            <v>2.2000000000000002</v>
          </cell>
          <cell r="HA153">
            <v>4</v>
          </cell>
          <cell r="HB153">
            <v>3.3</v>
          </cell>
          <cell r="HC153">
            <v>-0.5</v>
          </cell>
          <cell r="HD153">
            <v>0.3</v>
          </cell>
          <cell r="HE153">
            <v>1.7</v>
          </cell>
          <cell r="HF153">
            <v>0.9</v>
          </cell>
          <cell r="HG153">
            <v>2.1</v>
          </cell>
          <cell r="HH153">
            <v>0.7</v>
          </cell>
          <cell r="HI153">
            <v>0.2</v>
          </cell>
          <cell r="HJ153">
            <v>1.6</v>
          </cell>
          <cell r="HK153">
            <v>0</v>
          </cell>
          <cell r="HL153">
            <v>3081</v>
          </cell>
          <cell r="HM153">
            <v>818</v>
          </cell>
          <cell r="HN153">
            <v>4016</v>
          </cell>
          <cell r="HO153">
            <v>1370</v>
          </cell>
          <cell r="HP153">
            <v>3140</v>
          </cell>
          <cell r="HQ153">
            <v>1063</v>
          </cell>
          <cell r="HR153">
            <v>2840</v>
          </cell>
          <cell r="HS153">
            <v>7995</v>
          </cell>
          <cell r="HT153">
            <v>1164</v>
          </cell>
          <cell r="HU153">
            <v>9047</v>
          </cell>
          <cell r="HV153">
            <v>4693</v>
          </cell>
          <cell r="HW153">
            <v>4480</v>
          </cell>
          <cell r="HX153">
            <v>2918</v>
          </cell>
          <cell r="HY153">
            <v>3566</v>
          </cell>
          <cell r="HZ153">
            <v>5666</v>
          </cell>
          <cell r="IA153">
            <v>20808</v>
          </cell>
          <cell r="IB153">
            <v>4347</v>
          </cell>
          <cell r="IC153">
            <v>203</v>
          </cell>
          <cell r="ID153">
            <v>3267</v>
          </cell>
          <cell r="IE153">
            <v>7677</v>
          </cell>
          <cell r="IF153">
            <v>3132</v>
          </cell>
          <cell r="IG153">
            <v>2189</v>
          </cell>
          <cell r="IH153">
            <v>6316</v>
          </cell>
          <cell r="II153">
            <v>11493</v>
          </cell>
          <cell r="IJ153">
            <v>7973</v>
          </cell>
          <cell r="IK153">
            <v>7942</v>
          </cell>
          <cell r="IL153">
            <v>5633</v>
          </cell>
          <cell r="IM153">
            <v>2857</v>
          </cell>
          <cell r="IN153">
            <v>902</v>
          </cell>
          <cell r="IO153">
            <v>1616</v>
          </cell>
          <cell r="IP153">
            <v>4320</v>
          </cell>
          <cell r="IQ153">
            <v>9671</v>
          </cell>
        </row>
        <row r="154">
          <cell r="B154">
            <v>4922</v>
          </cell>
          <cell r="C154">
            <v>832</v>
          </cell>
          <cell r="D154">
            <v>5690</v>
          </cell>
          <cell r="E154">
            <v>1360</v>
          </cell>
          <cell r="F154">
            <v>3280</v>
          </cell>
          <cell r="G154">
            <v>1165</v>
          </cell>
          <cell r="H154">
            <v>3055</v>
          </cell>
          <cell r="I154">
            <v>8405</v>
          </cell>
          <cell r="J154">
            <v>1566</v>
          </cell>
          <cell r="K154">
            <v>9656</v>
          </cell>
          <cell r="L154">
            <v>4971</v>
          </cell>
          <cell r="M154">
            <v>4667</v>
          </cell>
          <cell r="N154">
            <v>3130</v>
          </cell>
          <cell r="O154">
            <v>3738</v>
          </cell>
          <cell r="P154">
            <v>6055</v>
          </cell>
          <cell r="Q154">
            <v>22054</v>
          </cell>
          <cell r="R154">
            <v>4516</v>
          </cell>
          <cell r="S154">
            <v>244</v>
          </cell>
          <cell r="T154">
            <v>3195</v>
          </cell>
          <cell r="U154">
            <v>7880</v>
          </cell>
          <cell r="V154">
            <v>3516</v>
          </cell>
          <cell r="W154">
            <v>2341</v>
          </cell>
          <cell r="X154">
            <v>7085</v>
          </cell>
          <cell r="Y154">
            <v>12767</v>
          </cell>
          <cell r="Z154">
            <v>8502</v>
          </cell>
          <cell r="AA154">
            <v>8496</v>
          </cell>
          <cell r="AB154">
            <v>5699</v>
          </cell>
          <cell r="AC154">
            <v>2983</v>
          </cell>
          <cell r="AD154">
            <v>924</v>
          </cell>
          <cell r="AE154">
            <v>1673</v>
          </cell>
          <cell r="AF154">
            <v>4519</v>
          </cell>
          <cell r="AG154">
            <v>10091</v>
          </cell>
          <cell r="AH154">
            <v>2126</v>
          </cell>
          <cell r="AI154">
            <v>2402</v>
          </cell>
          <cell r="AJ154">
            <v>4502</v>
          </cell>
          <cell r="AK154">
            <v>7387</v>
          </cell>
          <cell r="AL154">
            <v>7918</v>
          </cell>
          <cell r="AM154">
            <v>13812</v>
          </cell>
          <cell r="AN154">
            <v>1095</v>
          </cell>
          <cell r="AO154">
            <v>5260</v>
          </cell>
          <cell r="AP154">
            <v>6446</v>
          </cell>
          <cell r="AQ154">
            <v>1123</v>
          </cell>
          <cell r="AR154">
            <v>10719</v>
          </cell>
          <cell r="AS154">
            <v>10838</v>
          </cell>
          <cell r="AT154">
            <v>6883</v>
          </cell>
          <cell r="AU154">
            <v>13431</v>
          </cell>
          <cell r="AV154">
            <v>12737</v>
          </cell>
          <cell r="AW154">
            <v>11384</v>
          </cell>
          <cell r="AX154">
            <v>1684</v>
          </cell>
          <cell r="AY154">
            <v>4680</v>
          </cell>
          <cell r="AZ154">
            <v>22487</v>
          </cell>
          <cell r="BA154">
            <v>195652</v>
          </cell>
          <cell r="BB154">
            <v>18344</v>
          </cell>
          <cell r="BC154">
            <v>146</v>
          </cell>
          <cell r="BD154">
            <v>213857</v>
          </cell>
          <cell r="BE154">
            <v>10.5</v>
          </cell>
          <cell r="BF154">
            <v>0.7</v>
          </cell>
          <cell r="BG154">
            <v>8.3000000000000007</v>
          </cell>
          <cell r="BH154">
            <v>-1.8</v>
          </cell>
          <cell r="BI154">
            <v>-1.3</v>
          </cell>
          <cell r="BJ154">
            <v>4.4000000000000004</v>
          </cell>
          <cell r="BK154">
            <v>4.5999999999999996</v>
          </cell>
          <cell r="BL154">
            <v>1.2</v>
          </cell>
          <cell r="BM154">
            <v>5.3</v>
          </cell>
          <cell r="BN154">
            <v>1.7</v>
          </cell>
          <cell r="BO154">
            <v>0.3</v>
          </cell>
          <cell r="BP154">
            <v>0.3</v>
          </cell>
          <cell r="BQ154">
            <v>-0.8</v>
          </cell>
          <cell r="BR154">
            <v>0.5</v>
          </cell>
          <cell r="BS154">
            <v>0.1</v>
          </cell>
          <cell r="BT154">
            <v>0</v>
          </cell>
          <cell r="BU154">
            <v>0.4</v>
          </cell>
          <cell r="BV154">
            <v>0.1</v>
          </cell>
          <cell r="BW154">
            <v>0.1</v>
          </cell>
          <cell r="BX154">
            <v>0.3</v>
          </cell>
          <cell r="BY154">
            <v>0.3</v>
          </cell>
          <cell r="BZ154">
            <v>-0.8</v>
          </cell>
          <cell r="CA154">
            <v>1.2</v>
          </cell>
          <cell r="CB154">
            <v>0.3</v>
          </cell>
          <cell r="CC154">
            <v>1.5</v>
          </cell>
          <cell r="CD154">
            <v>1.3</v>
          </cell>
          <cell r="CE154">
            <v>-0.4</v>
          </cell>
          <cell r="CF154">
            <v>2.6</v>
          </cell>
          <cell r="CG154">
            <v>1.3</v>
          </cell>
          <cell r="CH154">
            <v>-0.2</v>
          </cell>
          <cell r="CI154">
            <v>1.7</v>
          </cell>
          <cell r="CJ154">
            <v>1.7</v>
          </cell>
          <cell r="CK154">
            <v>2.9</v>
          </cell>
          <cell r="CL154">
            <v>1.2</v>
          </cell>
          <cell r="CM154">
            <v>1.7</v>
          </cell>
          <cell r="CN154">
            <v>0.3</v>
          </cell>
          <cell r="CO154">
            <v>1.2</v>
          </cell>
          <cell r="CP154">
            <v>0.6</v>
          </cell>
          <cell r="CQ154">
            <v>0.9</v>
          </cell>
          <cell r="CR154">
            <v>1.3</v>
          </cell>
          <cell r="CS154">
            <v>1.2</v>
          </cell>
          <cell r="CT154">
            <v>1.8</v>
          </cell>
          <cell r="CU154">
            <v>0.1</v>
          </cell>
          <cell r="CV154">
            <v>0.8</v>
          </cell>
          <cell r="CW154">
            <v>0.6</v>
          </cell>
          <cell r="CX154">
            <v>-0.8</v>
          </cell>
          <cell r="CY154">
            <v>0.4</v>
          </cell>
          <cell r="CZ154">
            <v>0.6</v>
          </cell>
          <cell r="DA154">
            <v>-0.6</v>
          </cell>
          <cell r="DB154">
            <v>0.9</v>
          </cell>
          <cell r="DC154">
            <v>0.4</v>
          </cell>
          <cell r="DD154">
            <v>0.9</v>
          </cell>
          <cell r="DE154">
            <v>0.2</v>
          </cell>
          <cell r="DF154">
            <v>0.7</v>
          </cell>
          <cell r="DG154">
            <v>4965</v>
          </cell>
          <cell r="DH154">
            <v>806</v>
          </cell>
          <cell r="DI154">
            <v>5683</v>
          </cell>
          <cell r="DJ154">
            <v>1351</v>
          </cell>
          <cell r="DK154">
            <v>3280</v>
          </cell>
          <cell r="DL154">
            <v>1168</v>
          </cell>
          <cell r="DM154">
            <v>2999</v>
          </cell>
          <cell r="DN154">
            <v>8346</v>
          </cell>
          <cell r="DO154">
            <v>1581</v>
          </cell>
          <cell r="DP154">
            <v>9589</v>
          </cell>
          <cell r="DQ154">
            <v>4915</v>
          </cell>
          <cell r="DR154">
            <v>4832</v>
          </cell>
          <cell r="DS154">
            <v>3149</v>
          </cell>
          <cell r="DT154">
            <v>3692</v>
          </cell>
          <cell r="DU154">
            <v>6059</v>
          </cell>
          <cell r="DV154">
            <v>22074</v>
          </cell>
          <cell r="DW154">
            <v>4514</v>
          </cell>
          <cell r="DX154">
            <v>245</v>
          </cell>
          <cell r="DY154">
            <v>3175</v>
          </cell>
          <cell r="DZ154">
            <v>7869</v>
          </cell>
          <cell r="EA154">
            <v>3536</v>
          </cell>
          <cell r="EB154">
            <v>2254</v>
          </cell>
          <cell r="EC154">
            <v>7066</v>
          </cell>
          <cell r="ED154">
            <v>12740</v>
          </cell>
          <cell r="EE154">
            <v>8505</v>
          </cell>
          <cell r="EF154">
            <v>8557</v>
          </cell>
          <cell r="EG154">
            <v>5715</v>
          </cell>
          <cell r="EH154">
            <v>2956</v>
          </cell>
          <cell r="EI154">
            <v>917</v>
          </cell>
          <cell r="EJ154">
            <v>1650</v>
          </cell>
          <cell r="EK154">
            <v>4531</v>
          </cell>
          <cell r="EL154">
            <v>10072</v>
          </cell>
          <cell r="EM154">
            <v>2163</v>
          </cell>
          <cell r="EN154">
            <v>2453</v>
          </cell>
          <cell r="EO154">
            <v>4526</v>
          </cell>
          <cell r="EP154">
            <v>7395</v>
          </cell>
          <cell r="EQ154">
            <v>7970</v>
          </cell>
          <cell r="ER154">
            <v>13835</v>
          </cell>
          <cell r="ES154">
            <v>1095</v>
          </cell>
          <cell r="ET154">
            <v>5252</v>
          </cell>
          <cell r="EU154">
            <v>6441</v>
          </cell>
          <cell r="EV154">
            <v>1120</v>
          </cell>
          <cell r="EW154">
            <v>10717</v>
          </cell>
          <cell r="EX154">
            <v>10850</v>
          </cell>
          <cell r="EY154">
            <v>6881</v>
          </cell>
          <cell r="EZ154">
            <v>13497</v>
          </cell>
          <cell r="FA154">
            <v>12742</v>
          </cell>
          <cell r="FB154">
            <v>11277</v>
          </cell>
          <cell r="FC154">
            <v>1690</v>
          </cell>
          <cell r="FD154">
            <v>4689</v>
          </cell>
          <cell r="FE154">
            <v>22502</v>
          </cell>
          <cell r="FF154">
            <v>195541</v>
          </cell>
          <cell r="FG154">
            <v>18459</v>
          </cell>
          <cell r="FH154">
            <v>-951</v>
          </cell>
          <cell r="FI154">
            <v>212761</v>
          </cell>
          <cell r="FJ154">
            <v>19.2</v>
          </cell>
          <cell r="FK154">
            <v>-2.2999999999999998</v>
          </cell>
          <cell r="FL154">
            <v>13.8</v>
          </cell>
          <cell r="FM154">
            <v>-3.2</v>
          </cell>
          <cell r="FN154">
            <v>-0.5</v>
          </cell>
          <cell r="FO154">
            <v>5</v>
          </cell>
          <cell r="FP154">
            <v>2.2999999999999998</v>
          </cell>
          <cell r="FQ154">
            <v>0.6</v>
          </cell>
          <cell r="FR154">
            <v>12</v>
          </cell>
          <cell r="FS154">
            <v>1.4</v>
          </cell>
          <cell r="FT154">
            <v>0.3</v>
          </cell>
          <cell r="FU154">
            <v>5.5</v>
          </cell>
          <cell r="FV154">
            <v>1</v>
          </cell>
          <cell r="FW154">
            <v>-2.5</v>
          </cell>
          <cell r="FX154">
            <v>1</v>
          </cell>
          <cell r="FY154">
            <v>0.7</v>
          </cell>
          <cell r="FZ154">
            <v>0.9</v>
          </cell>
          <cell r="GA154">
            <v>2</v>
          </cell>
          <cell r="GB154">
            <v>1</v>
          </cell>
          <cell r="GC154">
            <v>1</v>
          </cell>
          <cell r="GD154">
            <v>2.1</v>
          </cell>
          <cell r="GE154">
            <v>-3.3</v>
          </cell>
          <cell r="GF154">
            <v>2.1</v>
          </cell>
          <cell r="GG154">
            <v>1.2</v>
          </cell>
          <cell r="GH154">
            <v>1.6</v>
          </cell>
          <cell r="GI154">
            <v>2.2000000000000002</v>
          </cell>
          <cell r="GJ154">
            <v>0.1</v>
          </cell>
          <cell r="GK154">
            <v>1.5</v>
          </cell>
          <cell r="GL154">
            <v>-0.1</v>
          </cell>
          <cell r="GM154">
            <v>-1.3</v>
          </cell>
          <cell r="GN154">
            <v>3.2</v>
          </cell>
          <cell r="GO154">
            <v>2.1</v>
          </cell>
          <cell r="GP154">
            <v>7.6</v>
          </cell>
          <cell r="GQ154">
            <v>5.9</v>
          </cell>
          <cell r="GR154">
            <v>2.1</v>
          </cell>
          <cell r="GS154">
            <v>0.6</v>
          </cell>
          <cell r="GT154">
            <v>2.5</v>
          </cell>
          <cell r="GU154">
            <v>1</v>
          </cell>
          <cell r="GV154">
            <v>0.2</v>
          </cell>
          <cell r="GW154">
            <v>0.5</v>
          </cell>
          <cell r="GX154">
            <v>0.4</v>
          </cell>
          <cell r="GY154">
            <v>1</v>
          </cell>
          <cell r="GZ154">
            <v>-0.6</v>
          </cell>
          <cell r="HA154">
            <v>0.1</v>
          </cell>
          <cell r="HB154">
            <v>-0.2</v>
          </cell>
          <cell r="HC154">
            <v>-0.1</v>
          </cell>
          <cell r="HD154">
            <v>0.5</v>
          </cell>
          <cell r="HE154">
            <v>-1.1000000000000001</v>
          </cell>
          <cell r="HF154">
            <v>-0.5</v>
          </cell>
          <cell r="HG154">
            <v>0.8</v>
          </cell>
          <cell r="HH154">
            <v>0.4</v>
          </cell>
          <cell r="HI154">
            <v>1.1000000000000001</v>
          </cell>
          <cell r="HJ154">
            <v>0.8</v>
          </cell>
          <cell r="HK154">
            <v>0.3</v>
          </cell>
          <cell r="HL154">
            <v>3873</v>
          </cell>
          <cell r="HM154">
            <v>802</v>
          </cell>
          <cell r="HN154">
            <v>4690</v>
          </cell>
          <cell r="HO154">
            <v>1335</v>
          </cell>
          <cell r="HP154">
            <v>3315</v>
          </cell>
          <cell r="HQ154">
            <v>1166</v>
          </cell>
          <cell r="HR154">
            <v>3024</v>
          </cell>
          <cell r="HS154">
            <v>8371</v>
          </cell>
          <cell r="HT154">
            <v>1661</v>
          </cell>
          <cell r="HU154">
            <v>9654</v>
          </cell>
          <cell r="HV154">
            <v>4744</v>
          </cell>
          <cell r="HW154">
            <v>4814</v>
          </cell>
          <cell r="HX154">
            <v>3148</v>
          </cell>
          <cell r="HY154">
            <v>3687</v>
          </cell>
          <cell r="HZ154">
            <v>5960</v>
          </cell>
          <cell r="IA154">
            <v>21800</v>
          </cell>
          <cell r="IB154">
            <v>4536</v>
          </cell>
          <cell r="IC154">
            <v>260</v>
          </cell>
          <cell r="ID154">
            <v>3051</v>
          </cell>
          <cell r="IE154">
            <v>7829</v>
          </cell>
          <cell r="IF154">
            <v>3528</v>
          </cell>
          <cell r="IG154">
            <v>2209</v>
          </cell>
          <cell r="IH154">
            <v>7328</v>
          </cell>
          <cell r="II154">
            <v>13298</v>
          </cell>
          <cell r="IJ154">
            <v>8550</v>
          </cell>
          <cell r="IK154">
            <v>8312</v>
          </cell>
          <cell r="IL154">
            <v>5477</v>
          </cell>
          <cell r="IM154">
            <v>2932</v>
          </cell>
          <cell r="IN154">
            <v>866</v>
          </cell>
          <cell r="IO154">
            <v>1634</v>
          </cell>
          <cell r="IP154">
            <v>4510</v>
          </cell>
          <cell r="IQ154">
            <v>9947</v>
          </cell>
        </row>
        <row r="155">
          <cell r="B155">
            <v>5525</v>
          </cell>
          <cell r="C155">
            <v>849</v>
          </cell>
          <cell r="D155">
            <v>6270</v>
          </cell>
          <cell r="E155">
            <v>1338</v>
          </cell>
          <cell r="F155">
            <v>3281</v>
          </cell>
          <cell r="G155">
            <v>1212</v>
          </cell>
          <cell r="H155">
            <v>3222</v>
          </cell>
          <cell r="I155">
            <v>8582</v>
          </cell>
          <cell r="J155">
            <v>1648</v>
          </cell>
          <cell r="K155">
            <v>9891</v>
          </cell>
          <cell r="L155">
            <v>5097</v>
          </cell>
          <cell r="M155">
            <v>4746</v>
          </cell>
          <cell r="N155">
            <v>3175</v>
          </cell>
          <cell r="O155">
            <v>3788</v>
          </cell>
          <cell r="P155">
            <v>6050</v>
          </cell>
          <cell r="Q155">
            <v>22349</v>
          </cell>
          <cell r="R155">
            <v>4536</v>
          </cell>
          <cell r="S155">
            <v>246</v>
          </cell>
          <cell r="T155">
            <v>3207</v>
          </cell>
          <cell r="U155">
            <v>7918</v>
          </cell>
          <cell r="V155">
            <v>3468</v>
          </cell>
          <cell r="W155">
            <v>2334</v>
          </cell>
          <cell r="X155">
            <v>7180</v>
          </cell>
          <cell r="Y155">
            <v>12835</v>
          </cell>
          <cell r="Z155">
            <v>8690</v>
          </cell>
          <cell r="AA155">
            <v>8570</v>
          </cell>
          <cell r="AB155">
            <v>5686</v>
          </cell>
          <cell r="AC155">
            <v>3076</v>
          </cell>
          <cell r="AD155">
            <v>934</v>
          </cell>
          <cell r="AE155">
            <v>1706</v>
          </cell>
          <cell r="AF155">
            <v>4628</v>
          </cell>
          <cell r="AG155">
            <v>10330</v>
          </cell>
          <cell r="AH155">
            <v>2156</v>
          </cell>
          <cell r="AI155">
            <v>2430</v>
          </cell>
          <cell r="AJ155">
            <v>4531</v>
          </cell>
          <cell r="AK155">
            <v>7469</v>
          </cell>
          <cell r="AL155">
            <v>8067</v>
          </cell>
          <cell r="AM155">
            <v>14032</v>
          </cell>
          <cell r="AN155">
            <v>1102</v>
          </cell>
          <cell r="AO155">
            <v>5321</v>
          </cell>
          <cell r="AP155">
            <v>6506</v>
          </cell>
          <cell r="AQ155">
            <v>1144</v>
          </cell>
          <cell r="AR155">
            <v>10693</v>
          </cell>
          <cell r="AS155">
            <v>10806</v>
          </cell>
          <cell r="AT155">
            <v>6862</v>
          </cell>
          <cell r="AU155">
            <v>13584</v>
          </cell>
          <cell r="AV155">
            <v>12797</v>
          </cell>
          <cell r="AW155">
            <v>11542</v>
          </cell>
          <cell r="AX155">
            <v>1670</v>
          </cell>
          <cell r="AY155">
            <v>4718</v>
          </cell>
          <cell r="AZ155">
            <v>22549</v>
          </cell>
          <cell r="BA155">
            <v>198356</v>
          </cell>
          <cell r="BB155">
            <v>18462</v>
          </cell>
          <cell r="BC155">
            <v>-413</v>
          </cell>
          <cell r="BD155">
            <v>216119</v>
          </cell>
          <cell r="BE155">
            <v>12.2</v>
          </cell>
          <cell r="BF155">
            <v>2</v>
          </cell>
          <cell r="BG155">
            <v>10.199999999999999</v>
          </cell>
          <cell r="BH155">
            <v>-1.6</v>
          </cell>
          <cell r="BI155">
            <v>0</v>
          </cell>
          <cell r="BJ155">
            <v>4</v>
          </cell>
          <cell r="BK155">
            <v>5.5</v>
          </cell>
          <cell r="BL155">
            <v>2.1</v>
          </cell>
          <cell r="BM155">
            <v>5.3</v>
          </cell>
          <cell r="BN155">
            <v>2.4</v>
          </cell>
          <cell r="BO155">
            <v>2.5</v>
          </cell>
          <cell r="BP155">
            <v>1.7</v>
          </cell>
          <cell r="BQ155">
            <v>1.5</v>
          </cell>
          <cell r="BR155">
            <v>1.3</v>
          </cell>
          <cell r="BS155">
            <v>-0.1</v>
          </cell>
          <cell r="BT155">
            <v>1.3</v>
          </cell>
          <cell r="BU155">
            <v>0.4</v>
          </cell>
          <cell r="BV155">
            <v>1</v>
          </cell>
          <cell r="BW155">
            <v>0.4</v>
          </cell>
          <cell r="BX155">
            <v>0.5</v>
          </cell>
          <cell r="BY155">
            <v>-1.4</v>
          </cell>
          <cell r="BZ155">
            <v>-0.3</v>
          </cell>
          <cell r="CA155">
            <v>1.3</v>
          </cell>
          <cell r="CB155">
            <v>0.5</v>
          </cell>
          <cell r="CC155">
            <v>2.2000000000000002</v>
          </cell>
          <cell r="CD155">
            <v>0.9</v>
          </cell>
          <cell r="CE155">
            <v>-0.2</v>
          </cell>
          <cell r="CF155">
            <v>3.1</v>
          </cell>
          <cell r="CG155">
            <v>1.1000000000000001</v>
          </cell>
          <cell r="CH155">
            <v>1.9</v>
          </cell>
          <cell r="CI155">
            <v>2.4</v>
          </cell>
          <cell r="CJ155">
            <v>2.4</v>
          </cell>
          <cell r="CK155">
            <v>1.4</v>
          </cell>
          <cell r="CL155">
            <v>1.2</v>
          </cell>
          <cell r="CM155">
            <v>0.6</v>
          </cell>
          <cell r="CN155">
            <v>1.1000000000000001</v>
          </cell>
          <cell r="CO155">
            <v>1.9</v>
          </cell>
          <cell r="CP155">
            <v>1.6</v>
          </cell>
          <cell r="CQ155">
            <v>0.7</v>
          </cell>
          <cell r="CR155">
            <v>1.2</v>
          </cell>
          <cell r="CS155">
            <v>0.9</v>
          </cell>
          <cell r="CT155">
            <v>1.9</v>
          </cell>
          <cell r="CU155">
            <v>-0.2</v>
          </cell>
          <cell r="CV155">
            <v>-0.3</v>
          </cell>
          <cell r="CW155">
            <v>-0.3</v>
          </cell>
          <cell r="CX155">
            <v>1.1000000000000001</v>
          </cell>
          <cell r="CY155">
            <v>0.5</v>
          </cell>
          <cell r="CZ155">
            <v>1.4</v>
          </cell>
          <cell r="DA155">
            <v>-0.8</v>
          </cell>
          <cell r="DB155">
            <v>0.8</v>
          </cell>
          <cell r="DC155">
            <v>0.3</v>
          </cell>
          <cell r="DD155">
            <v>1.4</v>
          </cell>
          <cell r="DE155">
            <v>0.6</v>
          </cell>
          <cell r="DF155">
            <v>1.1000000000000001</v>
          </cell>
          <cell r="DG155">
            <v>5703</v>
          </cell>
          <cell r="DH155">
            <v>873</v>
          </cell>
          <cell r="DI155">
            <v>6467</v>
          </cell>
          <cell r="DJ155">
            <v>1337</v>
          </cell>
          <cell r="DK155">
            <v>3308</v>
          </cell>
          <cell r="DL155">
            <v>1220</v>
          </cell>
          <cell r="DM155">
            <v>3301</v>
          </cell>
          <cell r="DN155">
            <v>8678</v>
          </cell>
          <cell r="DO155">
            <v>1713</v>
          </cell>
          <cell r="DP155">
            <v>10037</v>
          </cell>
          <cell r="DQ155">
            <v>5177</v>
          </cell>
          <cell r="DR155">
            <v>4617</v>
          </cell>
          <cell r="DS155">
            <v>3151</v>
          </cell>
          <cell r="DT155">
            <v>3728</v>
          </cell>
          <cell r="DU155">
            <v>6090</v>
          </cell>
          <cell r="DV155">
            <v>22278</v>
          </cell>
          <cell r="DW155">
            <v>4553</v>
          </cell>
          <cell r="DX155">
            <v>245</v>
          </cell>
          <cell r="DY155">
            <v>3273</v>
          </cell>
          <cell r="DZ155">
            <v>7982</v>
          </cell>
          <cell r="EA155">
            <v>3501</v>
          </cell>
          <cell r="EB155">
            <v>2390</v>
          </cell>
          <cell r="EC155">
            <v>7227</v>
          </cell>
          <cell r="ED155">
            <v>12889</v>
          </cell>
          <cell r="EE155">
            <v>8621</v>
          </cell>
          <cell r="EF155">
            <v>8531</v>
          </cell>
          <cell r="EG155">
            <v>5678</v>
          </cell>
          <cell r="EH155">
            <v>3089</v>
          </cell>
          <cell r="EI155">
            <v>940</v>
          </cell>
          <cell r="EJ155">
            <v>1718</v>
          </cell>
          <cell r="EK155">
            <v>4640</v>
          </cell>
          <cell r="EL155">
            <v>10372</v>
          </cell>
          <cell r="EM155">
            <v>2167</v>
          </cell>
          <cell r="EN155">
            <v>2423</v>
          </cell>
          <cell r="EO155">
            <v>4521</v>
          </cell>
          <cell r="EP155">
            <v>7430</v>
          </cell>
          <cell r="EQ155">
            <v>8050</v>
          </cell>
          <cell r="ER155">
            <v>13988</v>
          </cell>
          <cell r="ES155">
            <v>1097</v>
          </cell>
          <cell r="ET155">
            <v>5303</v>
          </cell>
          <cell r="EU155">
            <v>6481</v>
          </cell>
          <cell r="EV155">
            <v>1140</v>
          </cell>
          <cell r="EW155">
            <v>10645</v>
          </cell>
          <cell r="EX155">
            <v>10743</v>
          </cell>
          <cell r="EY155">
            <v>6830</v>
          </cell>
          <cell r="EZ155">
            <v>13436</v>
          </cell>
          <cell r="FA155">
            <v>12801</v>
          </cell>
          <cell r="FB155">
            <v>11560</v>
          </cell>
          <cell r="FC155">
            <v>1662</v>
          </cell>
          <cell r="FD155">
            <v>4694</v>
          </cell>
          <cell r="FE155">
            <v>22534</v>
          </cell>
          <cell r="FF155">
            <v>198539</v>
          </cell>
          <cell r="FG155">
            <v>18303</v>
          </cell>
          <cell r="FH155">
            <v>984</v>
          </cell>
          <cell r="FI155">
            <v>217556</v>
          </cell>
          <cell r="FJ155">
            <v>14.9</v>
          </cell>
          <cell r="FK155">
            <v>8.3000000000000007</v>
          </cell>
          <cell r="FL155">
            <v>13.8</v>
          </cell>
          <cell r="FM155">
            <v>-1.1000000000000001</v>
          </cell>
          <cell r="FN155">
            <v>0.8</v>
          </cell>
          <cell r="FO155">
            <v>4.5</v>
          </cell>
          <cell r="FP155">
            <v>10</v>
          </cell>
          <cell r="FQ155">
            <v>4</v>
          </cell>
          <cell r="FR155">
            <v>8.3000000000000007</v>
          </cell>
          <cell r="FS155">
            <v>4.7</v>
          </cell>
          <cell r="FT155">
            <v>5.3</v>
          </cell>
          <cell r="FU155">
            <v>-4.5</v>
          </cell>
          <cell r="FV155">
            <v>0</v>
          </cell>
          <cell r="FW155">
            <v>1</v>
          </cell>
          <cell r="FX155">
            <v>0.5</v>
          </cell>
          <cell r="FY155">
            <v>0.9</v>
          </cell>
          <cell r="FZ155">
            <v>0.9</v>
          </cell>
          <cell r="GA155">
            <v>0</v>
          </cell>
          <cell r="GB155">
            <v>3.1</v>
          </cell>
          <cell r="GC155">
            <v>1.4</v>
          </cell>
          <cell r="GD155">
            <v>-1</v>
          </cell>
          <cell r="GE155">
            <v>6</v>
          </cell>
          <cell r="GF155">
            <v>2.2999999999999998</v>
          </cell>
          <cell r="GG155">
            <v>1.2</v>
          </cell>
          <cell r="GH155">
            <v>1.4</v>
          </cell>
          <cell r="GI155">
            <v>-0.3</v>
          </cell>
          <cell r="GJ155">
            <v>-0.6</v>
          </cell>
          <cell r="GK155">
            <v>4.5</v>
          </cell>
          <cell r="GL155">
            <v>2.6</v>
          </cell>
          <cell r="GM155">
            <v>4.0999999999999996</v>
          </cell>
          <cell r="GN155">
            <v>2.4</v>
          </cell>
          <cell r="GO155">
            <v>3</v>
          </cell>
          <cell r="GP155">
            <v>0.2</v>
          </cell>
          <cell r="GQ155">
            <v>-1.2</v>
          </cell>
          <cell r="GR155">
            <v>-0.1</v>
          </cell>
          <cell r="GS155">
            <v>0.5</v>
          </cell>
          <cell r="GT155">
            <v>1</v>
          </cell>
          <cell r="GU155">
            <v>1.1000000000000001</v>
          </cell>
          <cell r="GV155">
            <v>0.2</v>
          </cell>
          <cell r="GW155">
            <v>1</v>
          </cell>
          <cell r="GX155">
            <v>0.6</v>
          </cell>
          <cell r="GY155">
            <v>1.8</v>
          </cell>
          <cell r="GZ155">
            <v>-0.7</v>
          </cell>
          <cell r="HA155">
            <v>-1</v>
          </cell>
          <cell r="HB155">
            <v>-0.7</v>
          </cell>
          <cell r="HC155">
            <v>-0.5</v>
          </cell>
          <cell r="HD155">
            <v>0.5</v>
          </cell>
          <cell r="HE155">
            <v>2.5</v>
          </cell>
          <cell r="HF155">
            <v>-1.6</v>
          </cell>
          <cell r="HG155">
            <v>0.1</v>
          </cell>
          <cell r="HH155">
            <v>0.1</v>
          </cell>
          <cell r="HI155">
            <v>1.5</v>
          </cell>
          <cell r="HJ155">
            <v>-0.8</v>
          </cell>
          <cell r="HK155">
            <v>2.2999999999999998</v>
          </cell>
          <cell r="HL155">
            <v>3746</v>
          </cell>
          <cell r="HM155">
            <v>881</v>
          </cell>
          <cell r="HN155">
            <v>4669</v>
          </cell>
          <cell r="HO155">
            <v>1406</v>
          </cell>
          <cell r="HP155">
            <v>3479</v>
          </cell>
          <cell r="HQ155">
            <v>1269</v>
          </cell>
          <cell r="HR155">
            <v>3353</v>
          </cell>
          <cell r="HS155">
            <v>9034</v>
          </cell>
          <cell r="HT155">
            <v>1747</v>
          </cell>
          <cell r="HU155">
            <v>10411</v>
          </cell>
          <cell r="HV155">
            <v>5189</v>
          </cell>
          <cell r="HW155">
            <v>4719</v>
          </cell>
          <cell r="HX155">
            <v>3267</v>
          </cell>
          <cell r="HY155">
            <v>3853</v>
          </cell>
          <cell r="HZ155">
            <v>6254</v>
          </cell>
          <cell r="IA155">
            <v>22825</v>
          </cell>
          <cell r="IB155">
            <v>4777</v>
          </cell>
          <cell r="IC155">
            <v>286</v>
          </cell>
          <cell r="ID155">
            <v>3158</v>
          </cell>
          <cell r="IE155">
            <v>8227</v>
          </cell>
          <cell r="IF155">
            <v>3602</v>
          </cell>
          <cell r="IG155">
            <v>2517</v>
          </cell>
          <cell r="IH155">
            <v>7181</v>
          </cell>
          <cell r="II155">
            <v>12987</v>
          </cell>
          <cell r="IJ155">
            <v>8622</v>
          </cell>
          <cell r="IK155">
            <v>8389</v>
          </cell>
          <cell r="IL155">
            <v>5657</v>
          </cell>
          <cell r="IM155">
            <v>3065</v>
          </cell>
          <cell r="IN155">
            <v>980</v>
          </cell>
          <cell r="IO155">
            <v>1753</v>
          </cell>
          <cell r="IP155">
            <v>4667</v>
          </cell>
          <cell r="IQ155">
            <v>10479</v>
          </cell>
        </row>
        <row r="156">
          <cell r="B156">
            <v>5868</v>
          </cell>
          <cell r="C156">
            <v>849</v>
          </cell>
          <cell r="D156">
            <v>6593</v>
          </cell>
          <cell r="E156">
            <v>1335</v>
          </cell>
          <cell r="F156">
            <v>3356</v>
          </cell>
          <cell r="G156">
            <v>1244</v>
          </cell>
          <cell r="H156">
            <v>3407</v>
          </cell>
          <cell r="I156">
            <v>8845</v>
          </cell>
          <cell r="J156">
            <v>1665</v>
          </cell>
          <cell r="K156">
            <v>10174</v>
          </cell>
          <cell r="L156">
            <v>5234</v>
          </cell>
          <cell r="M156">
            <v>4904</v>
          </cell>
          <cell r="N156">
            <v>3221</v>
          </cell>
          <cell r="O156">
            <v>3853</v>
          </cell>
          <cell r="P156">
            <v>6005</v>
          </cell>
          <cell r="Q156">
            <v>22682</v>
          </cell>
          <cell r="R156">
            <v>4557</v>
          </cell>
          <cell r="S156">
            <v>248</v>
          </cell>
          <cell r="T156">
            <v>3201</v>
          </cell>
          <cell r="U156">
            <v>7940</v>
          </cell>
          <cell r="V156">
            <v>3353</v>
          </cell>
          <cell r="W156">
            <v>2392</v>
          </cell>
          <cell r="X156">
            <v>7215</v>
          </cell>
          <cell r="Y156">
            <v>12884</v>
          </cell>
          <cell r="Z156">
            <v>8863</v>
          </cell>
          <cell r="AA156">
            <v>8638</v>
          </cell>
          <cell r="AB156">
            <v>5691</v>
          </cell>
          <cell r="AC156">
            <v>3168</v>
          </cell>
          <cell r="AD156">
            <v>950</v>
          </cell>
          <cell r="AE156">
            <v>1773</v>
          </cell>
          <cell r="AF156">
            <v>4715</v>
          </cell>
          <cell r="AG156">
            <v>10582</v>
          </cell>
          <cell r="AH156">
            <v>2153</v>
          </cell>
          <cell r="AI156">
            <v>2457</v>
          </cell>
          <cell r="AJ156">
            <v>4552</v>
          </cell>
          <cell r="AK156">
            <v>7595</v>
          </cell>
          <cell r="AL156">
            <v>8201</v>
          </cell>
          <cell r="AM156">
            <v>14307</v>
          </cell>
          <cell r="AN156">
            <v>1107</v>
          </cell>
          <cell r="AO156">
            <v>5362</v>
          </cell>
          <cell r="AP156">
            <v>6544</v>
          </cell>
          <cell r="AQ156">
            <v>1161</v>
          </cell>
          <cell r="AR156">
            <v>10641</v>
          </cell>
          <cell r="AS156">
            <v>10725</v>
          </cell>
          <cell r="AT156">
            <v>6799</v>
          </cell>
          <cell r="AU156">
            <v>13754</v>
          </cell>
          <cell r="AV156">
            <v>12866</v>
          </cell>
          <cell r="AW156">
            <v>11779</v>
          </cell>
          <cell r="AX156">
            <v>1666</v>
          </cell>
          <cell r="AY156">
            <v>4771</v>
          </cell>
          <cell r="AZ156">
            <v>22652</v>
          </cell>
          <cell r="BA156">
            <v>200836</v>
          </cell>
          <cell r="BB156">
            <v>18605</v>
          </cell>
          <cell r="BC156">
            <v>-454</v>
          </cell>
          <cell r="BD156">
            <v>218688</v>
          </cell>
          <cell r="BE156">
            <v>6.2</v>
          </cell>
          <cell r="BF156">
            <v>0</v>
          </cell>
          <cell r="BG156">
            <v>5.2</v>
          </cell>
          <cell r="BH156">
            <v>-0.2</v>
          </cell>
          <cell r="BI156">
            <v>2.2999999999999998</v>
          </cell>
          <cell r="BJ156">
            <v>2.7</v>
          </cell>
          <cell r="BK156">
            <v>5.7</v>
          </cell>
          <cell r="BL156">
            <v>3.1</v>
          </cell>
          <cell r="BM156">
            <v>1</v>
          </cell>
          <cell r="BN156">
            <v>2.9</v>
          </cell>
          <cell r="BO156">
            <v>2.7</v>
          </cell>
          <cell r="BP156">
            <v>3.3</v>
          </cell>
          <cell r="BQ156">
            <v>1.4</v>
          </cell>
          <cell r="BR156">
            <v>1.7</v>
          </cell>
          <cell r="BS156">
            <v>-0.7</v>
          </cell>
          <cell r="BT156">
            <v>1.5</v>
          </cell>
          <cell r="BU156">
            <v>0.5</v>
          </cell>
          <cell r="BV156">
            <v>0.5</v>
          </cell>
          <cell r="BW156">
            <v>-0.2</v>
          </cell>
          <cell r="BX156">
            <v>0.3</v>
          </cell>
          <cell r="BY156">
            <v>-3.3</v>
          </cell>
          <cell r="BZ156">
            <v>2.5</v>
          </cell>
          <cell r="CA156">
            <v>0.5</v>
          </cell>
          <cell r="CB156">
            <v>0.4</v>
          </cell>
          <cell r="CC156">
            <v>2</v>
          </cell>
          <cell r="CD156">
            <v>0.8</v>
          </cell>
          <cell r="CE156">
            <v>0.1</v>
          </cell>
          <cell r="CF156">
            <v>3</v>
          </cell>
          <cell r="CG156">
            <v>1.7</v>
          </cell>
          <cell r="CH156">
            <v>3.9</v>
          </cell>
          <cell r="CI156">
            <v>1.9</v>
          </cell>
          <cell r="CJ156">
            <v>2.4</v>
          </cell>
          <cell r="CK156">
            <v>-0.1</v>
          </cell>
          <cell r="CL156">
            <v>1.1000000000000001</v>
          </cell>
          <cell r="CM156">
            <v>0.5</v>
          </cell>
          <cell r="CN156">
            <v>1.7</v>
          </cell>
          <cell r="CO156">
            <v>1.7</v>
          </cell>
          <cell r="CP156">
            <v>2</v>
          </cell>
          <cell r="CQ156">
            <v>0.5</v>
          </cell>
          <cell r="CR156">
            <v>0.8</v>
          </cell>
          <cell r="CS156">
            <v>0.6</v>
          </cell>
          <cell r="CT156">
            <v>1.5</v>
          </cell>
          <cell r="CU156">
            <v>-0.5</v>
          </cell>
          <cell r="CV156">
            <v>-0.7</v>
          </cell>
          <cell r="CW156">
            <v>-0.9</v>
          </cell>
          <cell r="CX156">
            <v>1.3</v>
          </cell>
          <cell r="CY156">
            <v>0.5</v>
          </cell>
          <cell r="CZ156">
            <v>2.1</v>
          </cell>
          <cell r="DA156">
            <v>-0.2</v>
          </cell>
          <cell r="DB156">
            <v>1.1000000000000001</v>
          </cell>
          <cell r="DC156">
            <v>0.5</v>
          </cell>
          <cell r="DD156">
            <v>1.3</v>
          </cell>
          <cell r="DE156">
            <v>0.8</v>
          </cell>
          <cell r="DF156">
            <v>1.2</v>
          </cell>
          <cell r="DG156">
            <v>5887</v>
          </cell>
          <cell r="DH156">
            <v>857</v>
          </cell>
          <cell r="DI156">
            <v>6624</v>
          </cell>
          <cell r="DJ156">
            <v>1338</v>
          </cell>
          <cell r="DK156">
            <v>3285</v>
          </cell>
          <cell r="DL156">
            <v>1216</v>
          </cell>
          <cell r="DM156">
            <v>3324</v>
          </cell>
          <cell r="DN156">
            <v>8702</v>
          </cell>
          <cell r="DO156">
            <v>1624</v>
          </cell>
          <cell r="DP156">
            <v>10003</v>
          </cell>
          <cell r="DQ156">
            <v>5168</v>
          </cell>
          <cell r="DR156">
            <v>4834</v>
          </cell>
          <cell r="DS156">
            <v>3219</v>
          </cell>
          <cell r="DT156">
            <v>3961</v>
          </cell>
          <cell r="DU156">
            <v>5976</v>
          </cell>
          <cell r="DV156">
            <v>22678</v>
          </cell>
          <cell r="DW156">
            <v>4532</v>
          </cell>
          <cell r="DX156">
            <v>248</v>
          </cell>
          <cell r="DY156">
            <v>3167</v>
          </cell>
          <cell r="DZ156">
            <v>7889</v>
          </cell>
          <cell r="EA156">
            <v>3362</v>
          </cell>
          <cell r="EB156">
            <v>2432</v>
          </cell>
          <cell r="EC156">
            <v>7280</v>
          </cell>
          <cell r="ED156">
            <v>13016</v>
          </cell>
          <cell r="EE156">
            <v>8900</v>
          </cell>
          <cell r="EF156">
            <v>8639</v>
          </cell>
          <cell r="EG156">
            <v>5677</v>
          </cell>
          <cell r="EH156">
            <v>3163</v>
          </cell>
          <cell r="EI156">
            <v>946</v>
          </cell>
          <cell r="EJ156">
            <v>1758</v>
          </cell>
          <cell r="EK156">
            <v>4705</v>
          </cell>
          <cell r="EL156">
            <v>10535</v>
          </cell>
          <cell r="EM156">
            <v>2159</v>
          </cell>
          <cell r="EN156">
            <v>2439</v>
          </cell>
          <cell r="EO156">
            <v>4560</v>
          </cell>
          <cell r="EP156">
            <v>7610</v>
          </cell>
          <cell r="EQ156">
            <v>8202</v>
          </cell>
          <cell r="ER156">
            <v>14332</v>
          </cell>
          <cell r="ES156">
            <v>1117</v>
          </cell>
          <cell r="ET156">
            <v>5409</v>
          </cell>
          <cell r="EU156">
            <v>6600</v>
          </cell>
          <cell r="EV156">
            <v>1172</v>
          </cell>
          <cell r="EW156">
            <v>10729</v>
          </cell>
          <cell r="EX156">
            <v>10807</v>
          </cell>
          <cell r="EY156">
            <v>6854</v>
          </cell>
          <cell r="EZ156">
            <v>13735</v>
          </cell>
          <cell r="FA156">
            <v>12864</v>
          </cell>
          <cell r="FB156">
            <v>11794</v>
          </cell>
          <cell r="FC156">
            <v>1660</v>
          </cell>
          <cell r="FD156">
            <v>4766</v>
          </cell>
          <cell r="FE156">
            <v>22644</v>
          </cell>
          <cell r="FF156">
            <v>200895</v>
          </cell>
          <cell r="FG156">
            <v>18618</v>
          </cell>
          <cell r="FH156">
            <v>-1453</v>
          </cell>
          <cell r="FI156">
            <v>217755</v>
          </cell>
          <cell r="FJ156">
            <v>3.2</v>
          </cell>
          <cell r="FK156">
            <v>-1.9</v>
          </cell>
          <cell r="FL156">
            <v>2.4</v>
          </cell>
          <cell r="FM156">
            <v>0.1</v>
          </cell>
          <cell r="FN156">
            <v>-0.7</v>
          </cell>
          <cell r="FO156">
            <v>-0.4</v>
          </cell>
          <cell r="FP156">
            <v>0.7</v>
          </cell>
          <cell r="FQ156">
            <v>0.3</v>
          </cell>
          <cell r="FR156">
            <v>-5.2</v>
          </cell>
          <cell r="FS156">
            <v>-0.3</v>
          </cell>
          <cell r="FT156">
            <v>-0.2</v>
          </cell>
          <cell r="FU156">
            <v>4.7</v>
          </cell>
          <cell r="FV156">
            <v>2.2000000000000002</v>
          </cell>
          <cell r="FW156">
            <v>6.3</v>
          </cell>
          <cell r="FX156">
            <v>-1.9</v>
          </cell>
          <cell r="FY156">
            <v>1.8</v>
          </cell>
          <cell r="FZ156">
            <v>-0.5</v>
          </cell>
          <cell r="GA156">
            <v>1</v>
          </cell>
          <cell r="GB156">
            <v>-3.2</v>
          </cell>
          <cell r="GC156">
            <v>-1.2</v>
          </cell>
          <cell r="GD156">
            <v>-4</v>
          </cell>
          <cell r="GE156">
            <v>1.8</v>
          </cell>
          <cell r="GF156">
            <v>0.7</v>
          </cell>
          <cell r="GG156">
            <v>1</v>
          </cell>
          <cell r="GH156">
            <v>3.2</v>
          </cell>
          <cell r="GI156">
            <v>1.3</v>
          </cell>
          <cell r="GJ156">
            <v>0</v>
          </cell>
          <cell r="GK156">
            <v>2.4</v>
          </cell>
          <cell r="GL156">
            <v>0.6</v>
          </cell>
          <cell r="GM156">
            <v>2.2999999999999998</v>
          </cell>
          <cell r="GN156">
            <v>1.4</v>
          </cell>
          <cell r="GO156">
            <v>1.6</v>
          </cell>
          <cell r="GP156">
            <v>-0.4</v>
          </cell>
          <cell r="GQ156">
            <v>0.7</v>
          </cell>
          <cell r="GR156">
            <v>0.8</v>
          </cell>
          <cell r="GS156">
            <v>2.4</v>
          </cell>
          <cell r="GT156">
            <v>1.9</v>
          </cell>
          <cell r="GU156">
            <v>2.5</v>
          </cell>
          <cell r="GV156">
            <v>1.8</v>
          </cell>
          <cell r="GW156">
            <v>2</v>
          </cell>
          <cell r="GX156">
            <v>1.8</v>
          </cell>
          <cell r="GY156">
            <v>2.7</v>
          </cell>
          <cell r="GZ156">
            <v>0.8</v>
          </cell>
          <cell r="HA156">
            <v>0.6</v>
          </cell>
          <cell r="HB156">
            <v>0.3</v>
          </cell>
          <cell r="HC156">
            <v>2.2000000000000002</v>
          </cell>
          <cell r="HD156">
            <v>0.5</v>
          </cell>
          <cell r="HE156">
            <v>2</v>
          </cell>
          <cell r="HF156">
            <v>-0.1</v>
          </cell>
          <cell r="HG156">
            <v>1.5</v>
          </cell>
          <cell r="HH156">
            <v>0.5</v>
          </cell>
          <cell r="HI156">
            <v>1.2</v>
          </cell>
          <cell r="HJ156">
            <v>1.7</v>
          </cell>
          <cell r="HK156">
            <v>0.1</v>
          </cell>
          <cell r="HL156">
            <v>11082</v>
          </cell>
          <cell r="HM156">
            <v>860</v>
          </cell>
          <cell r="HN156">
            <v>11454</v>
          </cell>
          <cell r="HO156">
            <v>1303</v>
          </cell>
          <cell r="HP156">
            <v>3234</v>
          </cell>
          <cell r="HQ156">
            <v>1227</v>
          </cell>
          <cell r="HR156">
            <v>3357</v>
          </cell>
          <cell r="HS156">
            <v>8629</v>
          </cell>
          <cell r="HT156">
            <v>1750</v>
          </cell>
          <cell r="HU156">
            <v>10021</v>
          </cell>
          <cell r="HV156">
            <v>5568</v>
          </cell>
          <cell r="HW156">
            <v>4838</v>
          </cell>
          <cell r="HX156">
            <v>3297</v>
          </cell>
          <cell r="HY156">
            <v>4071</v>
          </cell>
          <cell r="HZ156">
            <v>6223</v>
          </cell>
          <cell r="IA156">
            <v>23525</v>
          </cell>
          <cell r="IB156">
            <v>4404</v>
          </cell>
          <cell r="IC156">
            <v>231</v>
          </cell>
          <cell r="ID156">
            <v>3271</v>
          </cell>
          <cell r="IE156">
            <v>7784</v>
          </cell>
          <cell r="IF156">
            <v>3580</v>
          </cell>
          <cell r="IG156">
            <v>2605</v>
          </cell>
          <cell r="IH156">
            <v>7638</v>
          </cell>
          <cell r="II156">
            <v>13774</v>
          </cell>
          <cell r="IJ156">
            <v>9280</v>
          </cell>
          <cell r="IK156">
            <v>9495</v>
          </cell>
          <cell r="IL156">
            <v>6034</v>
          </cell>
          <cell r="IM156">
            <v>3295</v>
          </cell>
          <cell r="IN156">
            <v>980</v>
          </cell>
          <cell r="IO156">
            <v>1799</v>
          </cell>
          <cell r="IP156">
            <v>4803</v>
          </cell>
          <cell r="IQ156">
            <v>10855</v>
          </cell>
        </row>
        <row r="157">
          <cell r="B157">
            <v>5884</v>
          </cell>
          <cell r="C157">
            <v>849</v>
          </cell>
          <cell r="D157">
            <v>6615</v>
          </cell>
          <cell r="E157">
            <v>1368</v>
          </cell>
          <cell r="F157">
            <v>3473</v>
          </cell>
          <cell r="G157">
            <v>1249</v>
          </cell>
          <cell r="H157">
            <v>3525</v>
          </cell>
          <cell r="I157">
            <v>9100</v>
          </cell>
          <cell r="J157">
            <v>1639</v>
          </cell>
          <cell r="K157">
            <v>10417</v>
          </cell>
          <cell r="L157">
            <v>5274</v>
          </cell>
          <cell r="M157">
            <v>5029</v>
          </cell>
          <cell r="N157">
            <v>3257</v>
          </cell>
          <cell r="O157">
            <v>3916</v>
          </cell>
          <cell r="P157">
            <v>5919</v>
          </cell>
          <cell r="Q157">
            <v>22848</v>
          </cell>
          <cell r="R157">
            <v>4559</v>
          </cell>
          <cell r="S157">
            <v>247</v>
          </cell>
          <cell r="T157">
            <v>3178</v>
          </cell>
          <cell r="U157">
            <v>7923</v>
          </cell>
          <cell r="V157">
            <v>3235</v>
          </cell>
          <cell r="W157">
            <v>2480</v>
          </cell>
          <cell r="X157">
            <v>7233</v>
          </cell>
          <cell r="Y157">
            <v>12982</v>
          </cell>
          <cell r="Z157">
            <v>8938</v>
          </cell>
          <cell r="AA157">
            <v>8742</v>
          </cell>
          <cell r="AB157">
            <v>5725</v>
          </cell>
          <cell r="AC157">
            <v>3226</v>
          </cell>
          <cell r="AD157">
            <v>972</v>
          </cell>
          <cell r="AE157">
            <v>1828</v>
          </cell>
          <cell r="AF157">
            <v>4755</v>
          </cell>
          <cell r="AG157">
            <v>10758</v>
          </cell>
          <cell r="AH157">
            <v>2158</v>
          </cell>
          <cell r="AI157">
            <v>2488</v>
          </cell>
          <cell r="AJ157">
            <v>4614</v>
          </cell>
          <cell r="AK157">
            <v>7724</v>
          </cell>
          <cell r="AL157">
            <v>8326</v>
          </cell>
          <cell r="AM157">
            <v>14557</v>
          </cell>
          <cell r="AN157">
            <v>1117</v>
          </cell>
          <cell r="AO157">
            <v>5402</v>
          </cell>
          <cell r="AP157">
            <v>6591</v>
          </cell>
          <cell r="AQ157">
            <v>1177</v>
          </cell>
          <cell r="AR157">
            <v>10637</v>
          </cell>
          <cell r="AS157">
            <v>10715</v>
          </cell>
          <cell r="AT157">
            <v>6741</v>
          </cell>
          <cell r="AU157">
            <v>13822</v>
          </cell>
          <cell r="AV157">
            <v>12960</v>
          </cell>
          <cell r="AW157">
            <v>12018</v>
          </cell>
          <cell r="AX157">
            <v>1677</v>
          </cell>
          <cell r="AY157">
            <v>4842</v>
          </cell>
          <cell r="AZ157">
            <v>22848</v>
          </cell>
          <cell r="BA157">
            <v>202669</v>
          </cell>
          <cell r="BB157">
            <v>18747</v>
          </cell>
          <cell r="BC157">
            <v>-181</v>
          </cell>
          <cell r="BD157">
            <v>220926</v>
          </cell>
          <cell r="BE157">
            <v>0.3</v>
          </cell>
          <cell r="BF157">
            <v>0</v>
          </cell>
          <cell r="BG157">
            <v>0.3</v>
          </cell>
          <cell r="BH157">
            <v>2.5</v>
          </cell>
          <cell r="BI157">
            <v>3.5</v>
          </cell>
          <cell r="BJ157">
            <v>0.4</v>
          </cell>
          <cell r="BK157">
            <v>3.5</v>
          </cell>
          <cell r="BL157">
            <v>2.9</v>
          </cell>
          <cell r="BM157">
            <v>-1.6</v>
          </cell>
          <cell r="BN157">
            <v>2.4</v>
          </cell>
          <cell r="BO157">
            <v>0.8</v>
          </cell>
          <cell r="BP157">
            <v>2.5</v>
          </cell>
          <cell r="BQ157">
            <v>1.1000000000000001</v>
          </cell>
          <cell r="BR157">
            <v>1.6</v>
          </cell>
          <cell r="BS157">
            <v>-1.4</v>
          </cell>
          <cell r="BT157">
            <v>0.7</v>
          </cell>
          <cell r="BU157">
            <v>0.1</v>
          </cell>
          <cell r="BV157">
            <v>-0.3</v>
          </cell>
          <cell r="BW157">
            <v>-0.7</v>
          </cell>
          <cell r="BX157">
            <v>-0.2</v>
          </cell>
          <cell r="BY157">
            <v>-3.5</v>
          </cell>
          <cell r="BZ157">
            <v>3.7</v>
          </cell>
          <cell r="CA157">
            <v>0.2</v>
          </cell>
          <cell r="CB157">
            <v>0.8</v>
          </cell>
          <cell r="CC157">
            <v>0.8</v>
          </cell>
          <cell r="CD157">
            <v>1.2</v>
          </cell>
          <cell r="CE157">
            <v>0.6</v>
          </cell>
          <cell r="CF157">
            <v>1.8</v>
          </cell>
          <cell r="CG157">
            <v>2.2999999999999998</v>
          </cell>
          <cell r="CH157">
            <v>3.1</v>
          </cell>
          <cell r="CI157">
            <v>0.8</v>
          </cell>
          <cell r="CJ157">
            <v>1.7</v>
          </cell>
          <cell r="CK157">
            <v>0.2</v>
          </cell>
          <cell r="CL157">
            <v>1.2</v>
          </cell>
          <cell r="CM157">
            <v>1.4</v>
          </cell>
          <cell r="CN157">
            <v>1.7</v>
          </cell>
          <cell r="CO157">
            <v>1.5</v>
          </cell>
          <cell r="CP157">
            <v>1.7</v>
          </cell>
          <cell r="CQ157">
            <v>0.9</v>
          </cell>
          <cell r="CR157">
            <v>0.7</v>
          </cell>
          <cell r="CS157">
            <v>0.7</v>
          </cell>
          <cell r="CT157">
            <v>1.4</v>
          </cell>
          <cell r="CU157">
            <v>0</v>
          </cell>
          <cell r="CV157">
            <v>-0.1</v>
          </cell>
          <cell r="CW157">
            <v>-0.8</v>
          </cell>
          <cell r="CX157">
            <v>0.5</v>
          </cell>
          <cell r="CY157">
            <v>0.7</v>
          </cell>
          <cell r="CZ157">
            <v>2</v>
          </cell>
          <cell r="DA157">
            <v>0.7</v>
          </cell>
          <cell r="DB157">
            <v>1.5</v>
          </cell>
          <cell r="DC157">
            <v>0.9</v>
          </cell>
          <cell r="DD157">
            <v>0.9</v>
          </cell>
          <cell r="DE157">
            <v>0.8</v>
          </cell>
          <cell r="DF157">
            <v>1</v>
          </cell>
          <cell r="DG157">
            <v>5924</v>
          </cell>
          <cell r="DH157">
            <v>845</v>
          </cell>
          <cell r="DI157">
            <v>6646</v>
          </cell>
          <cell r="DJ157">
            <v>1358</v>
          </cell>
          <cell r="DK157">
            <v>3494</v>
          </cell>
          <cell r="DL157">
            <v>1293</v>
          </cell>
          <cell r="DM157">
            <v>3568</v>
          </cell>
          <cell r="DN157">
            <v>9171</v>
          </cell>
          <cell r="DO157">
            <v>1647</v>
          </cell>
          <cell r="DP157">
            <v>10497</v>
          </cell>
          <cell r="DQ157">
            <v>5384</v>
          </cell>
          <cell r="DR157">
            <v>5186</v>
          </cell>
          <cell r="DS157">
            <v>3343</v>
          </cell>
          <cell r="DT157">
            <v>3863</v>
          </cell>
          <cell r="DU157">
            <v>5942</v>
          </cell>
          <cell r="DV157">
            <v>23133</v>
          </cell>
          <cell r="DW157">
            <v>4581</v>
          </cell>
          <cell r="DX157">
            <v>250</v>
          </cell>
          <cell r="DY157">
            <v>3165</v>
          </cell>
          <cell r="DZ157">
            <v>7946</v>
          </cell>
          <cell r="EA157">
            <v>3195</v>
          </cell>
          <cell r="EB157">
            <v>2359</v>
          </cell>
          <cell r="EC157">
            <v>7136</v>
          </cell>
          <cell r="ED157">
            <v>12721</v>
          </cell>
          <cell r="EE157">
            <v>9063</v>
          </cell>
          <cell r="EF157">
            <v>8733</v>
          </cell>
          <cell r="EG157">
            <v>5734</v>
          </cell>
          <cell r="EH157">
            <v>3257</v>
          </cell>
          <cell r="EI157">
            <v>969</v>
          </cell>
          <cell r="EJ157">
            <v>1842</v>
          </cell>
          <cell r="EK157">
            <v>4786</v>
          </cell>
          <cell r="EL157">
            <v>10825</v>
          </cell>
          <cell r="EM157">
            <v>2110</v>
          </cell>
          <cell r="EN157">
            <v>2491</v>
          </cell>
          <cell r="EO157">
            <v>4563</v>
          </cell>
          <cell r="EP157">
            <v>7760</v>
          </cell>
          <cell r="EQ157">
            <v>8343</v>
          </cell>
          <cell r="ER157">
            <v>14614</v>
          </cell>
          <cell r="ES157">
            <v>1106</v>
          </cell>
          <cell r="ET157">
            <v>5354</v>
          </cell>
          <cell r="EU157">
            <v>6531</v>
          </cell>
          <cell r="EV157">
            <v>1167</v>
          </cell>
          <cell r="EW157">
            <v>10538</v>
          </cell>
          <cell r="EX157">
            <v>10613</v>
          </cell>
          <cell r="EY157">
            <v>6682</v>
          </cell>
          <cell r="EZ157">
            <v>14203</v>
          </cell>
          <cell r="FA157">
            <v>12955</v>
          </cell>
          <cell r="FB157">
            <v>11981</v>
          </cell>
          <cell r="FC157">
            <v>1683</v>
          </cell>
          <cell r="FD157">
            <v>4867</v>
          </cell>
          <cell r="FE157">
            <v>22834</v>
          </cell>
          <cell r="FF157">
            <v>203229</v>
          </cell>
          <cell r="FG157">
            <v>18857</v>
          </cell>
          <cell r="FH157">
            <v>-404</v>
          </cell>
          <cell r="FI157">
            <v>221364</v>
          </cell>
          <cell r="FJ157">
            <v>0.6</v>
          </cell>
          <cell r="FK157">
            <v>-1.4</v>
          </cell>
          <cell r="FL157">
            <v>0.3</v>
          </cell>
          <cell r="FM157">
            <v>1.5</v>
          </cell>
          <cell r="FN157">
            <v>6.4</v>
          </cell>
          <cell r="FO157">
            <v>6.3</v>
          </cell>
          <cell r="FP157">
            <v>7.3</v>
          </cell>
          <cell r="FQ157">
            <v>5.4</v>
          </cell>
          <cell r="FR157">
            <v>1.4</v>
          </cell>
          <cell r="FS157">
            <v>4.9000000000000004</v>
          </cell>
          <cell r="FT157">
            <v>4.2</v>
          </cell>
          <cell r="FU157">
            <v>7.3</v>
          </cell>
          <cell r="FV157">
            <v>3.9</v>
          </cell>
          <cell r="FW157">
            <v>-2.5</v>
          </cell>
          <cell r="FX157">
            <v>-0.6</v>
          </cell>
          <cell r="FY157">
            <v>2</v>
          </cell>
          <cell r="FZ157">
            <v>1.1000000000000001</v>
          </cell>
          <cell r="GA157">
            <v>0.9</v>
          </cell>
          <cell r="GB157">
            <v>-0.1</v>
          </cell>
          <cell r="GC157">
            <v>0.7</v>
          </cell>
          <cell r="GD157">
            <v>-5</v>
          </cell>
          <cell r="GE157">
            <v>-3</v>
          </cell>
          <cell r="GF157">
            <v>-2</v>
          </cell>
          <cell r="GG157">
            <v>-2.2999999999999998</v>
          </cell>
          <cell r="GH157">
            <v>1.8</v>
          </cell>
          <cell r="GI157">
            <v>1.1000000000000001</v>
          </cell>
          <cell r="GJ157">
            <v>1</v>
          </cell>
          <cell r="GK157">
            <v>3</v>
          </cell>
          <cell r="GL157">
            <v>2.4</v>
          </cell>
          <cell r="GM157">
            <v>4.8</v>
          </cell>
          <cell r="GN157">
            <v>1.7</v>
          </cell>
          <cell r="GO157">
            <v>2.8</v>
          </cell>
          <cell r="GP157">
            <v>-2.2999999999999998</v>
          </cell>
          <cell r="GQ157">
            <v>2.1</v>
          </cell>
          <cell r="GR157">
            <v>0.1</v>
          </cell>
          <cell r="GS157">
            <v>2</v>
          </cell>
          <cell r="GT157">
            <v>1.7</v>
          </cell>
          <cell r="GU157">
            <v>2</v>
          </cell>
          <cell r="GV157">
            <v>-0.9</v>
          </cell>
          <cell r="GW157">
            <v>-1</v>
          </cell>
          <cell r="GX157">
            <v>-1</v>
          </cell>
          <cell r="GY157">
            <v>-0.4</v>
          </cell>
          <cell r="GZ157">
            <v>-1.8</v>
          </cell>
          <cell r="HA157">
            <v>-1.8</v>
          </cell>
          <cell r="HB157">
            <v>-2.5</v>
          </cell>
          <cell r="HC157">
            <v>3.4</v>
          </cell>
          <cell r="HD157">
            <v>0.7</v>
          </cell>
          <cell r="HE157">
            <v>1.6</v>
          </cell>
          <cell r="HF157">
            <v>1.4</v>
          </cell>
          <cell r="HG157">
            <v>2.1</v>
          </cell>
          <cell r="HH157">
            <v>0.8</v>
          </cell>
          <cell r="HI157">
            <v>1.2</v>
          </cell>
          <cell r="HJ157">
            <v>1.3</v>
          </cell>
          <cell r="HK157">
            <v>1.7</v>
          </cell>
          <cell r="HL157">
            <v>4484</v>
          </cell>
          <cell r="HM157">
            <v>840</v>
          </cell>
          <cell r="HN157">
            <v>5295</v>
          </cell>
          <cell r="HO157">
            <v>1337</v>
          </cell>
          <cell r="HP157">
            <v>3337</v>
          </cell>
          <cell r="HQ157">
            <v>1237</v>
          </cell>
          <cell r="HR157">
            <v>3456</v>
          </cell>
          <cell r="HS157">
            <v>8862</v>
          </cell>
          <cell r="HT157">
            <v>1389</v>
          </cell>
          <cell r="HU157">
            <v>9994</v>
          </cell>
          <cell r="HV157">
            <v>5168</v>
          </cell>
          <cell r="HW157">
            <v>5095</v>
          </cell>
          <cell r="HX157">
            <v>3148</v>
          </cell>
          <cell r="HY157">
            <v>3646</v>
          </cell>
          <cell r="HZ157">
            <v>5625</v>
          </cell>
          <cell r="IA157">
            <v>22029</v>
          </cell>
          <cell r="IB157">
            <v>4466</v>
          </cell>
          <cell r="IC157">
            <v>212</v>
          </cell>
          <cell r="ID157">
            <v>3296</v>
          </cell>
          <cell r="IE157">
            <v>7839</v>
          </cell>
          <cell r="IF157">
            <v>2886</v>
          </cell>
          <cell r="IG157">
            <v>2190</v>
          </cell>
          <cell r="IH157">
            <v>6533</v>
          </cell>
          <cell r="II157">
            <v>11700</v>
          </cell>
          <cell r="IJ157">
            <v>8625</v>
          </cell>
          <cell r="IK157">
            <v>8334</v>
          </cell>
          <cell r="IL157">
            <v>5655</v>
          </cell>
          <cell r="IM157">
            <v>3182</v>
          </cell>
          <cell r="IN157">
            <v>948</v>
          </cell>
          <cell r="IO157">
            <v>1782</v>
          </cell>
          <cell r="IP157">
            <v>4687</v>
          </cell>
          <cell r="IQ157">
            <v>10568</v>
          </cell>
        </row>
        <row r="158">
          <cell r="B158">
            <v>6045</v>
          </cell>
          <cell r="C158">
            <v>873</v>
          </cell>
          <cell r="D158">
            <v>6797</v>
          </cell>
          <cell r="E158">
            <v>1435</v>
          </cell>
          <cell r="F158">
            <v>3582</v>
          </cell>
          <cell r="G158">
            <v>1222</v>
          </cell>
          <cell r="H158">
            <v>3522</v>
          </cell>
          <cell r="I158">
            <v>9255</v>
          </cell>
          <cell r="J158">
            <v>1642</v>
          </cell>
          <cell r="K158">
            <v>10574</v>
          </cell>
          <cell r="L158">
            <v>5282</v>
          </cell>
          <cell r="M158">
            <v>5083</v>
          </cell>
          <cell r="N158">
            <v>3310</v>
          </cell>
          <cell r="O158">
            <v>3917</v>
          </cell>
          <cell r="P158">
            <v>5852</v>
          </cell>
          <cell r="Q158">
            <v>22903</v>
          </cell>
          <cell r="R158">
            <v>4549</v>
          </cell>
          <cell r="S158">
            <v>246</v>
          </cell>
          <cell r="T158">
            <v>3157</v>
          </cell>
          <cell r="U158">
            <v>7892</v>
          </cell>
          <cell r="V158">
            <v>3187</v>
          </cell>
          <cell r="W158">
            <v>2568</v>
          </cell>
          <cell r="X158">
            <v>7297</v>
          </cell>
          <cell r="Y158">
            <v>13145</v>
          </cell>
          <cell r="Z158">
            <v>8953</v>
          </cell>
          <cell r="AA158">
            <v>8869</v>
          </cell>
          <cell r="AB158">
            <v>5780</v>
          </cell>
          <cell r="AC158">
            <v>3275</v>
          </cell>
          <cell r="AD158">
            <v>996</v>
          </cell>
          <cell r="AE158">
            <v>1847</v>
          </cell>
          <cell r="AF158">
            <v>4783</v>
          </cell>
          <cell r="AG158">
            <v>10883</v>
          </cell>
          <cell r="AH158">
            <v>2216</v>
          </cell>
          <cell r="AI158">
            <v>2532</v>
          </cell>
          <cell r="AJ158">
            <v>4724</v>
          </cell>
          <cell r="AK158">
            <v>7841</v>
          </cell>
          <cell r="AL158">
            <v>8444</v>
          </cell>
          <cell r="AM158">
            <v>14764</v>
          </cell>
          <cell r="AN158">
            <v>1128</v>
          </cell>
          <cell r="AO158">
            <v>5427</v>
          </cell>
          <cell r="AP158">
            <v>6632</v>
          </cell>
          <cell r="AQ158">
            <v>1191</v>
          </cell>
          <cell r="AR158">
            <v>10661</v>
          </cell>
          <cell r="AS158">
            <v>10765</v>
          </cell>
          <cell r="AT158">
            <v>6683</v>
          </cell>
          <cell r="AU158">
            <v>13753</v>
          </cell>
          <cell r="AV158">
            <v>13087</v>
          </cell>
          <cell r="AW158">
            <v>12146</v>
          </cell>
          <cell r="AX158">
            <v>1694</v>
          </cell>
          <cell r="AY158">
            <v>4911</v>
          </cell>
          <cell r="AZ158">
            <v>23134</v>
          </cell>
          <cell r="BA158">
            <v>204430</v>
          </cell>
          <cell r="BB158">
            <v>18853</v>
          </cell>
          <cell r="BC158">
            <v>-32</v>
          </cell>
          <cell r="BD158">
            <v>222943</v>
          </cell>
          <cell r="BE158">
            <v>2.7</v>
          </cell>
          <cell r="BF158">
            <v>2.8</v>
          </cell>
          <cell r="BG158">
            <v>2.7</v>
          </cell>
          <cell r="BH158">
            <v>4.9000000000000004</v>
          </cell>
          <cell r="BI158">
            <v>3.1</v>
          </cell>
          <cell r="BJ158">
            <v>-2.2000000000000002</v>
          </cell>
          <cell r="BK158">
            <v>-0.1</v>
          </cell>
          <cell r="BL158">
            <v>1.7</v>
          </cell>
          <cell r="BM158">
            <v>0.2</v>
          </cell>
          <cell r="BN158">
            <v>1.5</v>
          </cell>
          <cell r="BO158">
            <v>0.1</v>
          </cell>
          <cell r="BP158">
            <v>1.1000000000000001</v>
          </cell>
          <cell r="BQ158">
            <v>1.6</v>
          </cell>
          <cell r="BR158">
            <v>0</v>
          </cell>
          <cell r="BS158">
            <v>-1.1000000000000001</v>
          </cell>
          <cell r="BT158">
            <v>0.2</v>
          </cell>
          <cell r="BU158">
            <v>-0.2</v>
          </cell>
          <cell r="BV158">
            <v>-0.5</v>
          </cell>
          <cell r="BW158">
            <v>-0.7</v>
          </cell>
          <cell r="BX158">
            <v>-0.4</v>
          </cell>
          <cell r="BY158">
            <v>-1.5</v>
          </cell>
          <cell r="BZ158">
            <v>3.6</v>
          </cell>
          <cell r="CA158">
            <v>0.9</v>
          </cell>
          <cell r="CB158">
            <v>1.3</v>
          </cell>
          <cell r="CC158">
            <v>0.2</v>
          </cell>
          <cell r="CD158">
            <v>1.5</v>
          </cell>
          <cell r="CE158">
            <v>1</v>
          </cell>
          <cell r="CF158">
            <v>1.5</v>
          </cell>
          <cell r="CG158">
            <v>2.5</v>
          </cell>
          <cell r="CH158">
            <v>1</v>
          </cell>
          <cell r="CI158">
            <v>0.6</v>
          </cell>
          <cell r="CJ158">
            <v>1.2</v>
          </cell>
          <cell r="CK158">
            <v>2.7</v>
          </cell>
          <cell r="CL158">
            <v>1.8</v>
          </cell>
          <cell r="CM158">
            <v>2.4</v>
          </cell>
          <cell r="CN158">
            <v>1.5</v>
          </cell>
          <cell r="CO158">
            <v>1.4</v>
          </cell>
          <cell r="CP158">
            <v>1.4</v>
          </cell>
          <cell r="CQ158">
            <v>1</v>
          </cell>
          <cell r="CR158">
            <v>0.5</v>
          </cell>
          <cell r="CS158">
            <v>0.6</v>
          </cell>
          <cell r="CT158">
            <v>1.2</v>
          </cell>
          <cell r="CU158">
            <v>0.2</v>
          </cell>
          <cell r="CV158">
            <v>0.5</v>
          </cell>
          <cell r="CW158">
            <v>-0.9</v>
          </cell>
          <cell r="CX158">
            <v>-0.5</v>
          </cell>
          <cell r="CY158">
            <v>1</v>
          </cell>
          <cell r="CZ158">
            <v>1.1000000000000001</v>
          </cell>
          <cell r="DA158">
            <v>1</v>
          </cell>
          <cell r="DB158">
            <v>1.4</v>
          </cell>
          <cell r="DC158">
            <v>1.3</v>
          </cell>
          <cell r="DD158">
            <v>0.9</v>
          </cell>
          <cell r="DE158">
            <v>0.6</v>
          </cell>
          <cell r="DF158">
            <v>0.9</v>
          </cell>
          <cell r="DG158">
            <v>5818</v>
          </cell>
          <cell r="DH158">
            <v>833</v>
          </cell>
          <cell r="DI158">
            <v>6531</v>
          </cell>
          <cell r="DJ158">
            <v>1419</v>
          </cell>
          <cell r="DK158">
            <v>3641</v>
          </cell>
          <cell r="DL158">
            <v>1201</v>
          </cell>
          <cell r="DM158">
            <v>3592</v>
          </cell>
          <cell r="DN158">
            <v>9330</v>
          </cell>
          <cell r="DO158">
            <v>1631</v>
          </cell>
          <cell r="DP158">
            <v>10642</v>
          </cell>
          <cell r="DQ158">
            <v>5214</v>
          </cell>
          <cell r="DR158">
            <v>5114</v>
          </cell>
          <cell r="DS158">
            <v>3161</v>
          </cell>
          <cell r="DT158">
            <v>3898</v>
          </cell>
          <cell r="DU158">
            <v>5847</v>
          </cell>
          <cell r="DV158">
            <v>22607</v>
          </cell>
          <cell r="DW158">
            <v>4547</v>
          </cell>
          <cell r="DX158">
            <v>241</v>
          </cell>
          <cell r="DY158">
            <v>3181</v>
          </cell>
          <cell r="DZ158">
            <v>7896</v>
          </cell>
          <cell r="EA158">
            <v>3181</v>
          </cell>
          <cell r="EB158">
            <v>2634</v>
          </cell>
          <cell r="EC158">
            <v>7253</v>
          </cell>
          <cell r="ED158">
            <v>13202</v>
          </cell>
          <cell r="EE158">
            <v>8818</v>
          </cell>
          <cell r="EF158">
            <v>8875</v>
          </cell>
          <cell r="EG158">
            <v>5795</v>
          </cell>
          <cell r="EH158">
            <v>3241</v>
          </cell>
          <cell r="EI158">
            <v>1002</v>
          </cell>
          <cell r="EJ158">
            <v>1869</v>
          </cell>
          <cell r="EK158">
            <v>4757</v>
          </cell>
          <cell r="EL158">
            <v>10872</v>
          </cell>
          <cell r="EM158">
            <v>2233</v>
          </cell>
          <cell r="EN158">
            <v>2551</v>
          </cell>
          <cell r="EO158">
            <v>4763</v>
          </cell>
          <cell r="EP158">
            <v>7822</v>
          </cell>
          <cell r="EQ158">
            <v>8390</v>
          </cell>
          <cell r="ER158">
            <v>14717</v>
          </cell>
          <cell r="ES158">
            <v>1134</v>
          </cell>
          <cell r="ET158">
            <v>5467</v>
          </cell>
          <cell r="EU158">
            <v>6675</v>
          </cell>
          <cell r="EV158">
            <v>1199</v>
          </cell>
          <cell r="EW158">
            <v>10719</v>
          </cell>
          <cell r="EX158">
            <v>10815</v>
          </cell>
          <cell r="EY158">
            <v>6727</v>
          </cell>
          <cell r="EZ158">
            <v>13407</v>
          </cell>
          <cell r="FA158">
            <v>13076</v>
          </cell>
          <cell r="FB158">
            <v>12230</v>
          </cell>
          <cell r="FC158">
            <v>1693</v>
          </cell>
          <cell r="FD158">
            <v>4893</v>
          </cell>
          <cell r="FE158">
            <v>23122</v>
          </cell>
          <cell r="FF158">
            <v>203539</v>
          </cell>
          <cell r="FG158">
            <v>18801</v>
          </cell>
          <cell r="FH158">
            <v>873</v>
          </cell>
          <cell r="FI158">
            <v>222909</v>
          </cell>
          <cell r="FJ158">
            <v>-1.8</v>
          </cell>
          <cell r="FK158">
            <v>-1.4</v>
          </cell>
          <cell r="FL158">
            <v>-1.7</v>
          </cell>
          <cell r="FM158">
            <v>4.5</v>
          </cell>
          <cell r="FN158">
            <v>4.2</v>
          </cell>
          <cell r="FO158">
            <v>-7.1</v>
          </cell>
          <cell r="FP158">
            <v>0.7</v>
          </cell>
          <cell r="FQ158">
            <v>1.7</v>
          </cell>
          <cell r="FR158">
            <v>-0.9</v>
          </cell>
          <cell r="FS158">
            <v>1.4</v>
          </cell>
          <cell r="FT158">
            <v>-3.2</v>
          </cell>
          <cell r="FU158">
            <v>-1.4</v>
          </cell>
          <cell r="FV158">
            <v>-5.5</v>
          </cell>
          <cell r="FW158">
            <v>0.9</v>
          </cell>
          <cell r="FX158">
            <v>-1.6</v>
          </cell>
          <cell r="FY158">
            <v>-2.2999999999999998</v>
          </cell>
          <cell r="FZ158">
            <v>-0.8</v>
          </cell>
          <cell r="GA158">
            <v>-3.5</v>
          </cell>
          <cell r="GB158">
            <v>0.5</v>
          </cell>
          <cell r="GC158">
            <v>-0.6</v>
          </cell>
          <cell r="GD158">
            <v>-0.5</v>
          </cell>
          <cell r="GE158">
            <v>11.7</v>
          </cell>
          <cell r="GF158">
            <v>1.6</v>
          </cell>
          <cell r="GG158">
            <v>3.8</v>
          </cell>
          <cell r="GH158">
            <v>-2.7</v>
          </cell>
          <cell r="GI158">
            <v>1.6</v>
          </cell>
          <cell r="GJ158">
            <v>1.1000000000000001</v>
          </cell>
          <cell r="GK158">
            <v>-0.5</v>
          </cell>
          <cell r="GL158">
            <v>3.4</v>
          </cell>
          <cell r="GM158">
            <v>1.4</v>
          </cell>
          <cell r="GN158">
            <v>-0.6</v>
          </cell>
          <cell r="GO158">
            <v>0.4</v>
          </cell>
          <cell r="GP158">
            <v>5.8</v>
          </cell>
          <cell r="GQ158">
            <v>2.4</v>
          </cell>
          <cell r="GR158">
            <v>4.4000000000000004</v>
          </cell>
          <cell r="GS158">
            <v>0.8</v>
          </cell>
          <cell r="GT158">
            <v>0.6</v>
          </cell>
          <cell r="GU158">
            <v>0.7</v>
          </cell>
          <cell r="GV158">
            <v>2.5</v>
          </cell>
          <cell r="GW158">
            <v>2.1</v>
          </cell>
          <cell r="GX158">
            <v>2.2000000000000002</v>
          </cell>
          <cell r="GY158">
            <v>2.7</v>
          </cell>
          <cell r="GZ158">
            <v>1.7</v>
          </cell>
          <cell r="HA158">
            <v>1.9</v>
          </cell>
          <cell r="HB158">
            <v>0.7</v>
          </cell>
          <cell r="HC158">
            <v>-5.6</v>
          </cell>
          <cell r="HD158">
            <v>0.9</v>
          </cell>
          <cell r="HE158">
            <v>2.1</v>
          </cell>
          <cell r="HF158">
            <v>0.6</v>
          </cell>
          <cell r="HG158">
            <v>0.5</v>
          </cell>
          <cell r="HH158">
            <v>1.3</v>
          </cell>
          <cell r="HI158">
            <v>0.2</v>
          </cell>
          <cell r="HJ158">
            <v>-0.3</v>
          </cell>
          <cell r="HK158">
            <v>0.7</v>
          </cell>
          <cell r="HL158">
            <v>4021</v>
          </cell>
          <cell r="HM158">
            <v>826</v>
          </cell>
          <cell r="HN158">
            <v>4851</v>
          </cell>
          <cell r="HO158">
            <v>1404</v>
          </cell>
          <cell r="HP158">
            <v>3678</v>
          </cell>
          <cell r="HQ158">
            <v>1197</v>
          </cell>
          <cell r="HR158">
            <v>3618</v>
          </cell>
          <cell r="HS158">
            <v>9357</v>
          </cell>
          <cell r="HT158">
            <v>1729</v>
          </cell>
          <cell r="HU158">
            <v>10751</v>
          </cell>
          <cell r="HV158">
            <v>5018</v>
          </cell>
          <cell r="HW158">
            <v>5098</v>
          </cell>
          <cell r="HX158">
            <v>3161</v>
          </cell>
          <cell r="HY158">
            <v>3880</v>
          </cell>
          <cell r="HZ158">
            <v>5755</v>
          </cell>
          <cell r="IA158">
            <v>22317</v>
          </cell>
          <cell r="IB158">
            <v>4566</v>
          </cell>
          <cell r="IC158">
            <v>256</v>
          </cell>
          <cell r="ID158">
            <v>3061</v>
          </cell>
          <cell r="IE158">
            <v>7863</v>
          </cell>
          <cell r="IF158">
            <v>3172</v>
          </cell>
          <cell r="IG158">
            <v>2503</v>
          </cell>
          <cell r="IH158">
            <v>7545</v>
          </cell>
          <cell r="II158">
            <v>13368</v>
          </cell>
          <cell r="IJ158">
            <v>8876</v>
          </cell>
          <cell r="IK158">
            <v>8560</v>
          </cell>
          <cell r="IL158">
            <v>5538</v>
          </cell>
          <cell r="IM158">
            <v>3206</v>
          </cell>
          <cell r="IN158">
            <v>950</v>
          </cell>
          <cell r="IO158">
            <v>1854</v>
          </cell>
          <cell r="IP158">
            <v>4731</v>
          </cell>
          <cell r="IQ158">
            <v>10702</v>
          </cell>
        </row>
        <row r="159">
          <cell r="B159">
            <v>6267</v>
          </cell>
          <cell r="C159">
            <v>919</v>
          </cell>
          <cell r="D159">
            <v>7064</v>
          </cell>
          <cell r="E159">
            <v>1492</v>
          </cell>
          <cell r="F159">
            <v>3618</v>
          </cell>
          <cell r="G159">
            <v>1170</v>
          </cell>
          <cell r="H159">
            <v>3412</v>
          </cell>
          <cell r="I159">
            <v>9221</v>
          </cell>
          <cell r="J159">
            <v>1671</v>
          </cell>
          <cell r="K159">
            <v>10561</v>
          </cell>
          <cell r="L159">
            <v>5291</v>
          </cell>
          <cell r="M159">
            <v>5049</v>
          </cell>
          <cell r="N159">
            <v>3344</v>
          </cell>
          <cell r="O159">
            <v>3900</v>
          </cell>
          <cell r="P159">
            <v>5843</v>
          </cell>
          <cell r="Q159">
            <v>22911</v>
          </cell>
          <cell r="R159">
            <v>4518</v>
          </cell>
          <cell r="S159">
            <v>244</v>
          </cell>
          <cell r="T159">
            <v>3155</v>
          </cell>
          <cell r="U159">
            <v>7852</v>
          </cell>
          <cell r="V159">
            <v>3256</v>
          </cell>
          <cell r="W159">
            <v>2578</v>
          </cell>
          <cell r="X159">
            <v>7378</v>
          </cell>
          <cell r="Y159">
            <v>13266</v>
          </cell>
          <cell r="Z159">
            <v>8981</v>
          </cell>
          <cell r="AA159">
            <v>8994</v>
          </cell>
          <cell r="AB159">
            <v>5876</v>
          </cell>
          <cell r="AC159">
            <v>3313</v>
          </cell>
          <cell r="AD159">
            <v>1018</v>
          </cell>
          <cell r="AE159">
            <v>1846</v>
          </cell>
          <cell r="AF159">
            <v>4820</v>
          </cell>
          <cell r="AG159">
            <v>10975</v>
          </cell>
          <cell r="AH159">
            <v>2273</v>
          </cell>
          <cell r="AI159">
            <v>2571</v>
          </cell>
          <cell r="AJ159">
            <v>4815</v>
          </cell>
          <cell r="AK159">
            <v>7974</v>
          </cell>
          <cell r="AL159">
            <v>8492</v>
          </cell>
          <cell r="AM159">
            <v>14956</v>
          </cell>
          <cell r="AN159">
            <v>1146</v>
          </cell>
          <cell r="AO159">
            <v>5486</v>
          </cell>
          <cell r="AP159">
            <v>6715</v>
          </cell>
          <cell r="AQ159">
            <v>1213</v>
          </cell>
          <cell r="AR159">
            <v>10775</v>
          </cell>
          <cell r="AS159">
            <v>10920</v>
          </cell>
          <cell r="AT159">
            <v>6684</v>
          </cell>
          <cell r="AU159">
            <v>13848</v>
          </cell>
          <cell r="AV159">
            <v>13233</v>
          </cell>
          <cell r="AW159">
            <v>12095</v>
          </cell>
          <cell r="AX159">
            <v>1706</v>
          </cell>
          <cell r="AY159">
            <v>4977</v>
          </cell>
          <cell r="AZ159">
            <v>23455</v>
          </cell>
          <cell r="BA159">
            <v>206284</v>
          </cell>
          <cell r="BB159">
            <v>18819</v>
          </cell>
          <cell r="BC159">
            <v>-179</v>
          </cell>
          <cell r="BD159">
            <v>224627</v>
          </cell>
          <cell r="BE159">
            <v>3.7</v>
          </cell>
          <cell r="BF159">
            <v>5.2</v>
          </cell>
          <cell r="BG159">
            <v>3.9</v>
          </cell>
          <cell r="BH159">
            <v>4</v>
          </cell>
          <cell r="BI159">
            <v>1</v>
          </cell>
          <cell r="BJ159">
            <v>-4.2</v>
          </cell>
          <cell r="BK159">
            <v>-3.1</v>
          </cell>
          <cell r="BL159">
            <v>-0.4</v>
          </cell>
          <cell r="BM159">
            <v>1.8</v>
          </cell>
          <cell r="BN159">
            <v>-0.1</v>
          </cell>
          <cell r="BO159">
            <v>0.2</v>
          </cell>
          <cell r="BP159">
            <v>-0.7</v>
          </cell>
          <cell r="BQ159">
            <v>1</v>
          </cell>
          <cell r="BR159">
            <v>-0.4</v>
          </cell>
          <cell r="BS159">
            <v>-0.1</v>
          </cell>
          <cell r="BT159">
            <v>0</v>
          </cell>
          <cell r="BU159">
            <v>-0.7</v>
          </cell>
          <cell r="BV159">
            <v>-0.5</v>
          </cell>
          <cell r="BW159">
            <v>-0.1</v>
          </cell>
          <cell r="BX159">
            <v>-0.5</v>
          </cell>
          <cell r="BY159">
            <v>2.2000000000000002</v>
          </cell>
          <cell r="BZ159">
            <v>0.4</v>
          </cell>
          <cell r="CA159">
            <v>1.1000000000000001</v>
          </cell>
          <cell r="CB159">
            <v>0.9</v>
          </cell>
          <cell r="CC159">
            <v>0.3</v>
          </cell>
          <cell r="CD159">
            <v>1.4</v>
          </cell>
          <cell r="CE159">
            <v>1.7</v>
          </cell>
          <cell r="CF159">
            <v>1.2</v>
          </cell>
          <cell r="CG159">
            <v>2.2000000000000002</v>
          </cell>
          <cell r="CH159">
            <v>0</v>
          </cell>
          <cell r="CI159">
            <v>0.8</v>
          </cell>
          <cell r="CJ159">
            <v>0.8</v>
          </cell>
          <cell r="CK159">
            <v>2.5</v>
          </cell>
          <cell r="CL159">
            <v>1.6</v>
          </cell>
          <cell r="CM159">
            <v>1.9</v>
          </cell>
          <cell r="CN159">
            <v>1.7</v>
          </cell>
          <cell r="CO159">
            <v>0.6</v>
          </cell>
          <cell r="CP159">
            <v>1.3</v>
          </cell>
          <cell r="CQ159">
            <v>1.6</v>
          </cell>
          <cell r="CR159">
            <v>1.1000000000000001</v>
          </cell>
          <cell r="CS159">
            <v>1.2</v>
          </cell>
          <cell r="CT159">
            <v>1.8</v>
          </cell>
          <cell r="CU159">
            <v>1.1000000000000001</v>
          </cell>
          <cell r="CV159">
            <v>1.4</v>
          </cell>
          <cell r="CW159">
            <v>0</v>
          </cell>
          <cell r="CX159">
            <v>0.7</v>
          </cell>
          <cell r="CY159">
            <v>1.1000000000000001</v>
          </cell>
          <cell r="CZ159">
            <v>-0.4</v>
          </cell>
          <cell r="DA159">
            <v>0.7</v>
          </cell>
          <cell r="DB159">
            <v>1.3</v>
          </cell>
          <cell r="DC159">
            <v>1.4</v>
          </cell>
          <cell r="DD159">
            <v>0.9</v>
          </cell>
          <cell r="DE159">
            <v>-0.2</v>
          </cell>
          <cell r="DF159">
            <v>0.8</v>
          </cell>
          <cell r="DG159">
            <v>6203</v>
          </cell>
          <cell r="DH159">
            <v>961</v>
          </cell>
          <cell r="DI159">
            <v>7066</v>
          </cell>
          <cell r="DJ159">
            <v>1521</v>
          </cell>
          <cell r="DK159">
            <v>3571</v>
          </cell>
          <cell r="DL159">
            <v>1175</v>
          </cell>
          <cell r="DM159">
            <v>3348</v>
          </cell>
          <cell r="DN159">
            <v>9170</v>
          </cell>
          <cell r="DO159">
            <v>1652</v>
          </cell>
          <cell r="DP159">
            <v>10492</v>
          </cell>
          <cell r="DQ159">
            <v>5230</v>
          </cell>
          <cell r="DR159">
            <v>4852</v>
          </cell>
          <cell r="DS159">
            <v>3439</v>
          </cell>
          <cell r="DT159">
            <v>3990</v>
          </cell>
          <cell r="DU159">
            <v>5811</v>
          </cell>
          <cell r="DV159">
            <v>22961</v>
          </cell>
          <cell r="DW159">
            <v>4516</v>
          </cell>
          <cell r="DX159">
            <v>247</v>
          </cell>
          <cell r="DY159">
            <v>3154</v>
          </cell>
          <cell r="DZ159">
            <v>7858</v>
          </cell>
          <cell r="EA159">
            <v>3271</v>
          </cell>
          <cell r="EB159">
            <v>2659</v>
          </cell>
          <cell r="EC159">
            <v>7520</v>
          </cell>
          <cell r="ED159">
            <v>13500</v>
          </cell>
          <cell r="EE159">
            <v>8994</v>
          </cell>
          <cell r="EF159">
            <v>9011</v>
          </cell>
          <cell r="EG159">
            <v>5850</v>
          </cell>
          <cell r="EH159">
            <v>3298</v>
          </cell>
          <cell r="EI159">
            <v>1016</v>
          </cell>
          <cell r="EJ159">
            <v>1817</v>
          </cell>
          <cell r="EK159">
            <v>4808</v>
          </cell>
          <cell r="EL159">
            <v>10913</v>
          </cell>
          <cell r="EM159">
            <v>2286</v>
          </cell>
          <cell r="EN159">
            <v>2552</v>
          </cell>
          <cell r="EO159">
            <v>4812</v>
          </cell>
          <cell r="EP159">
            <v>7975</v>
          </cell>
          <cell r="EQ159">
            <v>8541</v>
          </cell>
          <cell r="ER159">
            <v>14973</v>
          </cell>
          <cell r="ES159">
            <v>1146</v>
          </cell>
          <cell r="ET159">
            <v>5477</v>
          </cell>
          <cell r="EU159">
            <v>6708</v>
          </cell>
          <cell r="EV159">
            <v>1212</v>
          </cell>
          <cell r="EW159">
            <v>10773</v>
          </cell>
          <cell r="EX159">
            <v>10930</v>
          </cell>
          <cell r="EY159">
            <v>6678</v>
          </cell>
          <cell r="EZ159">
            <v>13904</v>
          </cell>
          <cell r="FA159">
            <v>13246</v>
          </cell>
          <cell r="FB159">
            <v>12117</v>
          </cell>
          <cell r="FC159">
            <v>1707</v>
          </cell>
          <cell r="FD159">
            <v>4981</v>
          </cell>
          <cell r="FE159">
            <v>23471</v>
          </cell>
          <cell r="FF159">
            <v>206573</v>
          </cell>
          <cell r="FG159">
            <v>18799</v>
          </cell>
          <cell r="FH159">
            <v>-274</v>
          </cell>
          <cell r="FI159">
            <v>224803</v>
          </cell>
          <cell r="FJ159">
            <v>6.6</v>
          </cell>
          <cell r="FK159">
            <v>15.4</v>
          </cell>
          <cell r="FL159">
            <v>8.1999999999999993</v>
          </cell>
          <cell r="FM159">
            <v>7.2</v>
          </cell>
          <cell r="FN159">
            <v>-1.9</v>
          </cell>
          <cell r="FO159">
            <v>-2.1</v>
          </cell>
          <cell r="FP159">
            <v>-6.8</v>
          </cell>
          <cell r="FQ159">
            <v>-1.7</v>
          </cell>
          <cell r="FR159">
            <v>1.2</v>
          </cell>
          <cell r="FS159">
            <v>-1.4</v>
          </cell>
          <cell r="FT159">
            <v>0.3</v>
          </cell>
          <cell r="FU159">
            <v>-5.0999999999999996</v>
          </cell>
          <cell r="FV159">
            <v>8.8000000000000007</v>
          </cell>
          <cell r="FW159">
            <v>2.4</v>
          </cell>
          <cell r="FX159">
            <v>-0.6</v>
          </cell>
          <cell r="FY159">
            <v>1.6</v>
          </cell>
          <cell r="FZ159">
            <v>-0.7</v>
          </cell>
          <cell r="GA159">
            <v>2.6</v>
          </cell>
          <cell r="GB159">
            <v>-0.9</v>
          </cell>
          <cell r="GC159">
            <v>-0.5</v>
          </cell>
          <cell r="GD159">
            <v>2.8</v>
          </cell>
          <cell r="GE159">
            <v>0.9</v>
          </cell>
          <cell r="GF159">
            <v>3.7</v>
          </cell>
          <cell r="GG159">
            <v>2.2999999999999998</v>
          </cell>
          <cell r="GH159">
            <v>2</v>
          </cell>
          <cell r="GI159">
            <v>1.5</v>
          </cell>
          <cell r="GJ159">
            <v>0.9</v>
          </cell>
          <cell r="GK159">
            <v>1.8</v>
          </cell>
          <cell r="GL159">
            <v>1.4</v>
          </cell>
          <cell r="GM159">
            <v>-2.8</v>
          </cell>
          <cell r="GN159">
            <v>1.1000000000000001</v>
          </cell>
          <cell r="GO159">
            <v>0.4</v>
          </cell>
          <cell r="GP159">
            <v>2.2999999999999998</v>
          </cell>
          <cell r="GQ159">
            <v>0</v>
          </cell>
          <cell r="GR159">
            <v>1</v>
          </cell>
          <cell r="GS159">
            <v>2</v>
          </cell>
          <cell r="GT159">
            <v>1.8</v>
          </cell>
          <cell r="GU159">
            <v>1.7</v>
          </cell>
          <cell r="GV159">
            <v>1</v>
          </cell>
          <cell r="GW159">
            <v>0.2</v>
          </cell>
          <cell r="GX159">
            <v>0.5</v>
          </cell>
          <cell r="GY159">
            <v>1.1000000000000001</v>
          </cell>
          <cell r="GZ159">
            <v>0.5</v>
          </cell>
          <cell r="HA159">
            <v>1.1000000000000001</v>
          </cell>
          <cell r="HB159">
            <v>-0.7</v>
          </cell>
          <cell r="HC159">
            <v>3.7</v>
          </cell>
          <cell r="HD159">
            <v>1.3</v>
          </cell>
          <cell r="HE159">
            <v>-0.9</v>
          </cell>
          <cell r="HF159">
            <v>0.9</v>
          </cell>
          <cell r="HG159">
            <v>1.8</v>
          </cell>
          <cell r="HH159">
            <v>1.5</v>
          </cell>
          <cell r="HI159">
            <v>1.5</v>
          </cell>
          <cell r="HJ159">
            <v>0</v>
          </cell>
          <cell r="HK159">
            <v>0.8</v>
          </cell>
          <cell r="HL159">
            <v>3249</v>
          </cell>
          <cell r="HM159">
            <v>968</v>
          </cell>
          <cell r="HN159">
            <v>4360</v>
          </cell>
          <cell r="HO159">
            <v>1598</v>
          </cell>
          <cell r="HP159">
            <v>3764</v>
          </cell>
          <cell r="HQ159">
            <v>1211</v>
          </cell>
          <cell r="HR159">
            <v>3386</v>
          </cell>
          <cell r="HS159">
            <v>9523</v>
          </cell>
          <cell r="HT159">
            <v>1675</v>
          </cell>
          <cell r="HU159">
            <v>10864</v>
          </cell>
          <cell r="HV159">
            <v>5234</v>
          </cell>
          <cell r="HW159">
            <v>4957</v>
          </cell>
          <cell r="HX159">
            <v>3556</v>
          </cell>
          <cell r="HY159">
            <v>4124</v>
          </cell>
          <cell r="HZ159">
            <v>5982</v>
          </cell>
          <cell r="IA159">
            <v>23528</v>
          </cell>
          <cell r="IB159">
            <v>4721</v>
          </cell>
          <cell r="IC159">
            <v>286</v>
          </cell>
          <cell r="ID159">
            <v>3041</v>
          </cell>
          <cell r="IE159">
            <v>8073</v>
          </cell>
          <cell r="IF159">
            <v>3381</v>
          </cell>
          <cell r="IG159">
            <v>2723</v>
          </cell>
          <cell r="IH159">
            <v>7469</v>
          </cell>
          <cell r="II159">
            <v>13592</v>
          </cell>
          <cell r="IJ159">
            <v>9003</v>
          </cell>
          <cell r="IK159">
            <v>8800</v>
          </cell>
          <cell r="IL159">
            <v>5807</v>
          </cell>
          <cell r="IM159">
            <v>3281</v>
          </cell>
          <cell r="IN159">
            <v>1063</v>
          </cell>
          <cell r="IO159">
            <v>1854</v>
          </cell>
          <cell r="IP159">
            <v>4829</v>
          </cell>
          <cell r="IQ159">
            <v>11028</v>
          </cell>
        </row>
        <row r="160">
          <cell r="B160">
            <v>6349</v>
          </cell>
          <cell r="C160">
            <v>947</v>
          </cell>
          <cell r="D160">
            <v>7177</v>
          </cell>
          <cell r="E160">
            <v>1526</v>
          </cell>
          <cell r="F160">
            <v>3596</v>
          </cell>
          <cell r="G160">
            <v>1125</v>
          </cell>
          <cell r="H160">
            <v>3265</v>
          </cell>
          <cell r="I160">
            <v>9076</v>
          </cell>
          <cell r="J160">
            <v>1698</v>
          </cell>
          <cell r="K160">
            <v>10437</v>
          </cell>
          <cell r="L160">
            <v>5266</v>
          </cell>
          <cell r="M160">
            <v>5022</v>
          </cell>
          <cell r="N160">
            <v>3336</v>
          </cell>
          <cell r="O160">
            <v>3917</v>
          </cell>
          <cell r="P160">
            <v>5923</v>
          </cell>
          <cell r="Q160">
            <v>22950</v>
          </cell>
          <cell r="R160">
            <v>4495</v>
          </cell>
          <cell r="S160">
            <v>245</v>
          </cell>
          <cell r="T160">
            <v>3164</v>
          </cell>
          <cell r="U160">
            <v>7836</v>
          </cell>
          <cell r="V160">
            <v>3370</v>
          </cell>
          <cell r="W160">
            <v>2517</v>
          </cell>
          <cell r="X160">
            <v>7413</v>
          </cell>
          <cell r="Y160">
            <v>13281</v>
          </cell>
          <cell r="Z160">
            <v>9143</v>
          </cell>
          <cell r="AA160">
            <v>9104</v>
          </cell>
          <cell r="AB160">
            <v>6009</v>
          </cell>
          <cell r="AC160">
            <v>3329</v>
          </cell>
          <cell r="AD160">
            <v>1029</v>
          </cell>
          <cell r="AE160">
            <v>1849</v>
          </cell>
          <cell r="AF160">
            <v>4876</v>
          </cell>
          <cell r="AG160">
            <v>11062</v>
          </cell>
          <cell r="AH160">
            <v>2308</v>
          </cell>
          <cell r="AI160">
            <v>2613</v>
          </cell>
          <cell r="AJ160">
            <v>4881</v>
          </cell>
          <cell r="AK160">
            <v>8187</v>
          </cell>
          <cell r="AL160">
            <v>8432</v>
          </cell>
          <cell r="AM160">
            <v>15213</v>
          </cell>
          <cell r="AN160">
            <v>1167</v>
          </cell>
          <cell r="AO160">
            <v>5599</v>
          </cell>
          <cell r="AP160">
            <v>6850</v>
          </cell>
          <cell r="AQ160">
            <v>1247</v>
          </cell>
          <cell r="AR160">
            <v>10979</v>
          </cell>
          <cell r="AS160">
            <v>11167</v>
          </cell>
          <cell r="AT160">
            <v>6778</v>
          </cell>
          <cell r="AU160">
            <v>14209</v>
          </cell>
          <cell r="AV160">
            <v>13371</v>
          </cell>
          <cell r="AW160">
            <v>12131</v>
          </cell>
          <cell r="AX160">
            <v>1712</v>
          </cell>
          <cell r="AY160">
            <v>5042</v>
          </cell>
          <cell r="AZ160">
            <v>23745</v>
          </cell>
          <cell r="BA160">
            <v>208488</v>
          </cell>
          <cell r="BB160">
            <v>18847</v>
          </cell>
          <cell r="BC160">
            <v>-406</v>
          </cell>
          <cell r="BD160">
            <v>226637</v>
          </cell>
          <cell r="BE160">
            <v>1.3</v>
          </cell>
          <cell r="BF160">
            <v>3.1</v>
          </cell>
          <cell r="BG160">
            <v>1.6</v>
          </cell>
          <cell r="BH160">
            <v>2.2999999999999998</v>
          </cell>
          <cell r="BI160">
            <v>-0.6</v>
          </cell>
          <cell r="BJ160">
            <v>-3.8</v>
          </cell>
          <cell r="BK160">
            <v>-4.3</v>
          </cell>
          <cell r="BL160">
            <v>-1.6</v>
          </cell>
          <cell r="BM160">
            <v>1.6</v>
          </cell>
          <cell r="BN160">
            <v>-1.2</v>
          </cell>
          <cell r="BO160">
            <v>-0.5</v>
          </cell>
          <cell r="BP160">
            <v>-0.5</v>
          </cell>
          <cell r="BQ160">
            <v>-0.2</v>
          </cell>
          <cell r="BR160">
            <v>0.4</v>
          </cell>
          <cell r="BS160">
            <v>1.4</v>
          </cell>
          <cell r="BT160">
            <v>0.2</v>
          </cell>
          <cell r="BU160">
            <v>-0.5</v>
          </cell>
          <cell r="BV160">
            <v>0.3</v>
          </cell>
          <cell r="BW160">
            <v>0.3</v>
          </cell>
          <cell r="BX160">
            <v>-0.2</v>
          </cell>
          <cell r="BY160">
            <v>3.5</v>
          </cell>
          <cell r="BZ160">
            <v>-2.4</v>
          </cell>
          <cell r="CA160">
            <v>0.5</v>
          </cell>
          <cell r="CB160">
            <v>0.1</v>
          </cell>
          <cell r="CC160">
            <v>1.8</v>
          </cell>
          <cell r="CD160">
            <v>1.2</v>
          </cell>
          <cell r="CE160">
            <v>2.2999999999999998</v>
          </cell>
          <cell r="CF160">
            <v>0.5</v>
          </cell>
          <cell r="CG160">
            <v>1.1000000000000001</v>
          </cell>
          <cell r="CH160">
            <v>0.1</v>
          </cell>
          <cell r="CI160">
            <v>1.1000000000000001</v>
          </cell>
          <cell r="CJ160">
            <v>0.8</v>
          </cell>
          <cell r="CK160">
            <v>1.6</v>
          </cell>
          <cell r="CL160">
            <v>1.6</v>
          </cell>
          <cell r="CM160">
            <v>1.4</v>
          </cell>
          <cell r="CN160">
            <v>2.7</v>
          </cell>
          <cell r="CO160">
            <v>-0.7</v>
          </cell>
          <cell r="CP160">
            <v>1.7</v>
          </cell>
          <cell r="CQ160">
            <v>1.8</v>
          </cell>
          <cell r="CR160">
            <v>2</v>
          </cell>
          <cell r="CS160">
            <v>2</v>
          </cell>
          <cell r="CT160">
            <v>2.8</v>
          </cell>
          <cell r="CU160">
            <v>1.9</v>
          </cell>
          <cell r="CV160">
            <v>2.2999999999999998</v>
          </cell>
          <cell r="CW160">
            <v>1.4</v>
          </cell>
          <cell r="CX160">
            <v>2.6</v>
          </cell>
          <cell r="CY160">
            <v>1</v>
          </cell>
          <cell r="CZ160">
            <v>0.3</v>
          </cell>
          <cell r="DA160">
            <v>0.4</v>
          </cell>
          <cell r="DB160">
            <v>1.3</v>
          </cell>
          <cell r="DC160">
            <v>1.2</v>
          </cell>
          <cell r="DD160">
            <v>1.1000000000000001</v>
          </cell>
          <cell r="DE160">
            <v>0.1</v>
          </cell>
          <cell r="DF160">
            <v>0.9</v>
          </cell>
          <cell r="DG160">
            <v>6907</v>
          </cell>
          <cell r="DH160">
            <v>948</v>
          </cell>
          <cell r="DI160">
            <v>7689</v>
          </cell>
          <cell r="DJ160">
            <v>1544</v>
          </cell>
          <cell r="DK160">
            <v>3645</v>
          </cell>
          <cell r="DL160">
            <v>1122</v>
          </cell>
          <cell r="DM160">
            <v>3284</v>
          </cell>
          <cell r="DN160">
            <v>9157</v>
          </cell>
          <cell r="DO160">
            <v>1731</v>
          </cell>
          <cell r="DP160">
            <v>10545</v>
          </cell>
          <cell r="DQ160">
            <v>5428</v>
          </cell>
          <cell r="DR160">
            <v>5193</v>
          </cell>
          <cell r="DS160">
            <v>3378</v>
          </cell>
          <cell r="DT160">
            <v>3800</v>
          </cell>
          <cell r="DU160">
            <v>5925</v>
          </cell>
          <cell r="DV160">
            <v>23118</v>
          </cell>
          <cell r="DW160">
            <v>4511</v>
          </cell>
          <cell r="DX160">
            <v>244</v>
          </cell>
          <cell r="DY160">
            <v>3128</v>
          </cell>
          <cell r="DZ160">
            <v>7822</v>
          </cell>
          <cell r="EA160">
            <v>3317</v>
          </cell>
          <cell r="EB160">
            <v>2471</v>
          </cell>
          <cell r="EC160">
            <v>7332</v>
          </cell>
          <cell r="ED160">
            <v>13093</v>
          </cell>
          <cell r="EE160">
            <v>9202</v>
          </cell>
          <cell r="EF160">
            <v>9072</v>
          </cell>
          <cell r="EG160">
            <v>5986</v>
          </cell>
          <cell r="EH160">
            <v>3411</v>
          </cell>
          <cell r="EI160">
            <v>1030</v>
          </cell>
          <cell r="EJ160">
            <v>1847</v>
          </cell>
          <cell r="EK160">
            <v>4901</v>
          </cell>
          <cell r="EL160">
            <v>11144</v>
          </cell>
          <cell r="EM160">
            <v>2343</v>
          </cell>
          <cell r="EN160">
            <v>2619</v>
          </cell>
          <cell r="EO160">
            <v>4928</v>
          </cell>
          <cell r="EP160">
            <v>8174</v>
          </cell>
          <cell r="EQ160">
            <v>8441</v>
          </cell>
          <cell r="ER160">
            <v>15199</v>
          </cell>
          <cell r="ES160">
            <v>1156</v>
          </cell>
          <cell r="ET160">
            <v>5546</v>
          </cell>
          <cell r="EU160">
            <v>6786</v>
          </cell>
          <cell r="EV160">
            <v>1236</v>
          </cell>
          <cell r="EW160">
            <v>10879</v>
          </cell>
          <cell r="EX160">
            <v>11066</v>
          </cell>
          <cell r="EY160">
            <v>6712</v>
          </cell>
          <cell r="EZ160">
            <v>14005</v>
          </cell>
          <cell r="FA160">
            <v>13372</v>
          </cell>
          <cell r="FB160">
            <v>12074</v>
          </cell>
          <cell r="FC160">
            <v>1716</v>
          </cell>
          <cell r="FD160">
            <v>5040</v>
          </cell>
          <cell r="FE160">
            <v>23756</v>
          </cell>
          <cell r="FF160">
            <v>208986</v>
          </cell>
          <cell r="FG160">
            <v>19034</v>
          </cell>
          <cell r="FH160">
            <v>-995</v>
          </cell>
          <cell r="FI160">
            <v>226728</v>
          </cell>
          <cell r="FJ160">
            <v>11.4</v>
          </cell>
          <cell r="FK160">
            <v>-1.4</v>
          </cell>
          <cell r="FL160">
            <v>8.8000000000000007</v>
          </cell>
          <cell r="FM160">
            <v>1.5</v>
          </cell>
          <cell r="FN160">
            <v>2.1</v>
          </cell>
          <cell r="FO160">
            <v>-4.5999999999999996</v>
          </cell>
          <cell r="FP160">
            <v>-1.9</v>
          </cell>
          <cell r="FQ160">
            <v>-0.1</v>
          </cell>
          <cell r="FR160">
            <v>4.8</v>
          </cell>
          <cell r="FS160">
            <v>0.5</v>
          </cell>
          <cell r="FT160">
            <v>3.8</v>
          </cell>
          <cell r="FU160">
            <v>7</v>
          </cell>
          <cell r="FV160">
            <v>-1.8</v>
          </cell>
          <cell r="FW160">
            <v>-4.8</v>
          </cell>
          <cell r="FX160">
            <v>2</v>
          </cell>
          <cell r="FY160">
            <v>0.7</v>
          </cell>
          <cell r="FZ160">
            <v>-0.1</v>
          </cell>
          <cell r="GA160">
            <v>-1.5</v>
          </cell>
          <cell r="GB160">
            <v>-0.8</v>
          </cell>
          <cell r="GC160">
            <v>-0.5</v>
          </cell>
          <cell r="GD160">
            <v>1.4</v>
          </cell>
          <cell r="GE160">
            <v>-7.1</v>
          </cell>
          <cell r="GF160">
            <v>-2.5</v>
          </cell>
          <cell r="GG160">
            <v>-3</v>
          </cell>
          <cell r="GH160">
            <v>2.2999999999999998</v>
          </cell>
          <cell r="GI160">
            <v>0.7</v>
          </cell>
          <cell r="GJ160">
            <v>2.2999999999999998</v>
          </cell>
          <cell r="GK160">
            <v>3.4</v>
          </cell>
          <cell r="GL160">
            <v>1.4</v>
          </cell>
          <cell r="GM160">
            <v>1.7</v>
          </cell>
          <cell r="GN160">
            <v>1.9</v>
          </cell>
          <cell r="GO160">
            <v>2.1</v>
          </cell>
          <cell r="GP160">
            <v>2.5</v>
          </cell>
          <cell r="GQ160">
            <v>2.6</v>
          </cell>
          <cell r="GR160">
            <v>2.4</v>
          </cell>
          <cell r="GS160">
            <v>2.5</v>
          </cell>
          <cell r="GT160">
            <v>-1.2</v>
          </cell>
          <cell r="GU160">
            <v>1.5</v>
          </cell>
          <cell r="GV160">
            <v>0.9</v>
          </cell>
          <cell r="GW160">
            <v>1.3</v>
          </cell>
          <cell r="GX160">
            <v>1.2</v>
          </cell>
          <cell r="GY160">
            <v>2</v>
          </cell>
          <cell r="GZ160">
            <v>1</v>
          </cell>
          <cell r="HA160">
            <v>1.2</v>
          </cell>
          <cell r="HB160">
            <v>0.5</v>
          </cell>
          <cell r="HC160">
            <v>0.7</v>
          </cell>
          <cell r="HD160">
            <v>1</v>
          </cell>
          <cell r="HE160">
            <v>-0.4</v>
          </cell>
          <cell r="HF160">
            <v>0.5</v>
          </cell>
          <cell r="HG160">
            <v>1.2</v>
          </cell>
          <cell r="HH160">
            <v>1.2</v>
          </cell>
          <cell r="HI160">
            <v>1.2</v>
          </cell>
          <cell r="HJ160">
            <v>1.2</v>
          </cell>
          <cell r="HK160">
            <v>0.9</v>
          </cell>
          <cell r="HL160">
            <v>13873</v>
          </cell>
          <cell r="HM160">
            <v>950</v>
          </cell>
          <cell r="HN160">
            <v>14052</v>
          </cell>
          <cell r="HO160">
            <v>1504</v>
          </cell>
          <cell r="HP160">
            <v>3570</v>
          </cell>
          <cell r="HQ160">
            <v>1135</v>
          </cell>
          <cell r="HR160">
            <v>3328</v>
          </cell>
          <cell r="HS160">
            <v>9076</v>
          </cell>
          <cell r="HT160">
            <v>1833</v>
          </cell>
          <cell r="HU160">
            <v>10556</v>
          </cell>
          <cell r="HV160">
            <v>5829</v>
          </cell>
          <cell r="HW160">
            <v>5190</v>
          </cell>
          <cell r="HX160">
            <v>3443</v>
          </cell>
          <cell r="HY160">
            <v>3910</v>
          </cell>
          <cell r="HZ160">
            <v>6161</v>
          </cell>
          <cell r="IA160">
            <v>23937</v>
          </cell>
          <cell r="IB160">
            <v>4386</v>
          </cell>
          <cell r="IC160">
            <v>226</v>
          </cell>
          <cell r="ID160">
            <v>3223</v>
          </cell>
          <cell r="IE160">
            <v>7725</v>
          </cell>
          <cell r="IF160">
            <v>3536</v>
          </cell>
          <cell r="IG160">
            <v>2600</v>
          </cell>
          <cell r="IH160">
            <v>7693</v>
          </cell>
          <cell r="II160">
            <v>13791</v>
          </cell>
          <cell r="IJ160">
            <v>9571</v>
          </cell>
          <cell r="IK160">
            <v>10012</v>
          </cell>
          <cell r="IL160">
            <v>6376</v>
          </cell>
          <cell r="IM160">
            <v>3552</v>
          </cell>
          <cell r="IN160">
            <v>1063</v>
          </cell>
          <cell r="IO160">
            <v>1887</v>
          </cell>
          <cell r="IP160">
            <v>4995</v>
          </cell>
          <cell r="IQ160">
            <v>11474</v>
          </cell>
        </row>
        <row r="161">
          <cell r="B161">
            <v>6215</v>
          </cell>
          <cell r="C161">
            <v>953</v>
          </cell>
          <cell r="D161">
            <v>7062</v>
          </cell>
          <cell r="E161">
            <v>1543</v>
          </cell>
          <cell r="F161">
            <v>3610</v>
          </cell>
          <cell r="G161">
            <v>1108</v>
          </cell>
          <cell r="H161">
            <v>3193</v>
          </cell>
          <cell r="I161">
            <v>9029</v>
          </cell>
          <cell r="J161">
            <v>1656</v>
          </cell>
          <cell r="K161">
            <v>10357</v>
          </cell>
          <cell r="L161">
            <v>5295</v>
          </cell>
          <cell r="M161">
            <v>5033</v>
          </cell>
          <cell r="N161">
            <v>3295</v>
          </cell>
          <cell r="O161">
            <v>3947</v>
          </cell>
          <cell r="P161">
            <v>6038</v>
          </cell>
          <cell r="Q161">
            <v>23063</v>
          </cell>
          <cell r="R161">
            <v>4521</v>
          </cell>
          <cell r="S161">
            <v>246</v>
          </cell>
          <cell r="T161">
            <v>3181</v>
          </cell>
          <cell r="U161">
            <v>7882</v>
          </cell>
          <cell r="V161">
            <v>3475</v>
          </cell>
          <cell r="W161">
            <v>2461</v>
          </cell>
          <cell r="X161">
            <v>7364</v>
          </cell>
          <cell r="Y161">
            <v>13232</v>
          </cell>
          <cell r="Z161">
            <v>9439</v>
          </cell>
          <cell r="AA161">
            <v>9200</v>
          </cell>
          <cell r="AB161">
            <v>6150</v>
          </cell>
          <cell r="AC161">
            <v>3340</v>
          </cell>
          <cell r="AD161">
            <v>1032</v>
          </cell>
          <cell r="AE161">
            <v>1860</v>
          </cell>
          <cell r="AF161">
            <v>4933</v>
          </cell>
          <cell r="AG161">
            <v>11157</v>
          </cell>
          <cell r="AH161">
            <v>2348</v>
          </cell>
          <cell r="AI161">
            <v>2667</v>
          </cell>
          <cell r="AJ161">
            <v>4968</v>
          </cell>
          <cell r="AK161">
            <v>8506</v>
          </cell>
          <cell r="AL161">
            <v>8222</v>
          </cell>
          <cell r="AM161">
            <v>15547</v>
          </cell>
          <cell r="AN161">
            <v>1183</v>
          </cell>
          <cell r="AO161">
            <v>5761</v>
          </cell>
          <cell r="AP161">
            <v>7018</v>
          </cell>
          <cell r="AQ161">
            <v>1291</v>
          </cell>
          <cell r="AR161">
            <v>11213</v>
          </cell>
          <cell r="AS161">
            <v>11449</v>
          </cell>
          <cell r="AT161">
            <v>6967</v>
          </cell>
          <cell r="AU161">
            <v>14468</v>
          </cell>
          <cell r="AV161">
            <v>13479</v>
          </cell>
          <cell r="AW161">
            <v>12129</v>
          </cell>
          <cell r="AX161">
            <v>1722</v>
          </cell>
          <cell r="AY161">
            <v>5098</v>
          </cell>
          <cell r="AZ161">
            <v>23964</v>
          </cell>
          <cell r="BA161">
            <v>210712</v>
          </cell>
          <cell r="BB161">
            <v>19133</v>
          </cell>
          <cell r="BC161">
            <v>52</v>
          </cell>
          <cell r="BD161">
            <v>229597</v>
          </cell>
          <cell r="BE161">
            <v>-2.1</v>
          </cell>
          <cell r="BF161">
            <v>0.6</v>
          </cell>
          <cell r="BG161">
            <v>-1.6</v>
          </cell>
          <cell r="BH161">
            <v>1.1000000000000001</v>
          </cell>
          <cell r="BI161">
            <v>0.4</v>
          </cell>
          <cell r="BJ161">
            <v>-1.6</v>
          </cell>
          <cell r="BK161">
            <v>-2.2000000000000002</v>
          </cell>
          <cell r="BL161">
            <v>-0.5</v>
          </cell>
          <cell r="BM161">
            <v>-2.4</v>
          </cell>
          <cell r="BN161">
            <v>-0.8</v>
          </cell>
          <cell r="BO161">
            <v>0.5</v>
          </cell>
          <cell r="BP161">
            <v>0.2</v>
          </cell>
          <cell r="BQ161">
            <v>-1.2</v>
          </cell>
          <cell r="BR161">
            <v>0.8</v>
          </cell>
          <cell r="BS161">
            <v>1.9</v>
          </cell>
          <cell r="BT161">
            <v>0.5</v>
          </cell>
          <cell r="BU161">
            <v>0.6</v>
          </cell>
          <cell r="BV161">
            <v>0.6</v>
          </cell>
          <cell r="BW161">
            <v>0.6</v>
          </cell>
          <cell r="BX161">
            <v>0.6</v>
          </cell>
          <cell r="BY161">
            <v>3.1</v>
          </cell>
          <cell r="BZ161">
            <v>-2.2000000000000002</v>
          </cell>
          <cell r="CA161">
            <v>-0.7</v>
          </cell>
          <cell r="CB161">
            <v>-0.4</v>
          </cell>
          <cell r="CC161">
            <v>3.2</v>
          </cell>
          <cell r="CD161">
            <v>1.1000000000000001</v>
          </cell>
          <cell r="CE161">
            <v>2.4</v>
          </cell>
          <cell r="CF161">
            <v>0.3</v>
          </cell>
          <cell r="CG161">
            <v>0.3</v>
          </cell>
          <cell r="CH161">
            <v>0.6</v>
          </cell>
          <cell r="CI161">
            <v>1.2</v>
          </cell>
          <cell r="CJ161">
            <v>0.9</v>
          </cell>
          <cell r="CK161">
            <v>1.7</v>
          </cell>
          <cell r="CL161">
            <v>2.1</v>
          </cell>
          <cell r="CM161">
            <v>1.8</v>
          </cell>
          <cell r="CN161">
            <v>3.9</v>
          </cell>
          <cell r="CO161">
            <v>-2.5</v>
          </cell>
          <cell r="CP161">
            <v>2.2000000000000002</v>
          </cell>
          <cell r="CQ161">
            <v>1.4</v>
          </cell>
          <cell r="CR161">
            <v>2.9</v>
          </cell>
          <cell r="CS161">
            <v>2.5</v>
          </cell>
          <cell r="CT161">
            <v>3.5</v>
          </cell>
          <cell r="CU161">
            <v>2.1</v>
          </cell>
          <cell r="CV161">
            <v>2.5</v>
          </cell>
          <cell r="CW161">
            <v>2.8</v>
          </cell>
          <cell r="CX161">
            <v>1.8</v>
          </cell>
          <cell r="CY161">
            <v>0.8</v>
          </cell>
          <cell r="CZ161">
            <v>0</v>
          </cell>
          <cell r="DA161">
            <v>0.6</v>
          </cell>
          <cell r="DB161">
            <v>1.1000000000000001</v>
          </cell>
          <cell r="DC161">
            <v>0.9</v>
          </cell>
          <cell r="DD161">
            <v>1.1000000000000001</v>
          </cell>
          <cell r="DE161">
            <v>1.5</v>
          </cell>
          <cell r="DF161">
            <v>1.3</v>
          </cell>
          <cell r="DG161">
            <v>5690</v>
          </cell>
          <cell r="DH161">
            <v>943</v>
          </cell>
          <cell r="DI161">
            <v>6567</v>
          </cell>
          <cell r="DJ161">
            <v>1486</v>
          </cell>
          <cell r="DK161">
            <v>3553</v>
          </cell>
          <cell r="DL161">
            <v>1097</v>
          </cell>
          <cell r="DM161">
            <v>3165</v>
          </cell>
          <cell r="DN161">
            <v>8866</v>
          </cell>
          <cell r="DO161">
            <v>1649</v>
          </cell>
          <cell r="DP161">
            <v>10188</v>
          </cell>
          <cell r="DQ161">
            <v>5194</v>
          </cell>
          <cell r="DR161">
            <v>4988</v>
          </cell>
          <cell r="DS161">
            <v>3215</v>
          </cell>
          <cell r="DT161">
            <v>4003</v>
          </cell>
          <cell r="DU161">
            <v>6024</v>
          </cell>
          <cell r="DV161">
            <v>22883</v>
          </cell>
          <cell r="DW161">
            <v>4472</v>
          </cell>
          <cell r="DX161">
            <v>246</v>
          </cell>
          <cell r="DY161">
            <v>3219</v>
          </cell>
          <cell r="DZ161">
            <v>7857</v>
          </cell>
          <cell r="EA161">
            <v>3601</v>
          </cell>
          <cell r="EB161">
            <v>2378</v>
          </cell>
          <cell r="EC161">
            <v>7382</v>
          </cell>
          <cell r="ED161">
            <v>13267</v>
          </cell>
          <cell r="EE161">
            <v>9285</v>
          </cell>
          <cell r="EF161">
            <v>9243</v>
          </cell>
          <cell r="EG161">
            <v>6205</v>
          </cell>
          <cell r="EH161">
            <v>3262</v>
          </cell>
          <cell r="EI161">
            <v>1035</v>
          </cell>
          <cell r="EJ161">
            <v>1873</v>
          </cell>
          <cell r="EK161">
            <v>4914</v>
          </cell>
          <cell r="EL161">
            <v>11087</v>
          </cell>
          <cell r="EM161">
            <v>2268</v>
          </cell>
          <cell r="EN161">
            <v>2670</v>
          </cell>
          <cell r="EO161">
            <v>4873</v>
          </cell>
          <cell r="EP161">
            <v>8491</v>
          </cell>
          <cell r="EQ161">
            <v>8191</v>
          </cell>
          <cell r="ER161">
            <v>15512</v>
          </cell>
          <cell r="ES161">
            <v>1195</v>
          </cell>
          <cell r="ET161">
            <v>5810</v>
          </cell>
          <cell r="EU161">
            <v>7082</v>
          </cell>
          <cell r="EV161">
            <v>1303</v>
          </cell>
          <cell r="EW161">
            <v>11320</v>
          </cell>
          <cell r="EX161">
            <v>11554</v>
          </cell>
          <cell r="EY161">
            <v>7024</v>
          </cell>
          <cell r="EZ161">
            <v>14884</v>
          </cell>
          <cell r="FA161">
            <v>13479</v>
          </cell>
          <cell r="FB161">
            <v>11923</v>
          </cell>
          <cell r="FC161">
            <v>1715</v>
          </cell>
          <cell r="FD161">
            <v>5105</v>
          </cell>
          <cell r="FE161">
            <v>23973</v>
          </cell>
          <cell r="FF161">
            <v>209791</v>
          </cell>
          <cell r="FG161">
            <v>18735</v>
          </cell>
          <cell r="FH161">
            <v>-148</v>
          </cell>
          <cell r="FI161">
            <v>228095</v>
          </cell>
          <cell r="FJ161">
            <v>-17.600000000000001</v>
          </cell>
          <cell r="FK161">
            <v>-0.5</v>
          </cell>
          <cell r="FL161">
            <v>-14.6</v>
          </cell>
          <cell r="FM161">
            <v>-3.7</v>
          </cell>
          <cell r="FN161">
            <v>-2.5</v>
          </cell>
          <cell r="FO161">
            <v>-2.2000000000000002</v>
          </cell>
          <cell r="FP161">
            <v>-3.6</v>
          </cell>
          <cell r="FQ161">
            <v>-3.2</v>
          </cell>
          <cell r="FR161">
            <v>-4.7</v>
          </cell>
          <cell r="FS161">
            <v>-3.4</v>
          </cell>
          <cell r="FT161">
            <v>-4.3</v>
          </cell>
          <cell r="FU161">
            <v>-4</v>
          </cell>
          <cell r="FV161">
            <v>-4.8</v>
          </cell>
          <cell r="FW161">
            <v>5.4</v>
          </cell>
          <cell r="FX161">
            <v>1.7</v>
          </cell>
          <cell r="FY161">
            <v>-1</v>
          </cell>
          <cell r="FZ161">
            <v>-0.9</v>
          </cell>
          <cell r="GA161">
            <v>0.9</v>
          </cell>
          <cell r="GB161">
            <v>2.9</v>
          </cell>
          <cell r="GC161">
            <v>0.4</v>
          </cell>
          <cell r="GD161">
            <v>8.5</v>
          </cell>
          <cell r="GE161">
            <v>-3.8</v>
          </cell>
          <cell r="GF161">
            <v>0.7</v>
          </cell>
          <cell r="GG161">
            <v>1.3</v>
          </cell>
          <cell r="GH161">
            <v>0.9</v>
          </cell>
          <cell r="GI161">
            <v>1.9</v>
          </cell>
          <cell r="GJ161">
            <v>3.7</v>
          </cell>
          <cell r="GK161">
            <v>-4.4000000000000004</v>
          </cell>
          <cell r="GL161">
            <v>0.4</v>
          </cell>
          <cell r="GM161">
            <v>1.4</v>
          </cell>
          <cell r="GN161">
            <v>0.3</v>
          </cell>
          <cell r="GO161">
            <v>-0.5</v>
          </cell>
          <cell r="GP161">
            <v>-3.2</v>
          </cell>
          <cell r="GQ161">
            <v>1.9</v>
          </cell>
          <cell r="GR161">
            <v>-1.1000000000000001</v>
          </cell>
          <cell r="GS161">
            <v>3.9</v>
          </cell>
          <cell r="GT161">
            <v>-3</v>
          </cell>
          <cell r="GU161">
            <v>2.1</v>
          </cell>
          <cell r="GV161">
            <v>3.3</v>
          </cell>
          <cell r="GW161">
            <v>4.8</v>
          </cell>
          <cell r="GX161">
            <v>4.4000000000000004</v>
          </cell>
          <cell r="GY161">
            <v>5.4</v>
          </cell>
          <cell r="GZ161">
            <v>4.0999999999999996</v>
          </cell>
          <cell r="HA161">
            <v>4.4000000000000004</v>
          </cell>
          <cell r="HB161">
            <v>4.5999999999999996</v>
          </cell>
          <cell r="HC161">
            <v>6.3</v>
          </cell>
          <cell r="HD161">
            <v>0.8</v>
          </cell>
          <cell r="HE161">
            <v>-1.2</v>
          </cell>
          <cell r="HF161">
            <v>-0.1</v>
          </cell>
          <cell r="HG161">
            <v>1.3</v>
          </cell>
          <cell r="HH161">
            <v>0.9</v>
          </cell>
          <cell r="HI161">
            <v>0.4</v>
          </cell>
          <cell r="HJ161">
            <v>-1.6</v>
          </cell>
          <cell r="HK161">
            <v>0.6</v>
          </cell>
          <cell r="HL161">
            <v>3786</v>
          </cell>
          <cell r="HM161">
            <v>938</v>
          </cell>
          <cell r="HN161">
            <v>4825</v>
          </cell>
          <cell r="HO161">
            <v>1464</v>
          </cell>
          <cell r="HP161">
            <v>3411</v>
          </cell>
          <cell r="HQ161">
            <v>1054</v>
          </cell>
          <cell r="HR161">
            <v>3062</v>
          </cell>
          <cell r="HS161">
            <v>8582</v>
          </cell>
          <cell r="HT161">
            <v>1427</v>
          </cell>
          <cell r="HU161">
            <v>9711</v>
          </cell>
          <cell r="HV161">
            <v>5011</v>
          </cell>
          <cell r="HW161">
            <v>4906</v>
          </cell>
          <cell r="HX161">
            <v>3023</v>
          </cell>
          <cell r="HY161">
            <v>3781</v>
          </cell>
          <cell r="HZ161">
            <v>5716</v>
          </cell>
          <cell r="IA161">
            <v>21823</v>
          </cell>
          <cell r="IB161">
            <v>4406</v>
          </cell>
          <cell r="IC161">
            <v>209</v>
          </cell>
          <cell r="ID161">
            <v>3360</v>
          </cell>
          <cell r="IE161">
            <v>7817</v>
          </cell>
          <cell r="IF161">
            <v>3274</v>
          </cell>
          <cell r="IG161">
            <v>2278</v>
          </cell>
          <cell r="IH161">
            <v>6780</v>
          </cell>
          <cell r="II161">
            <v>12270</v>
          </cell>
          <cell r="IJ161">
            <v>8835</v>
          </cell>
          <cell r="IK161">
            <v>8762</v>
          </cell>
          <cell r="IL161">
            <v>6112</v>
          </cell>
          <cell r="IM161">
            <v>3179</v>
          </cell>
          <cell r="IN161">
            <v>1005</v>
          </cell>
          <cell r="IO161">
            <v>1810</v>
          </cell>
          <cell r="IP161">
            <v>4817</v>
          </cell>
          <cell r="IQ161">
            <v>10809</v>
          </cell>
        </row>
        <row r="162">
          <cell r="B162">
            <v>6066</v>
          </cell>
          <cell r="C162">
            <v>957</v>
          </cell>
          <cell r="D162">
            <v>6933</v>
          </cell>
          <cell r="E162">
            <v>1557</v>
          </cell>
          <cell r="F162">
            <v>3705</v>
          </cell>
          <cell r="G162">
            <v>1114</v>
          </cell>
          <cell r="H162">
            <v>3218</v>
          </cell>
          <cell r="I162">
            <v>9158</v>
          </cell>
          <cell r="J162">
            <v>1566</v>
          </cell>
          <cell r="K162">
            <v>10413</v>
          </cell>
          <cell r="L162">
            <v>5386</v>
          </cell>
          <cell r="M162">
            <v>5051</v>
          </cell>
          <cell r="N162">
            <v>3244</v>
          </cell>
          <cell r="O162">
            <v>4000</v>
          </cell>
          <cell r="P162">
            <v>6122</v>
          </cell>
          <cell r="Q162">
            <v>23229</v>
          </cell>
          <cell r="R162">
            <v>4603</v>
          </cell>
          <cell r="S162">
            <v>248</v>
          </cell>
          <cell r="T162">
            <v>3201</v>
          </cell>
          <cell r="U162">
            <v>7989</v>
          </cell>
          <cell r="V162">
            <v>3592</v>
          </cell>
          <cell r="W162">
            <v>2501</v>
          </cell>
          <cell r="X162">
            <v>7319</v>
          </cell>
          <cell r="Y162">
            <v>13344</v>
          </cell>
          <cell r="Z162">
            <v>9712</v>
          </cell>
          <cell r="AA162">
            <v>9290</v>
          </cell>
          <cell r="AB162">
            <v>6266</v>
          </cell>
          <cell r="AC162">
            <v>3371</v>
          </cell>
          <cell r="AD162">
            <v>1030</v>
          </cell>
          <cell r="AE162">
            <v>1865</v>
          </cell>
          <cell r="AF162">
            <v>4976</v>
          </cell>
          <cell r="AG162">
            <v>11233</v>
          </cell>
          <cell r="AH162">
            <v>2431</v>
          </cell>
          <cell r="AI162">
            <v>2743</v>
          </cell>
          <cell r="AJ162">
            <v>5129</v>
          </cell>
          <cell r="AK162">
            <v>8900</v>
          </cell>
          <cell r="AL162">
            <v>7840</v>
          </cell>
          <cell r="AM162">
            <v>15890</v>
          </cell>
          <cell r="AN162">
            <v>1184</v>
          </cell>
          <cell r="AO162">
            <v>5931</v>
          </cell>
          <cell r="AP162">
            <v>7169</v>
          </cell>
          <cell r="AQ162">
            <v>1337</v>
          </cell>
          <cell r="AR162">
            <v>11392</v>
          </cell>
          <cell r="AS162">
            <v>11688</v>
          </cell>
          <cell r="AT162">
            <v>7210</v>
          </cell>
          <cell r="AU162">
            <v>14380</v>
          </cell>
          <cell r="AV162">
            <v>13557</v>
          </cell>
          <cell r="AW162">
            <v>12212</v>
          </cell>
          <cell r="AX162">
            <v>1743</v>
          </cell>
          <cell r="AY162">
            <v>5131</v>
          </cell>
          <cell r="AZ162">
            <v>24126</v>
          </cell>
          <cell r="BA162">
            <v>213015</v>
          </cell>
          <cell r="BB162">
            <v>19654</v>
          </cell>
          <cell r="BC162">
            <v>602</v>
          </cell>
          <cell r="BD162">
            <v>232955</v>
          </cell>
          <cell r="BE162">
            <v>-2.4</v>
          </cell>
          <cell r="BF162">
            <v>0.4</v>
          </cell>
          <cell r="BG162">
            <v>-1.8</v>
          </cell>
          <cell r="BH162">
            <v>0.9</v>
          </cell>
          <cell r="BI162">
            <v>2.6</v>
          </cell>
          <cell r="BJ162">
            <v>0.6</v>
          </cell>
          <cell r="BK162">
            <v>0.8</v>
          </cell>
          <cell r="BL162">
            <v>1.4</v>
          </cell>
          <cell r="BM162">
            <v>-5.5</v>
          </cell>
          <cell r="BN162">
            <v>0.5</v>
          </cell>
          <cell r="BO162">
            <v>1.7</v>
          </cell>
          <cell r="BP162">
            <v>0.3</v>
          </cell>
          <cell r="BQ162">
            <v>-1.5</v>
          </cell>
          <cell r="BR162">
            <v>1.3</v>
          </cell>
          <cell r="BS162">
            <v>1.4</v>
          </cell>
          <cell r="BT162">
            <v>0.7</v>
          </cell>
          <cell r="BU162">
            <v>1.8</v>
          </cell>
          <cell r="BV162">
            <v>0.5</v>
          </cell>
          <cell r="BW162">
            <v>0.6</v>
          </cell>
          <cell r="BX162">
            <v>1.4</v>
          </cell>
          <cell r="BY162">
            <v>3.3</v>
          </cell>
          <cell r="BZ162">
            <v>1.6</v>
          </cell>
          <cell r="CA162">
            <v>-0.6</v>
          </cell>
          <cell r="CB162">
            <v>0.8</v>
          </cell>
          <cell r="CC162">
            <v>2.9</v>
          </cell>
          <cell r="CD162">
            <v>1</v>
          </cell>
          <cell r="CE162">
            <v>1.9</v>
          </cell>
          <cell r="CF162">
            <v>1</v>
          </cell>
          <cell r="CG162">
            <v>-0.2</v>
          </cell>
          <cell r="CH162">
            <v>0.3</v>
          </cell>
          <cell r="CI162">
            <v>0.9</v>
          </cell>
          <cell r="CJ162">
            <v>0.7</v>
          </cell>
          <cell r="CK162">
            <v>3.5</v>
          </cell>
          <cell r="CL162">
            <v>2.8</v>
          </cell>
          <cell r="CM162">
            <v>3.2</v>
          </cell>
          <cell r="CN162">
            <v>4.5999999999999996</v>
          </cell>
          <cell r="CO162">
            <v>-4.7</v>
          </cell>
          <cell r="CP162">
            <v>2.2000000000000002</v>
          </cell>
          <cell r="CQ162">
            <v>0.1</v>
          </cell>
          <cell r="CR162">
            <v>3</v>
          </cell>
          <cell r="CS162">
            <v>2.1</v>
          </cell>
          <cell r="CT162">
            <v>3.5</v>
          </cell>
          <cell r="CU162">
            <v>1.6</v>
          </cell>
          <cell r="CV162">
            <v>2.1</v>
          </cell>
          <cell r="CW162">
            <v>3.5</v>
          </cell>
          <cell r="CX162">
            <v>-0.6</v>
          </cell>
          <cell r="CY162">
            <v>0.6</v>
          </cell>
          <cell r="CZ162">
            <v>0.7</v>
          </cell>
          <cell r="DA162">
            <v>1.2</v>
          </cell>
          <cell r="DB162">
            <v>0.7</v>
          </cell>
          <cell r="DC162">
            <v>0.7</v>
          </cell>
          <cell r="DD162">
            <v>1.1000000000000001</v>
          </cell>
          <cell r="DE162">
            <v>2.7</v>
          </cell>
          <cell r="DF162">
            <v>1.5</v>
          </cell>
          <cell r="DG162">
            <v>6234</v>
          </cell>
          <cell r="DH162">
            <v>946</v>
          </cell>
          <cell r="DI162">
            <v>7069</v>
          </cell>
          <cell r="DJ162">
            <v>1601</v>
          </cell>
          <cell r="DK162">
            <v>3679</v>
          </cell>
          <cell r="DL162">
            <v>1131</v>
          </cell>
          <cell r="DM162">
            <v>3218</v>
          </cell>
          <cell r="DN162">
            <v>9207</v>
          </cell>
          <cell r="DO162">
            <v>1645</v>
          </cell>
          <cell r="DP162">
            <v>10523</v>
          </cell>
          <cell r="DQ162">
            <v>5277</v>
          </cell>
          <cell r="DR162">
            <v>4999</v>
          </cell>
          <cell r="DS162">
            <v>3265</v>
          </cell>
          <cell r="DT162">
            <v>4019</v>
          </cell>
          <cell r="DU162">
            <v>6191</v>
          </cell>
          <cell r="DV162">
            <v>23208</v>
          </cell>
          <cell r="DW162">
            <v>4623</v>
          </cell>
          <cell r="DX162">
            <v>251</v>
          </cell>
          <cell r="DY162">
            <v>3206</v>
          </cell>
          <cell r="DZ162">
            <v>8021</v>
          </cell>
          <cell r="EA162">
            <v>3481</v>
          </cell>
          <cell r="EB162">
            <v>2610</v>
          </cell>
          <cell r="EC162">
            <v>7383</v>
          </cell>
          <cell r="ED162">
            <v>13422</v>
          </cell>
          <cell r="EE162">
            <v>9823</v>
          </cell>
          <cell r="EF162">
            <v>9250</v>
          </cell>
          <cell r="EG162">
            <v>6229</v>
          </cell>
          <cell r="EH162">
            <v>3373</v>
          </cell>
          <cell r="EI162">
            <v>1023</v>
          </cell>
          <cell r="EJ162">
            <v>1866</v>
          </cell>
          <cell r="EK162">
            <v>4991</v>
          </cell>
          <cell r="EL162">
            <v>11271</v>
          </cell>
          <cell r="EM162">
            <v>2463</v>
          </cell>
          <cell r="EN162">
            <v>2726</v>
          </cell>
          <cell r="EO162">
            <v>5154</v>
          </cell>
          <cell r="EP162">
            <v>8896</v>
          </cell>
          <cell r="EQ162">
            <v>7918</v>
          </cell>
          <cell r="ER162">
            <v>15928</v>
          </cell>
          <cell r="ES162">
            <v>1180</v>
          </cell>
          <cell r="ET162">
            <v>5892</v>
          </cell>
          <cell r="EU162">
            <v>7129</v>
          </cell>
          <cell r="EV162">
            <v>1328</v>
          </cell>
          <cell r="EW162">
            <v>11349</v>
          </cell>
          <cell r="EX162">
            <v>11636</v>
          </cell>
          <cell r="EY162">
            <v>7160</v>
          </cell>
          <cell r="EZ162">
            <v>14334</v>
          </cell>
          <cell r="FA162">
            <v>13567</v>
          </cell>
          <cell r="FB162">
            <v>12831</v>
          </cell>
          <cell r="FC162">
            <v>1741</v>
          </cell>
          <cell r="FD162">
            <v>5130</v>
          </cell>
          <cell r="FE162">
            <v>24120</v>
          </cell>
          <cell r="FF162">
            <v>213937</v>
          </cell>
          <cell r="FG162">
            <v>19818</v>
          </cell>
          <cell r="FH162">
            <v>1417</v>
          </cell>
          <cell r="FI162">
            <v>234847</v>
          </cell>
          <cell r="FJ162">
            <v>9.6</v>
          </cell>
          <cell r="FK162">
            <v>0.3</v>
          </cell>
          <cell r="FL162">
            <v>7.6</v>
          </cell>
          <cell r="FM162">
            <v>7.8</v>
          </cell>
          <cell r="FN162">
            <v>3.5</v>
          </cell>
          <cell r="FO162">
            <v>3</v>
          </cell>
          <cell r="FP162">
            <v>1.7</v>
          </cell>
          <cell r="FQ162">
            <v>3.8</v>
          </cell>
          <cell r="FR162">
            <v>-0.2</v>
          </cell>
          <cell r="FS162">
            <v>3.3</v>
          </cell>
          <cell r="FT162">
            <v>1.6</v>
          </cell>
          <cell r="FU162">
            <v>0.2</v>
          </cell>
          <cell r="FV162">
            <v>1.5</v>
          </cell>
          <cell r="FW162">
            <v>0.4</v>
          </cell>
          <cell r="FX162">
            <v>2.8</v>
          </cell>
          <cell r="FY162">
            <v>1.4</v>
          </cell>
          <cell r="FZ162">
            <v>3.4</v>
          </cell>
          <cell r="GA162">
            <v>2</v>
          </cell>
          <cell r="GB162">
            <v>-0.4</v>
          </cell>
          <cell r="GC162">
            <v>2.1</v>
          </cell>
          <cell r="GD162">
            <v>-3.3</v>
          </cell>
          <cell r="GE162">
            <v>9.6999999999999993</v>
          </cell>
          <cell r="GF162">
            <v>0</v>
          </cell>
          <cell r="GG162">
            <v>1.2</v>
          </cell>
          <cell r="GH162">
            <v>5.8</v>
          </cell>
          <cell r="GI162">
            <v>0.1</v>
          </cell>
          <cell r="GJ162">
            <v>0.4</v>
          </cell>
          <cell r="GK162">
            <v>3.4</v>
          </cell>
          <cell r="GL162">
            <v>-1.1000000000000001</v>
          </cell>
          <cell r="GM162">
            <v>-0.4</v>
          </cell>
          <cell r="GN162">
            <v>1.6</v>
          </cell>
          <cell r="GO162">
            <v>1.7</v>
          </cell>
          <cell r="GP162">
            <v>8.6</v>
          </cell>
          <cell r="GQ162">
            <v>2.1</v>
          </cell>
          <cell r="GR162">
            <v>5.8</v>
          </cell>
          <cell r="GS162">
            <v>4.8</v>
          </cell>
          <cell r="GT162">
            <v>-3.3</v>
          </cell>
          <cell r="GU162">
            <v>2.7</v>
          </cell>
          <cell r="GV162">
            <v>-1.2</v>
          </cell>
          <cell r="GW162">
            <v>1.4</v>
          </cell>
          <cell r="GX162">
            <v>0.7</v>
          </cell>
          <cell r="GY162">
            <v>2</v>
          </cell>
          <cell r="GZ162">
            <v>0.3</v>
          </cell>
          <cell r="HA162">
            <v>0.7</v>
          </cell>
          <cell r="HB162">
            <v>1.9</v>
          </cell>
          <cell r="HC162">
            <v>-3.7</v>
          </cell>
          <cell r="HD162">
            <v>0.7</v>
          </cell>
          <cell r="HE162">
            <v>7.6</v>
          </cell>
          <cell r="HF162">
            <v>1.5</v>
          </cell>
          <cell r="HG162">
            <v>0.5</v>
          </cell>
          <cell r="HH162">
            <v>0.6</v>
          </cell>
          <cell r="HI162">
            <v>2</v>
          </cell>
          <cell r="HJ162">
            <v>5.8</v>
          </cell>
          <cell r="HK162">
            <v>3</v>
          </cell>
          <cell r="HL162">
            <v>4126</v>
          </cell>
          <cell r="HM162">
            <v>942</v>
          </cell>
          <cell r="HN162">
            <v>5153</v>
          </cell>
          <cell r="HO162">
            <v>1585</v>
          </cell>
          <cell r="HP162">
            <v>3702</v>
          </cell>
          <cell r="HQ162">
            <v>1126</v>
          </cell>
          <cell r="HR162">
            <v>3238</v>
          </cell>
          <cell r="HS162">
            <v>9218</v>
          </cell>
          <cell r="HT162">
            <v>1742</v>
          </cell>
          <cell r="HU162">
            <v>10617</v>
          </cell>
          <cell r="HV162">
            <v>5055</v>
          </cell>
          <cell r="HW162">
            <v>4978</v>
          </cell>
          <cell r="HX162">
            <v>3274</v>
          </cell>
          <cell r="HY162">
            <v>3996</v>
          </cell>
          <cell r="HZ162">
            <v>6092</v>
          </cell>
          <cell r="IA162">
            <v>22881</v>
          </cell>
          <cell r="IB162">
            <v>4610</v>
          </cell>
          <cell r="IC162">
            <v>266</v>
          </cell>
          <cell r="ID162">
            <v>3082</v>
          </cell>
          <cell r="IE162">
            <v>7942</v>
          </cell>
          <cell r="IF162">
            <v>3479</v>
          </cell>
          <cell r="IG162">
            <v>2517</v>
          </cell>
          <cell r="IH162">
            <v>7676</v>
          </cell>
          <cell r="II162">
            <v>13628</v>
          </cell>
          <cell r="IJ162">
            <v>9894</v>
          </cell>
          <cell r="IK162">
            <v>9002</v>
          </cell>
          <cell r="IL162">
            <v>5976</v>
          </cell>
          <cell r="IM162">
            <v>3332</v>
          </cell>
          <cell r="IN162">
            <v>974</v>
          </cell>
          <cell r="IO162">
            <v>1852</v>
          </cell>
          <cell r="IP162">
            <v>4972</v>
          </cell>
          <cell r="IQ162">
            <v>11104</v>
          </cell>
        </row>
        <row r="163">
          <cell r="B163">
            <v>6067</v>
          </cell>
          <cell r="C163">
            <v>976</v>
          </cell>
          <cell r="D163">
            <v>6966</v>
          </cell>
          <cell r="E163">
            <v>1570</v>
          </cell>
          <cell r="F163">
            <v>3784</v>
          </cell>
          <cell r="G163">
            <v>1154</v>
          </cell>
          <cell r="H163">
            <v>3301</v>
          </cell>
          <cell r="I163">
            <v>9345</v>
          </cell>
          <cell r="J163">
            <v>1534</v>
          </cell>
          <cell r="K163">
            <v>10574</v>
          </cell>
          <cell r="L163">
            <v>5535</v>
          </cell>
          <cell r="M163">
            <v>5067</v>
          </cell>
          <cell r="N163">
            <v>3264</v>
          </cell>
          <cell r="O163">
            <v>4061</v>
          </cell>
          <cell r="P163">
            <v>6105</v>
          </cell>
          <cell r="Q163">
            <v>23470</v>
          </cell>
          <cell r="R163">
            <v>4700</v>
          </cell>
          <cell r="S163">
            <v>251</v>
          </cell>
          <cell r="T163">
            <v>3231</v>
          </cell>
          <cell r="U163">
            <v>8124</v>
          </cell>
          <cell r="V163">
            <v>3758</v>
          </cell>
          <cell r="W163">
            <v>2669</v>
          </cell>
          <cell r="X163">
            <v>7434</v>
          </cell>
          <cell r="Y163">
            <v>13816</v>
          </cell>
          <cell r="Z163">
            <v>9863</v>
          </cell>
          <cell r="AA163">
            <v>9364</v>
          </cell>
          <cell r="AB163">
            <v>6300</v>
          </cell>
          <cell r="AC163">
            <v>3429</v>
          </cell>
          <cell r="AD163">
            <v>1025</v>
          </cell>
          <cell r="AE163">
            <v>1854</v>
          </cell>
          <cell r="AF163">
            <v>5002</v>
          </cell>
          <cell r="AG163">
            <v>11278</v>
          </cell>
          <cell r="AH163">
            <v>2502</v>
          </cell>
          <cell r="AI163">
            <v>2808</v>
          </cell>
          <cell r="AJ163">
            <v>5270</v>
          </cell>
          <cell r="AK163">
            <v>9305</v>
          </cell>
          <cell r="AL163">
            <v>7374</v>
          </cell>
          <cell r="AM163">
            <v>16190</v>
          </cell>
          <cell r="AN163">
            <v>1162</v>
          </cell>
          <cell r="AO163">
            <v>6024</v>
          </cell>
          <cell r="AP163">
            <v>7214</v>
          </cell>
          <cell r="AQ163">
            <v>1368</v>
          </cell>
          <cell r="AR163">
            <v>11415</v>
          </cell>
          <cell r="AS163">
            <v>11778</v>
          </cell>
          <cell r="AT163">
            <v>7400</v>
          </cell>
          <cell r="AU163">
            <v>14280</v>
          </cell>
          <cell r="AV163">
            <v>13626</v>
          </cell>
          <cell r="AW163">
            <v>12421</v>
          </cell>
          <cell r="AX163">
            <v>1769</v>
          </cell>
          <cell r="AY163">
            <v>5146</v>
          </cell>
          <cell r="AZ163">
            <v>24266</v>
          </cell>
          <cell r="BA163">
            <v>215565</v>
          </cell>
          <cell r="BB163">
            <v>20123</v>
          </cell>
          <cell r="BC163">
            <v>598</v>
          </cell>
          <cell r="BD163">
            <v>235961</v>
          </cell>
          <cell r="BE163">
            <v>0</v>
          </cell>
          <cell r="BF163">
            <v>2</v>
          </cell>
          <cell r="BG163">
            <v>0.5</v>
          </cell>
          <cell r="BH163">
            <v>0.8</v>
          </cell>
          <cell r="BI163">
            <v>2.1</v>
          </cell>
          <cell r="BJ163">
            <v>3.6</v>
          </cell>
          <cell r="BK163">
            <v>2.6</v>
          </cell>
          <cell r="BL163">
            <v>2</v>
          </cell>
          <cell r="BM163">
            <v>-2</v>
          </cell>
          <cell r="BN163">
            <v>1.5</v>
          </cell>
          <cell r="BO163">
            <v>2.8</v>
          </cell>
          <cell r="BP163">
            <v>0.3</v>
          </cell>
          <cell r="BQ163">
            <v>0.6</v>
          </cell>
          <cell r="BR163">
            <v>1.5</v>
          </cell>
          <cell r="BS163">
            <v>-0.3</v>
          </cell>
          <cell r="BT163">
            <v>1</v>
          </cell>
          <cell r="BU163">
            <v>2.1</v>
          </cell>
          <cell r="BV163">
            <v>1.3</v>
          </cell>
          <cell r="BW163">
            <v>0.9</v>
          </cell>
          <cell r="BX163">
            <v>1.7</v>
          </cell>
          <cell r="BY163">
            <v>4.5999999999999996</v>
          </cell>
          <cell r="BZ163">
            <v>6.7</v>
          </cell>
          <cell r="CA163">
            <v>1.6</v>
          </cell>
          <cell r="CB163">
            <v>3.5</v>
          </cell>
          <cell r="CC163">
            <v>1.6</v>
          </cell>
          <cell r="CD163">
            <v>0.8</v>
          </cell>
          <cell r="CE163">
            <v>0.5</v>
          </cell>
          <cell r="CF163">
            <v>1.7</v>
          </cell>
          <cell r="CG163">
            <v>-0.5</v>
          </cell>
          <cell r="CH163">
            <v>-0.6</v>
          </cell>
          <cell r="CI163">
            <v>0.5</v>
          </cell>
          <cell r="CJ163">
            <v>0.4</v>
          </cell>
          <cell r="CK163">
            <v>3</v>
          </cell>
          <cell r="CL163">
            <v>2.4</v>
          </cell>
          <cell r="CM163">
            <v>2.8</v>
          </cell>
          <cell r="CN163">
            <v>4.5999999999999996</v>
          </cell>
          <cell r="CO163">
            <v>-5.9</v>
          </cell>
          <cell r="CP163">
            <v>1.9</v>
          </cell>
          <cell r="CQ163">
            <v>-1.8</v>
          </cell>
          <cell r="CR163">
            <v>1.6</v>
          </cell>
          <cell r="CS163">
            <v>0.6</v>
          </cell>
          <cell r="CT163">
            <v>2.2999999999999998</v>
          </cell>
          <cell r="CU163">
            <v>0.2</v>
          </cell>
          <cell r="CV163">
            <v>0.8</v>
          </cell>
          <cell r="CW163">
            <v>2.6</v>
          </cell>
          <cell r="CX163">
            <v>-0.7</v>
          </cell>
          <cell r="CY163">
            <v>0.5</v>
          </cell>
          <cell r="CZ163">
            <v>1.7</v>
          </cell>
          <cell r="DA163">
            <v>1.5</v>
          </cell>
          <cell r="DB163">
            <v>0.3</v>
          </cell>
          <cell r="DC163">
            <v>0.6</v>
          </cell>
          <cell r="DD163">
            <v>1.2</v>
          </cell>
          <cell r="DE163">
            <v>2.4</v>
          </cell>
          <cell r="DF163">
            <v>1.3</v>
          </cell>
          <cell r="DG163">
            <v>6030</v>
          </cell>
          <cell r="DH163">
            <v>987</v>
          </cell>
          <cell r="DI163">
            <v>6951</v>
          </cell>
          <cell r="DJ163">
            <v>1564</v>
          </cell>
          <cell r="DK163">
            <v>3832</v>
          </cell>
          <cell r="DL163">
            <v>1124</v>
          </cell>
          <cell r="DM163">
            <v>3283</v>
          </cell>
          <cell r="DN163">
            <v>9348</v>
          </cell>
          <cell r="DO163">
            <v>1387</v>
          </cell>
          <cell r="DP163">
            <v>10463</v>
          </cell>
          <cell r="DQ163">
            <v>5707</v>
          </cell>
          <cell r="DR163">
            <v>5109</v>
          </cell>
          <cell r="DS163">
            <v>3286</v>
          </cell>
          <cell r="DT163">
            <v>4020</v>
          </cell>
          <cell r="DU163">
            <v>6050</v>
          </cell>
          <cell r="DV163">
            <v>23587</v>
          </cell>
          <cell r="DW163">
            <v>4700</v>
          </cell>
          <cell r="DX163">
            <v>247</v>
          </cell>
          <cell r="DY163">
            <v>3194</v>
          </cell>
          <cell r="DZ163">
            <v>8087</v>
          </cell>
          <cell r="EA163">
            <v>3758</v>
          </cell>
          <cell r="EB163">
            <v>2584</v>
          </cell>
          <cell r="EC163">
            <v>7308</v>
          </cell>
          <cell r="ED163">
            <v>13608</v>
          </cell>
          <cell r="EE163">
            <v>9964</v>
          </cell>
          <cell r="EF163">
            <v>9390</v>
          </cell>
          <cell r="EG163">
            <v>6321</v>
          </cell>
          <cell r="EH163">
            <v>3451</v>
          </cell>
          <cell r="EI163">
            <v>1032</v>
          </cell>
          <cell r="EJ163">
            <v>1844</v>
          </cell>
          <cell r="EK163">
            <v>4992</v>
          </cell>
          <cell r="EL163">
            <v>11274</v>
          </cell>
          <cell r="EM163">
            <v>2520</v>
          </cell>
          <cell r="EN163">
            <v>2811</v>
          </cell>
          <cell r="EO163">
            <v>5295</v>
          </cell>
          <cell r="EP163">
            <v>9325</v>
          </cell>
          <cell r="EQ163">
            <v>7371</v>
          </cell>
          <cell r="ER163">
            <v>16221</v>
          </cell>
          <cell r="ES163">
            <v>1171</v>
          </cell>
          <cell r="ET163">
            <v>6087</v>
          </cell>
          <cell r="EU163">
            <v>7282</v>
          </cell>
          <cell r="EV163">
            <v>1382</v>
          </cell>
          <cell r="EW163">
            <v>11504</v>
          </cell>
          <cell r="EX163">
            <v>11877</v>
          </cell>
          <cell r="EY163">
            <v>7477</v>
          </cell>
          <cell r="EZ163">
            <v>13954</v>
          </cell>
          <cell r="FA163">
            <v>13616</v>
          </cell>
          <cell r="FB163">
            <v>11572</v>
          </cell>
          <cell r="FC163">
            <v>1774</v>
          </cell>
          <cell r="FD163">
            <v>5150</v>
          </cell>
          <cell r="FE163">
            <v>24258</v>
          </cell>
          <cell r="FF163">
            <v>214679</v>
          </cell>
          <cell r="FG163">
            <v>20286</v>
          </cell>
          <cell r="FH163">
            <v>513</v>
          </cell>
          <cell r="FI163">
            <v>235147</v>
          </cell>
          <cell r="FJ163">
            <v>-3.3</v>
          </cell>
          <cell r="FK163">
            <v>4.3</v>
          </cell>
          <cell r="FL163">
            <v>-1.7</v>
          </cell>
          <cell r="FM163">
            <v>-2.2999999999999998</v>
          </cell>
          <cell r="FN163">
            <v>4.2</v>
          </cell>
          <cell r="FO163">
            <v>-0.6</v>
          </cell>
          <cell r="FP163">
            <v>2</v>
          </cell>
          <cell r="FQ163">
            <v>1.5</v>
          </cell>
          <cell r="FR163">
            <v>-15.7</v>
          </cell>
          <cell r="FS163">
            <v>-0.6</v>
          </cell>
          <cell r="FT163">
            <v>8.1</v>
          </cell>
          <cell r="FU163">
            <v>2.2000000000000002</v>
          </cell>
          <cell r="FV163">
            <v>0.7</v>
          </cell>
          <cell r="FW163">
            <v>0</v>
          </cell>
          <cell r="FX163">
            <v>-2.2999999999999998</v>
          </cell>
          <cell r="FY163">
            <v>1.6</v>
          </cell>
          <cell r="FZ163">
            <v>1.7</v>
          </cell>
          <cell r="GA163">
            <v>-1.3</v>
          </cell>
          <cell r="GB163">
            <v>-0.4</v>
          </cell>
          <cell r="GC163">
            <v>0.8</v>
          </cell>
          <cell r="GD163">
            <v>7.9</v>
          </cell>
          <cell r="GE163">
            <v>-1</v>
          </cell>
          <cell r="GF163">
            <v>-1</v>
          </cell>
          <cell r="GG163">
            <v>1.4</v>
          </cell>
          <cell r="GH163">
            <v>1.4</v>
          </cell>
          <cell r="GI163">
            <v>1.5</v>
          </cell>
          <cell r="GJ163">
            <v>1.5</v>
          </cell>
          <cell r="GK163">
            <v>2.2999999999999998</v>
          </cell>
          <cell r="GL163">
            <v>0.8</v>
          </cell>
          <cell r="GM163">
            <v>-1.1000000000000001</v>
          </cell>
          <cell r="GN163">
            <v>0</v>
          </cell>
          <cell r="GO163">
            <v>0</v>
          </cell>
          <cell r="GP163">
            <v>2.2999999999999998</v>
          </cell>
          <cell r="GQ163">
            <v>3.1</v>
          </cell>
          <cell r="GR163">
            <v>2.7</v>
          </cell>
          <cell r="GS163">
            <v>4.8</v>
          </cell>
          <cell r="GT163">
            <v>-6.9</v>
          </cell>
          <cell r="GU163">
            <v>1.8</v>
          </cell>
          <cell r="GV163">
            <v>-0.8</v>
          </cell>
          <cell r="GW163">
            <v>3.3</v>
          </cell>
          <cell r="GX163">
            <v>2.2000000000000002</v>
          </cell>
          <cell r="GY163">
            <v>4</v>
          </cell>
          <cell r="GZ163">
            <v>1.4</v>
          </cell>
          <cell r="HA163">
            <v>2.1</v>
          </cell>
          <cell r="HB163">
            <v>4.4000000000000004</v>
          </cell>
          <cell r="HC163">
            <v>-2.7</v>
          </cell>
          <cell r="HD163">
            <v>0.4</v>
          </cell>
          <cell r="HE163">
            <v>-9.8000000000000007</v>
          </cell>
          <cell r="HF163">
            <v>1.9</v>
          </cell>
          <cell r="HG163">
            <v>0.4</v>
          </cell>
          <cell r="HH163">
            <v>0.6</v>
          </cell>
          <cell r="HI163">
            <v>0.3</v>
          </cell>
          <cell r="HJ163">
            <v>2.4</v>
          </cell>
          <cell r="HK163">
            <v>0.1</v>
          </cell>
          <cell r="HL163">
            <v>3760</v>
          </cell>
          <cell r="HM163">
            <v>994</v>
          </cell>
          <cell r="HN163">
            <v>4919</v>
          </cell>
          <cell r="HO163">
            <v>1632</v>
          </cell>
          <cell r="HP163">
            <v>4031</v>
          </cell>
          <cell r="HQ163">
            <v>1156</v>
          </cell>
          <cell r="HR163">
            <v>3315</v>
          </cell>
          <cell r="HS163">
            <v>9694</v>
          </cell>
          <cell r="HT163">
            <v>1401</v>
          </cell>
          <cell r="HU163">
            <v>10828</v>
          </cell>
          <cell r="HV163">
            <v>5698</v>
          </cell>
          <cell r="HW163">
            <v>5214</v>
          </cell>
          <cell r="HX163">
            <v>3410</v>
          </cell>
          <cell r="HY163">
            <v>4174</v>
          </cell>
          <cell r="HZ163">
            <v>6227</v>
          </cell>
          <cell r="IA163">
            <v>24159</v>
          </cell>
          <cell r="IB163">
            <v>4899</v>
          </cell>
          <cell r="IC163">
            <v>286</v>
          </cell>
          <cell r="ID163">
            <v>3076</v>
          </cell>
          <cell r="IE163">
            <v>8298</v>
          </cell>
          <cell r="IF163">
            <v>3889</v>
          </cell>
          <cell r="IG163">
            <v>2737</v>
          </cell>
          <cell r="IH163">
            <v>7285</v>
          </cell>
          <cell r="II163">
            <v>13910</v>
          </cell>
          <cell r="IJ163">
            <v>9990</v>
          </cell>
          <cell r="IK163">
            <v>9157</v>
          </cell>
          <cell r="IL163">
            <v>6236</v>
          </cell>
          <cell r="IM163">
            <v>3438</v>
          </cell>
          <cell r="IN163">
            <v>1080</v>
          </cell>
          <cell r="IO163">
            <v>1882</v>
          </cell>
          <cell r="IP163">
            <v>5009</v>
          </cell>
          <cell r="IQ163">
            <v>11407</v>
          </cell>
        </row>
        <row r="164">
          <cell r="B164">
            <v>6160</v>
          </cell>
          <cell r="C164">
            <v>986</v>
          </cell>
          <cell r="D164">
            <v>7068</v>
          </cell>
          <cell r="E164">
            <v>1566</v>
          </cell>
          <cell r="F164">
            <v>3798</v>
          </cell>
          <cell r="G164">
            <v>1200</v>
          </cell>
          <cell r="H164">
            <v>3376</v>
          </cell>
          <cell r="I164">
            <v>9453</v>
          </cell>
          <cell r="J164">
            <v>1669</v>
          </cell>
          <cell r="K164">
            <v>10788</v>
          </cell>
          <cell r="L164">
            <v>5650</v>
          </cell>
          <cell r="M164">
            <v>5130</v>
          </cell>
          <cell r="N164">
            <v>3323</v>
          </cell>
          <cell r="O164">
            <v>4113</v>
          </cell>
          <cell r="P164">
            <v>6026</v>
          </cell>
          <cell r="Q164">
            <v>23686</v>
          </cell>
          <cell r="R164">
            <v>4758</v>
          </cell>
          <cell r="S164">
            <v>255</v>
          </cell>
          <cell r="T164">
            <v>3275</v>
          </cell>
          <cell r="U164">
            <v>8232</v>
          </cell>
          <cell r="V164">
            <v>3940</v>
          </cell>
          <cell r="W164">
            <v>2883</v>
          </cell>
          <cell r="X164">
            <v>7674</v>
          </cell>
          <cell r="Y164">
            <v>14472</v>
          </cell>
          <cell r="Z164">
            <v>9910</v>
          </cell>
          <cell r="AA164">
            <v>9424</v>
          </cell>
          <cell r="AB164">
            <v>6282</v>
          </cell>
          <cell r="AC164">
            <v>3465</v>
          </cell>
          <cell r="AD164">
            <v>1020</v>
          </cell>
          <cell r="AE164">
            <v>1845</v>
          </cell>
          <cell r="AF164">
            <v>5011</v>
          </cell>
          <cell r="AG164">
            <v>11303</v>
          </cell>
          <cell r="AH164">
            <v>2536</v>
          </cell>
          <cell r="AI164">
            <v>2849</v>
          </cell>
          <cell r="AJ164">
            <v>5345</v>
          </cell>
          <cell r="AK164">
            <v>9639</v>
          </cell>
          <cell r="AL164">
            <v>6953</v>
          </cell>
          <cell r="AM164">
            <v>16408</v>
          </cell>
          <cell r="AN164">
            <v>1131</v>
          </cell>
          <cell r="AO164">
            <v>6038</v>
          </cell>
          <cell r="AP164">
            <v>7174</v>
          </cell>
          <cell r="AQ164">
            <v>1388</v>
          </cell>
          <cell r="AR164">
            <v>11364</v>
          </cell>
          <cell r="AS164">
            <v>11787</v>
          </cell>
          <cell r="AT164">
            <v>7528</v>
          </cell>
          <cell r="AU164">
            <v>14258</v>
          </cell>
          <cell r="AV164">
            <v>13701</v>
          </cell>
          <cell r="AW164">
            <v>12701</v>
          </cell>
          <cell r="AX164">
            <v>1794</v>
          </cell>
          <cell r="AY164">
            <v>5157</v>
          </cell>
          <cell r="AZ164">
            <v>24410</v>
          </cell>
          <cell r="BA164">
            <v>217904</v>
          </cell>
          <cell r="BB164">
            <v>20432</v>
          </cell>
          <cell r="BC164">
            <v>107</v>
          </cell>
          <cell r="BD164">
            <v>238115</v>
          </cell>
          <cell r="BE164">
            <v>1.5</v>
          </cell>
          <cell r="BF164">
            <v>1.1000000000000001</v>
          </cell>
          <cell r="BG164">
            <v>1.5</v>
          </cell>
          <cell r="BH164">
            <v>-0.3</v>
          </cell>
          <cell r="BI164">
            <v>0.4</v>
          </cell>
          <cell r="BJ164">
            <v>4</v>
          </cell>
          <cell r="BK164">
            <v>2.2999999999999998</v>
          </cell>
          <cell r="BL164">
            <v>1.2</v>
          </cell>
          <cell r="BM164">
            <v>8.8000000000000007</v>
          </cell>
          <cell r="BN164">
            <v>2</v>
          </cell>
          <cell r="BO164">
            <v>2.1</v>
          </cell>
          <cell r="BP164">
            <v>1.3</v>
          </cell>
          <cell r="BQ164">
            <v>1.8</v>
          </cell>
          <cell r="BR164">
            <v>1.3</v>
          </cell>
          <cell r="BS164">
            <v>-1.3</v>
          </cell>
          <cell r="BT164">
            <v>0.9</v>
          </cell>
          <cell r="BU164">
            <v>1.2</v>
          </cell>
          <cell r="BV164">
            <v>1.7</v>
          </cell>
          <cell r="BW164">
            <v>1.4</v>
          </cell>
          <cell r="BX164">
            <v>1.3</v>
          </cell>
          <cell r="BY164">
            <v>4.8</v>
          </cell>
          <cell r="BZ164">
            <v>8</v>
          </cell>
          <cell r="CA164">
            <v>3.2</v>
          </cell>
          <cell r="CB164">
            <v>4.7</v>
          </cell>
          <cell r="CC164">
            <v>0.5</v>
          </cell>
          <cell r="CD164">
            <v>0.6</v>
          </cell>
          <cell r="CE164">
            <v>-0.3</v>
          </cell>
          <cell r="CF164">
            <v>1</v>
          </cell>
          <cell r="CG164">
            <v>-0.4</v>
          </cell>
          <cell r="CH164">
            <v>-0.5</v>
          </cell>
          <cell r="CI164">
            <v>0.2</v>
          </cell>
          <cell r="CJ164">
            <v>0.2</v>
          </cell>
          <cell r="CK164">
            <v>1.4</v>
          </cell>
          <cell r="CL164">
            <v>1.4</v>
          </cell>
          <cell r="CM164">
            <v>1.4</v>
          </cell>
          <cell r="CN164">
            <v>3.6</v>
          </cell>
          <cell r="CO164">
            <v>-5.7</v>
          </cell>
          <cell r="CP164">
            <v>1.3</v>
          </cell>
          <cell r="CQ164">
            <v>-2.7</v>
          </cell>
          <cell r="CR164">
            <v>0.2</v>
          </cell>
          <cell r="CS164">
            <v>-0.6</v>
          </cell>
          <cell r="CT164">
            <v>1.5</v>
          </cell>
          <cell r="CU164">
            <v>-0.4</v>
          </cell>
          <cell r="CV164">
            <v>0.1</v>
          </cell>
          <cell r="CW164">
            <v>1.7</v>
          </cell>
          <cell r="CX164">
            <v>-0.2</v>
          </cell>
          <cell r="CY164">
            <v>0.5</v>
          </cell>
          <cell r="CZ164">
            <v>2.2999999999999998</v>
          </cell>
          <cell r="DA164">
            <v>1.4</v>
          </cell>
          <cell r="DB164">
            <v>0.2</v>
          </cell>
          <cell r="DC164">
            <v>0.6</v>
          </cell>
          <cell r="DD164">
            <v>1.1000000000000001</v>
          </cell>
          <cell r="DE164">
            <v>1.5</v>
          </cell>
          <cell r="DF164">
            <v>0.9</v>
          </cell>
          <cell r="DG164">
            <v>6283</v>
          </cell>
          <cell r="DH164">
            <v>990</v>
          </cell>
          <cell r="DI164">
            <v>7183</v>
          </cell>
          <cell r="DJ164">
            <v>1552</v>
          </cell>
          <cell r="DK164">
            <v>3882</v>
          </cell>
          <cell r="DL164">
            <v>1211</v>
          </cell>
          <cell r="DM164">
            <v>3425</v>
          </cell>
          <cell r="DN164">
            <v>9560</v>
          </cell>
          <cell r="DO164">
            <v>1674</v>
          </cell>
          <cell r="DP164">
            <v>10899</v>
          </cell>
          <cell r="DQ164">
            <v>5598</v>
          </cell>
          <cell r="DR164">
            <v>5151</v>
          </cell>
          <cell r="DS164">
            <v>3269</v>
          </cell>
          <cell r="DT164">
            <v>4125</v>
          </cell>
          <cell r="DU164">
            <v>6111</v>
          </cell>
          <cell r="DV164">
            <v>23682</v>
          </cell>
          <cell r="DW164">
            <v>4787</v>
          </cell>
          <cell r="DX164">
            <v>255</v>
          </cell>
          <cell r="DY164">
            <v>3288</v>
          </cell>
          <cell r="DZ164">
            <v>8273</v>
          </cell>
          <cell r="EA164">
            <v>3968</v>
          </cell>
          <cell r="EB164">
            <v>2828</v>
          </cell>
          <cell r="EC164">
            <v>7640</v>
          </cell>
          <cell r="ED164">
            <v>14406</v>
          </cell>
          <cell r="EE164">
            <v>9798</v>
          </cell>
          <cell r="EF164">
            <v>9435</v>
          </cell>
          <cell r="EG164">
            <v>6338</v>
          </cell>
          <cell r="EH164">
            <v>3486</v>
          </cell>
          <cell r="EI164">
            <v>1018</v>
          </cell>
          <cell r="EJ164">
            <v>1857</v>
          </cell>
          <cell r="EK164">
            <v>5041</v>
          </cell>
          <cell r="EL164">
            <v>11336</v>
          </cell>
          <cell r="EM164">
            <v>2562</v>
          </cell>
          <cell r="EN164">
            <v>2886</v>
          </cell>
          <cell r="EO164">
            <v>5405</v>
          </cell>
          <cell r="EP164">
            <v>9662</v>
          </cell>
          <cell r="EQ164">
            <v>6880</v>
          </cell>
          <cell r="ER164">
            <v>16395</v>
          </cell>
          <cell r="ES164">
            <v>1127</v>
          </cell>
          <cell r="ET164">
            <v>6024</v>
          </cell>
          <cell r="EU164">
            <v>7154</v>
          </cell>
          <cell r="EV164">
            <v>1385</v>
          </cell>
          <cell r="EW164">
            <v>11329</v>
          </cell>
          <cell r="EX164">
            <v>11753</v>
          </cell>
          <cell r="EY164">
            <v>7513</v>
          </cell>
          <cell r="EZ164">
            <v>14386</v>
          </cell>
          <cell r="FA164">
            <v>13701</v>
          </cell>
          <cell r="FB164">
            <v>13240</v>
          </cell>
          <cell r="FC164">
            <v>1797</v>
          </cell>
          <cell r="FD164">
            <v>5157</v>
          </cell>
          <cell r="FE164">
            <v>24409</v>
          </cell>
          <cell r="FF164">
            <v>218737</v>
          </cell>
          <cell r="FG164">
            <v>20420</v>
          </cell>
          <cell r="FH164">
            <v>-439</v>
          </cell>
          <cell r="FI164">
            <v>238394</v>
          </cell>
          <cell r="FJ164">
            <v>4.2</v>
          </cell>
          <cell r="FK164">
            <v>0.3</v>
          </cell>
          <cell r="FL164">
            <v>3.3</v>
          </cell>
          <cell r="FM164">
            <v>-0.8</v>
          </cell>
          <cell r="FN164">
            <v>1.3</v>
          </cell>
          <cell r="FO164">
            <v>7.7</v>
          </cell>
          <cell r="FP164">
            <v>4.3</v>
          </cell>
          <cell r="FQ164">
            <v>2.2999999999999998</v>
          </cell>
          <cell r="FR164">
            <v>20.8</v>
          </cell>
          <cell r="FS164">
            <v>4.2</v>
          </cell>
          <cell r="FT164">
            <v>-1.9</v>
          </cell>
          <cell r="FU164">
            <v>0.8</v>
          </cell>
          <cell r="FV164">
            <v>-0.5</v>
          </cell>
          <cell r="FW164">
            <v>2.6</v>
          </cell>
          <cell r="FX164">
            <v>1</v>
          </cell>
          <cell r="FY164">
            <v>0.4</v>
          </cell>
          <cell r="FZ164">
            <v>1.9</v>
          </cell>
          <cell r="GA164">
            <v>3.2</v>
          </cell>
          <cell r="GB164">
            <v>2.9</v>
          </cell>
          <cell r="GC164">
            <v>2.2999999999999998</v>
          </cell>
          <cell r="GD164">
            <v>5.6</v>
          </cell>
          <cell r="GE164">
            <v>9.5</v>
          </cell>
          <cell r="GF164">
            <v>4.5</v>
          </cell>
          <cell r="GG164">
            <v>5.9</v>
          </cell>
          <cell r="GH164">
            <v>-1.7</v>
          </cell>
          <cell r="GI164">
            <v>0.5</v>
          </cell>
          <cell r="GJ164">
            <v>0.3</v>
          </cell>
          <cell r="GK164">
            <v>1</v>
          </cell>
          <cell r="GL164">
            <v>-1.4</v>
          </cell>
          <cell r="GM164">
            <v>0.7</v>
          </cell>
          <cell r="GN164">
            <v>1</v>
          </cell>
          <cell r="GO164">
            <v>0.6</v>
          </cell>
          <cell r="GP164">
            <v>1.6</v>
          </cell>
          <cell r="GQ164">
            <v>2.7</v>
          </cell>
          <cell r="GR164">
            <v>2.1</v>
          </cell>
          <cell r="GS164">
            <v>3.6</v>
          </cell>
          <cell r="GT164">
            <v>-6.7</v>
          </cell>
          <cell r="GU164">
            <v>1.1000000000000001</v>
          </cell>
          <cell r="GV164">
            <v>-3.8</v>
          </cell>
          <cell r="GW164">
            <v>-1</v>
          </cell>
          <cell r="GX164">
            <v>-1.8</v>
          </cell>
          <cell r="GY164">
            <v>0.3</v>
          </cell>
          <cell r="GZ164">
            <v>-1.5</v>
          </cell>
          <cell r="HA164">
            <v>-1</v>
          </cell>
          <cell r="HB164">
            <v>0.5</v>
          </cell>
          <cell r="HC164">
            <v>3.1</v>
          </cell>
          <cell r="HD164">
            <v>0.6</v>
          </cell>
          <cell r="HE164">
            <v>14.4</v>
          </cell>
          <cell r="HF164">
            <v>1.3</v>
          </cell>
          <cell r="HG164">
            <v>0.1</v>
          </cell>
          <cell r="HH164">
            <v>0.6</v>
          </cell>
          <cell r="HI164">
            <v>1.9</v>
          </cell>
          <cell r="HJ164">
            <v>0.7</v>
          </cell>
          <cell r="HK164">
            <v>1.4</v>
          </cell>
          <cell r="HL164">
            <v>11643</v>
          </cell>
          <cell r="HM164">
            <v>993</v>
          </cell>
          <cell r="HN164">
            <v>11994</v>
          </cell>
          <cell r="HO164">
            <v>1515</v>
          </cell>
          <cell r="HP164">
            <v>3795</v>
          </cell>
          <cell r="HQ164">
            <v>1234</v>
          </cell>
          <cell r="HR164">
            <v>3483</v>
          </cell>
          <cell r="HS164">
            <v>9477</v>
          </cell>
          <cell r="HT164">
            <v>1755</v>
          </cell>
          <cell r="HU164">
            <v>10878</v>
          </cell>
          <cell r="HV164">
            <v>6013</v>
          </cell>
          <cell r="HW164">
            <v>5150</v>
          </cell>
          <cell r="HX164">
            <v>3343</v>
          </cell>
          <cell r="HY164">
            <v>4240</v>
          </cell>
          <cell r="HZ164">
            <v>6354</v>
          </cell>
          <cell r="IA164">
            <v>24532</v>
          </cell>
          <cell r="IB164">
            <v>4653</v>
          </cell>
          <cell r="IC164">
            <v>238</v>
          </cell>
          <cell r="ID164">
            <v>3384</v>
          </cell>
          <cell r="IE164">
            <v>8166</v>
          </cell>
          <cell r="IF164">
            <v>4211</v>
          </cell>
          <cell r="IG164">
            <v>2992</v>
          </cell>
          <cell r="IH164">
            <v>7993</v>
          </cell>
          <cell r="II164">
            <v>15196</v>
          </cell>
          <cell r="IJ164">
            <v>10166</v>
          </cell>
          <cell r="IK164">
            <v>10375</v>
          </cell>
          <cell r="IL164">
            <v>6675</v>
          </cell>
          <cell r="IM164">
            <v>3630</v>
          </cell>
          <cell r="IN164">
            <v>1047</v>
          </cell>
          <cell r="IO164">
            <v>1893</v>
          </cell>
          <cell r="IP164">
            <v>5134</v>
          </cell>
          <cell r="IQ164">
            <v>11672</v>
          </cell>
        </row>
        <row r="165">
          <cell r="B165">
            <v>6247</v>
          </cell>
          <cell r="C165">
            <v>987</v>
          </cell>
          <cell r="D165">
            <v>7146</v>
          </cell>
          <cell r="E165">
            <v>1540</v>
          </cell>
          <cell r="F165">
            <v>3831</v>
          </cell>
          <cell r="G165">
            <v>1210</v>
          </cell>
          <cell r="H165">
            <v>3419</v>
          </cell>
          <cell r="I165">
            <v>9506</v>
          </cell>
          <cell r="J165">
            <v>1798</v>
          </cell>
          <cell r="K165">
            <v>10948</v>
          </cell>
          <cell r="L165">
            <v>5669</v>
          </cell>
          <cell r="M165">
            <v>5175</v>
          </cell>
          <cell r="N165">
            <v>3381</v>
          </cell>
          <cell r="O165">
            <v>4165</v>
          </cell>
          <cell r="P165">
            <v>5987</v>
          </cell>
          <cell r="Q165">
            <v>23838</v>
          </cell>
          <cell r="R165">
            <v>4770</v>
          </cell>
          <cell r="S165">
            <v>260</v>
          </cell>
          <cell r="T165">
            <v>3323</v>
          </cell>
          <cell r="U165">
            <v>8293</v>
          </cell>
          <cell r="V165">
            <v>4056</v>
          </cell>
          <cell r="W165">
            <v>3036</v>
          </cell>
          <cell r="X165">
            <v>7972</v>
          </cell>
          <cell r="Y165">
            <v>15046</v>
          </cell>
          <cell r="Z165">
            <v>9954</v>
          </cell>
          <cell r="AA165">
            <v>9511</v>
          </cell>
          <cell r="AB165">
            <v>6295</v>
          </cell>
          <cell r="AC165">
            <v>3475</v>
          </cell>
          <cell r="AD165">
            <v>1020</v>
          </cell>
          <cell r="AE165">
            <v>1838</v>
          </cell>
          <cell r="AF165">
            <v>5046</v>
          </cell>
          <cell r="AG165">
            <v>11364</v>
          </cell>
          <cell r="AH165">
            <v>2546</v>
          </cell>
          <cell r="AI165">
            <v>2843</v>
          </cell>
          <cell r="AJ165">
            <v>5351</v>
          </cell>
          <cell r="AK165">
            <v>9912</v>
          </cell>
          <cell r="AL165">
            <v>6731</v>
          </cell>
          <cell r="AM165">
            <v>16642</v>
          </cell>
          <cell r="AN165">
            <v>1110</v>
          </cell>
          <cell r="AO165">
            <v>6014</v>
          </cell>
          <cell r="AP165">
            <v>7117</v>
          </cell>
          <cell r="AQ165">
            <v>1412</v>
          </cell>
          <cell r="AR165">
            <v>11408</v>
          </cell>
          <cell r="AS165">
            <v>11876</v>
          </cell>
          <cell r="AT165">
            <v>7644</v>
          </cell>
          <cell r="AU165">
            <v>14280</v>
          </cell>
          <cell r="AV165">
            <v>13803</v>
          </cell>
          <cell r="AW165">
            <v>12945</v>
          </cell>
          <cell r="AX165">
            <v>1818</v>
          </cell>
          <cell r="AY165">
            <v>5181</v>
          </cell>
          <cell r="AZ165">
            <v>24546</v>
          </cell>
          <cell r="BA165">
            <v>219996</v>
          </cell>
          <cell r="BB165">
            <v>20654</v>
          </cell>
          <cell r="BC165">
            <v>-145</v>
          </cell>
          <cell r="BD165">
            <v>240175</v>
          </cell>
          <cell r="BE165">
            <v>1.4</v>
          </cell>
          <cell r="BF165">
            <v>0.1</v>
          </cell>
          <cell r="BG165">
            <v>1.1000000000000001</v>
          </cell>
          <cell r="BH165">
            <v>-1.6</v>
          </cell>
          <cell r="BI165">
            <v>0.9</v>
          </cell>
          <cell r="BJ165">
            <v>0.9</v>
          </cell>
          <cell r="BK165">
            <v>1.3</v>
          </cell>
          <cell r="BL165">
            <v>0.6</v>
          </cell>
          <cell r="BM165">
            <v>7.8</v>
          </cell>
          <cell r="BN165">
            <v>1.5</v>
          </cell>
          <cell r="BO165">
            <v>0.3</v>
          </cell>
          <cell r="BP165">
            <v>0.9</v>
          </cell>
          <cell r="BQ165">
            <v>1.8</v>
          </cell>
          <cell r="BR165">
            <v>1.3</v>
          </cell>
          <cell r="BS165">
            <v>-0.6</v>
          </cell>
          <cell r="BT165">
            <v>0.6</v>
          </cell>
          <cell r="BU165">
            <v>0.2</v>
          </cell>
          <cell r="BV165">
            <v>2</v>
          </cell>
          <cell r="BW165">
            <v>1.5</v>
          </cell>
          <cell r="BX165">
            <v>0.7</v>
          </cell>
          <cell r="BY165">
            <v>3</v>
          </cell>
          <cell r="BZ165">
            <v>5.3</v>
          </cell>
          <cell r="CA165">
            <v>3.9</v>
          </cell>
          <cell r="CB165">
            <v>4</v>
          </cell>
          <cell r="CC165">
            <v>0.4</v>
          </cell>
          <cell r="CD165">
            <v>0.9</v>
          </cell>
          <cell r="CE165">
            <v>0.2</v>
          </cell>
          <cell r="CF165">
            <v>0.3</v>
          </cell>
          <cell r="CG165">
            <v>0</v>
          </cell>
          <cell r="CH165">
            <v>-0.4</v>
          </cell>
          <cell r="CI165">
            <v>0.7</v>
          </cell>
          <cell r="CJ165">
            <v>0.5</v>
          </cell>
          <cell r="CK165">
            <v>0.4</v>
          </cell>
          <cell r="CL165">
            <v>-0.2</v>
          </cell>
          <cell r="CM165">
            <v>0.1</v>
          </cell>
          <cell r="CN165">
            <v>2.8</v>
          </cell>
          <cell r="CO165">
            <v>-3.2</v>
          </cell>
          <cell r="CP165">
            <v>1.4</v>
          </cell>
          <cell r="CQ165">
            <v>-1.9</v>
          </cell>
          <cell r="CR165">
            <v>-0.4</v>
          </cell>
          <cell r="CS165">
            <v>-0.8</v>
          </cell>
          <cell r="CT165">
            <v>1.7</v>
          </cell>
          <cell r="CU165">
            <v>0.4</v>
          </cell>
          <cell r="CV165">
            <v>0.8</v>
          </cell>
          <cell r="CW165">
            <v>1.5</v>
          </cell>
          <cell r="CX165">
            <v>0.2</v>
          </cell>
          <cell r="CY165">
            <v>0.7</v>
          </cell>
          <cell r="CZ165">
            <v>1.9</v>
          </cell>
          <cell r="DA165">
            <v>1.4</v>
          </cell>
          <cell r="DB165">
            <v>0.5</v>
          </cell>
          <cell r="DC165">
            <v>0.6</v>
          </cell>
          <cell r="DD165">
            <v>1</v>
          </cell>
          <cell r="DE165">
            <v>1.1000000000000001</v>
          </cell>
          <cell r="DF165">
            <v>0.9</v>
          </cell>
          <cell r="DG165">
            <v>6105</v>
          </cell>
          <cell r="DH165">
            <v>986</v>
          </cell>
          <cell r="DI165">
            <v>7017</v>
          </cell>
          <cell r="DJ165">
            <v>1563</v>
          </cell>
          <cell r="DK165">
            <v>3641</v>
          </cell>
          <cell r="DL165">
            <v>1242</v>
          </cell>
          <cell r="DM165">
            <v>3432</v>
          </cell>
          <cell r="DN165">
            <v>9385</v>
          </cell>
          <cell r="DO165">
            <v>1834</v>
          </cell>
          <cell r="DP165">
            <v>10852</v>
          </cell>
          <cell r="DQ165">
            <v>5675</v>
          </cell>
          <cell r="DR165">
            <v>5105</v>
          </cell>
          <cell r="DS165">
            <v>3421</v>
          </cell>
          <cell r="DT165">
            <v>4186</v>
          </cell>
          <cell r="DU165">
            <v>5866</v>
          </cell>
          <cell r="DV165">
            <v>23754</v>
          </cell>
          <cell r="DW165">
            <v>4751</v>
          </cell>
          <cell r="DX165">
            <v>263</v>
          </cell>
          <cell r="DY165">
            <v>3345</v>
          </cell>
          <cell r="DZ165">
            <v>8297</v>
          </cell>
          <cell r="EA165">
            <v>4112</v>
          </cell>
          <cell r="EB165">
            <v>3206</v>
          </cell>
          <cell r="EC165">
            <v>8170</v>
          </cell>
          <cell r="ED165">
            <v>15478</v>
          </cell>
          <cell r="EE165">
            <v>9912</v>
          </cell>
          <cell r="EF165">
            <v>9483</v>
          </cell>
          <cell r="EG165">
            <v>6195</v>
          </cell>
          <cell r="EH165">
            <v>3464</v>
          </cell>
          <cell r="EI165">
            <v>1015</v>
          </cell>
          <cell r="EJ165">
            <v>1822</v>
          </cell>
          <cell r="EK165">
            <v>5015</v>
          </cell>
          <cell r="EL165">
            <v>11311</v>
          </cell>
          <cell r="EM165">
            <v>2485</v>
          </cell>
          <cell r="EN165">
            <v>2813</v>
          </cell>
          <cell r="EO165">
            <v>5254</v>
          </cell>
          <cell r="EP165">
            <v>9915</v>
          </cell>
          <cell r="EQ165">
            <v>6744</v>
          </cell>
          <cell r="ER165">
            <v>16654</v>
          </cell>
          <cell r="ES165">
            <v>1103</v>
          </cell>
          <cell r="ET165">
            <v>5985</v>
          </cell>
          <cell r="EU165">
            <v>7080</v>
          </cell>
          <cell r="EV165">
            <v>1404</v>
          </cell>
          <cell r="EW165">
            <v>11338</v>
          </cell>
          <cell r="EX165">
            <v>11804</v>
          </cell>
          <cell r="EY165">
            <v>7603</v>
          </cell>
          <cell r="EZ165">
            <v>14561</v>
          </cell>
          <cell r="FA165">
            <v>13803</v>
          </cell>
          <cell r="FB165">
            <v>12898</v>
          </cell>
          <cell r="FC165">
            <v>1812</v>
          </cell>
          <cell r="FD165">
            <v>5166</v>
          </cell>
          <cell r="FE165">
            <v>24551</v>
          </cell>
          <cell r="FF165">
            <v>219831</v>
          </cell>
          <cell r="FG165">
            <v>20375</v>
          </cell>
          <cell r="FH165">
            <v>378</v>
          </cell>
          <cell r="FI165">
            <v>240266</v>
          </cell>
          <cell r="FJ165">
            <v>-2.8</v>
          </cell>
          <cell r="FK165">
            <v>-0.4</v>
          </cell>
          <cell r="FL165">
            <v>-2.2999999999999998</v>
          </cell>
          <cell r="FM165">
            <v>0.7</v>
          </cell>
          <cell r="FN165">
            <v>-6.2</v>
          </cell>
          <cell r="FO165">
            <v>2.6</v>
          </cell>
          <cell r="FP165">
            <v>0.2</v>
          </cell>
          <cell r="FQ165">
            <v>-1.8</v>
          </cell>
          <cell r="FR165">
            <v>9.5</v>
          </cell>
          <cell r="FS165">
            <v>-0.4</v>
          </cell>
          <cell r="FT165">
            <v>1.4</v>
          </cell>
          <cell r="FU165">
            <v>-0.9</v>
          </cell>
          <cell r="FV165">
            <v>4.5999999999999996</v>
          </cell>
          <cell r="FW165">
            <v>1.5</v>
          </cell>
          <cell r="FX165">
            <v>-4</v>
          </cell>
          <cell r="FY165">
            <v>0.3</v>
          </cell>
          <cell r="FZ165">
            <v>-0.8</v>
          </cell>
          <cell r="GA165">
            <v>3</v>
          </cell>
          <cell r="GB165">
            <v>1.7</v>
          </cell>
          <cell r="GC165">
            <v>0.3</v>
          </cell>
          <cell r="GD165">
            <v>3.6</v>
          </cell>
          <cell r="GE165">
            <v>13.4</v>
          </cell>
          <cell r="GF165">
            <v>6.9</v>
          </cell>
          <cell r="GG165">
            <v>7.4</v>
          </cell>
          <cell r="GH165">
            <v>1.2</v>
          </cell>
          <cell r="GI165">
            <v>0.5</v>
          </cell>
          <cell r="GJ165">
            <v>-2.2999999999999998</v>
          </cell>
          <cell r="GK165">
            <v>-0.6</v>
          </cell>
          <cell r="GL165">
            <v>-0.2</v>
          </cell>
          <cell r="GM165">
            <v>-1.9</v>
          </cell>
          <cell r="GN165">
            <v>-0.5</v>
          </cell>
          <cell r="GO165">
            <v>-0.2</v>
          </cell>
          <cell r="GP165">
            <v>-3</v>
          </cell>
          <cell r="GQ165">
            <v>-2.5</v>
          </cell>
          <cell r="GR165">
            <v>-2.8</v>
          </cell>
          <cell r="GS165">
            <v>2.6</v>
          </cell>
          <cell r="GT165">
            <v>-2</v>
          </cell>
          <cell r="GU165">
            <v>1.6</v>
          </cell>
          <cell r="GV165">
            <v>-2.1</v>
          </cell>
          <cell r="GW165">
            <v>-0.6</v>
          </cell>
          <cell r="GX165">
            <v>-1</v>
          </cell>
          <cell r="GY165">
            <v>1.4</v>
          </cell>
          <cell r="GZ165">
            <v>0.1</v>
          </cell>
          <cell r="HA165">
            <v>0.4</v>
          </cell>
          <cell r="HB165">
            <v>1.2</v>
          </cell>
          <cell r="HC165">
            <v>1.2</v>
          </cell>
          <cell r="HD165">
            <v>0.7</v>
          </cell>
          <cell r="HE165">
            <v>-2.6</v>
          </cell>
          <cell r="HF165">
            <v>0.9</v>
          </cell>
          <cell r="HG165">
            <v>0.2</v>
          </cell>
          <cell r="HH165">
            <v>0.6</v>
          </cell>
          <cell r="HI165">
            <v>0.5</v>
          </cell>
          <cell r="HJ165">
            <v>-0.2</v>
          </cell>
          <cell r="HK165">
            <v>0.8</v>
          </cell>
          <cell r="HL165">
            <v>4758</v>
          </cell>
          <cell r="HM165">
            <v>981</v>
          </cell>
          <cell r="HN165">
            <v>5806</v>
          </cell>
          <cell r="HO165">
            <v>1541</v>
          </cell>
          <cell r="HP165">
            <v>3523</v>
          </cell>
          <cell r="HQ165">
            <v>1194</v>
          </cell>
          <cell r="HR165">
            <v>3320</v>
          </cell>
          <cell r="HS165">
            <v>9115</v>
          </cell>
          <cell r="HT165">
            <v>1633</v>
          </cell>
          <cell r="HU165">
            <v>10423</v>
          </cell>
          <cell r="HV165">
            <v>5508</v>
          </cell>
          <cell r="HW165">
            <v>5021</v>
          </cell>
          <cell r="HX165">
            <v>3210</v>
          </cell>
          <cell r="HY165">
            <v>3941</v>
          </cell>
          <cell r="HZ165">
            <v>5555</v>
          </cell>
          <cell r="IA165">
            <v>22679</v>
          </cell>
          <cell r="IB165">
            <v>4667</v>
          </cell>
          <cell r="IC165">
            <v>225</v>
          </cell>
          <cell r="ID165">
            <v>3498</v>
          </cell>
          <cell r="IE165">
            <v>8243</v>
          </cell>
          <cell r="IF165">
            <v>3747</v>
          </cell>
          <cell r="IG165">
            <v>3043</v>
          </cell>
          <cell r="IH165">
            <v>7546</v>
          </cell>
          <cell r="II165">
            <v>14298</v>
          </cell>
          <cell r="IJ165">
            <v>9436</v>
          </cell>
          <cell r="IK165">
            <v>9019</v>
          </cell>
          <cell r="IL165">
            <v>6141</v>
          </cell>
          <cell r="IM165">
            <v>3369</v>
          </cell>
          <cell r="IN165">
            <v>980</v>
          </cell>
          <cell r="IO165">
            <v>1761</v>
          </cell>
          <cell r="IP165">
            <v>4916</v>
          </cell>
          <cell r="IQ165">
            <v>11003</v>
          </cell>
        </row>
        <row r="166">
          <cell r="B166">
            <v>6615</v>
          </cell>
          <cell r="C166">
            <v>988</v>
          </cell>
          <cell r="D166">
            <v>7476</v>
          </cell>
          <cell r="E166">
            <v>1529</v>
          </cell>
          <cell r="F166">
            <v>3812</v>
          </cell>
          <cell r="G166">
            <v>1185</v>
          </cell>
          <cell r="H166">
            <v>3481</v>
          </cell>
          <cell r="I166">
            <v>9520</v>
          </cell>
          <cell r="J166">
            <v>1787</v>
          </cell>
          <cell r="K166">
            <v>10964</v>
          </cell>
          <cell r="L166">
            <v>5699</v>
          </cell>
          <cell r="M166">
            <v>5201</v>
          </cell>
          <cell r="N166">
            <v>3427</v>
          </cell>
          <cell r="O166">
            <v>4230</v>
          </cell>
          <cell r="P166">
            <v>6003</v>
          </cell>
          <cell r="Q166">
            <v>24034</v>
          </cell>
          <cell r="R166">
            <v>4768</v>
          </cell>
          <cell r="S166">
            <v>266</v>
          </cell>
          <cell r="T166">
            <v>3355</v>
          </cell>
          <cell r="U166">
            <v>8326</v>
          </cell>
          <cell r="V166">
            <v>4099</v>
          </cell>
          <cell r="W166">
            <v>3077</v>
          </cell>
          <cell r="X166">
            <v>8278</v>
          </cell>
          <cell r="Y166">
            <v>15432</v>
          </cell>
          <cell r="Z166">
            <v>10092</v>
          </cell>
          <cell r="AA166">
            <v>9622</v>
          </cell>
          <cell r="AB166">
            <v>6387</v>
          </cell>
          <cell r="AC166">
            <v>3539</v>
          </cell>
          <cell r="AD166">
            <v>1026</v>
          </cell>
          <cell r="AE166">
            <v>1831</v>
          </cell>
          <cell r="AF166">
            <v>5151</v>
          </cell>
          <cell r="AG166">
            <v>11544</v>
          </cell>
          <cell r="AH166">
            <v>2603</v>
          </cell>
          <cell r="AI166">
            <v>2835</v>
          </cell>
          <cell r="AJ166">
            <v>5411</v>
          </cell>
          <cell r="AK166">
            <v>10165</v>
          </cell>
          <cell r="AL166">
            <v>6762</v>
          </cell>
          <cell r="AM166">
            <v>16980</v>
          </cell>
          <cell r="AN166">
            <v>1108</v>
          </cell>
          <cell r="AO166">
            <v>5993</v>
          </cell>
          <cell r="AP166">
            <v>7094</v>
          </cell>
          <cell r="AQ166">
            <v>1451</v>
          </cell>
          <cell r="AR166">
            <v>11637</v>
          </cell>
          <cell r="AS166">
            <v>12138</v>
          </cell>
          <cell r="AT166">
            <v>7799</v>
          </cell>
          <cell r="AU166">
            <v>14222</v>
          </cell>
          <cell r="AV166">
            <v>13937</v>
          </cell>
          <cell r="AW166">
            <v>13013</v>
          </cell>
          <cell r="AX166">
            <v>1854</v>
          </cell>
          <cell r="AY166">
            <v>5216</v>
          </cell>
          <cell r="AZ166">
            <v>24674</v>
          </cell>
          <cell r="BA166">
            <v>222601</v>
          </cell>
          <cell r="BB166">
            <v>20915</v>
          </cell>
          <cell r="BC166">
            <v>120</v>
          </cell>
          <cell r="BD166">
            <v>243302</v>
          </cell>
          <cell r="BE166">
            <v>5.9</v>
          </cell>
          <cell r="BF166">
            <v>0</v>
          </cell>
          <cell r="BG166">
            <v>4.5999999999999996</v>
          </cell>
          <cell r="BH166">
            <v>-0.7</v>
          </cell>
          <cell r="BI166">
            <v>-0.5</v>
          </cell>
          <cell r="BJ166">
            <v>-2.1</v>
          </cell>
          <cell r="BK166">
            <v>1.8</v>
          </cell>
          <cell r="BL166">
            <v>0.1</v>
          </cell>
          <cell r="BM166">
            <v>-0.6</v>
          </cell>
          <cell r="BN166">
            <v>0.1</v>
          </cell>
          <cell r="BO166">
            <v>0.5</v>
          </cell>
          <cell r="BP166">
            <v>0.5</v>
          </cell>
          <cell r="BQ166">
            <v>1.3</v>
          </cell>
          <cell r="BR166">
            <v>1.6</v>
          </cell>
          <cell r="BS166">
            <v>0.3</v>
          </cell>
          <cell r="BT166">
            <v>0.8</v>
          </cell>
          <cell r="BU166">
            <v>0</v>
          </cell>
          <cell r="BV166">
            <v>2.1</v>
          </cell>
          <cell r="BW166">
            <v>1</v>
          </cell>
          <cell r="BX166">
            <v>0.4</v>
          </cell>
          <cell r="BY166">
            <v>1.1000000000000001</v>
          </cell>
          <cell r="BZ166">
            <v>1.4</v>
          </cell>
          <cell r="CA166">
            <v>3.8</v>
          </cell>
          <cell r="CB166">
            <v>2.6</v>
          </cell>
          <cell r="CC166">
            <v>1.4</v>
          </cell>
          <cell r="CD166">
            <v>1.2</v>
          </cell>
          <cell r="CE166">
            <v>1.5</v>
          </cell>
          <cell r="CF166">
            <v>1.8</v>
          </cell>
          <cell r="CG166">
            <v>0.6</v>
          </cell>
          <cell r="CH166">
            <v>-0.3</v>
          </cell>
          <cell r="CI166">
            <v>2.1</v>
          </cell>
          <cell r="CJ166">
            <v>1.6</v>
          </cell>
          <cell r="CK166">
            <v>2.2000000000000002</v>
          </cell>
          <cell r="CL166">
            <v>-0.3</v>
          </cell>
          <cell r="CM166">
            <v>1.1000000000000001</v>
          </cell>
          <cell r="CN166">
            <v>2.6</v>
          </cell>
          <cell r="CO166">
            <v>0.5</v>
          </cell>
          <cell r="CP166">
            <v>2</v>
          </cell>
          <cell r="CQ166">
            <v>-0.2</v>
          </cell>
          <cell r="CR166">
            <v>-0.4</v>
          </cell>
          <cell r="CS166">
            <v>-0.3</v>
          </cell>
          <cell r="CT166">
            <v>2.8</v>
          </cell>
          <cell r="CU166">
            <v>2</v>
          </cell>
          <cell r="CV166">
            <v>2.2000000000000002</v>
          </cell>
          <cell r="CW166">
            <v>2</v>
          </cell>
          <cell r="CX166">
            <v>-0.4</v>
          </cell>
          <cell r="CY166">
            <v>1</v>
          </cell>
          <cell r="CZ166">
            <v>0.5</v>
          </cell>
          <cell r="DA166">
            <v>1.9</v>
          </cell>
          <cell r="DB166">
            <v>0.7</v>
          </cell>
          <cell r="DC166">
            <v>0.5</v>
          </cell>
          <cell r="DD166">
            <v>1.2</v>
          </cell>
          <cell r="DE166">
            <v>1.3</v>
          </cell>
          <cell r="DF166">
            <v>1.3</v>
          </cell>
          <cell r="DG166">
            <v>6539</v>
          </cell>
          <cell r="DH166">
            <v>980</v>
          </cell>
          <cell r="DI166">
            <v>7396</v>
          </cell>
          <cell r="DJ166">
            <v>1532</v>
          </cell>
          <cell r="DK166">
            <v>3849</v>
          </cell>
          <cell r="DL166">
            <v>1177</v>
          </cell>
          <cell r="DM166">
            <v>3398</v>
          </cell>
          <cell r="DN166">
            <v>9501</v>
          </cell>
          <cell r="DO166">
            <v>1971</v>
          </cell>
          <cell r="DP166">
            <v>11084</v>
          </cell>
          <cell r="DQ166">
            <v>5670</v>
          </cell>
          <cell r="DR166">
            <v>5281</v>
          </cell>
          <cell r="DS166">
            <v>3439</v>
          </cell>
          <cell r="DT166">
            <v>4215</v>
          </cell>
          <cell r="DU166">
            <v>6045</v>
          </cell>
          <cell r="DV166">
            <v>24099</v>
          </cell>
          <cell r="DW166">
            <v>4766</v>
          </cell>
          <cell r="DX166">
            <v>263</v>
          </cell>
          <cell r="DY166">
            <v>3341</v>
          </cell>
          <cell r="DZ166">
            <v>8307</v>
          </cell>
          <cell r="EA166">
            <v>4060</v>
          </cell>
          <cell r="EB166">
            <v>3022</v>
          </cell>
          <cell r="EC166">
            <v>8110</v>
          </cell>
          <cell r="ED166">
            <v>15170</v>
          </cell>
          <cell r="EE166">
            <v>10176</v>
          </cell>
          <cell r="EF166">
            <v>9612</v>
          </cell>
          <cell r="EG166">
            <v>6407</v>
          </cell>
          <cell r="EH166">
            <v>3475</v>
          </cell>
          <cell r="EI166">
            <v>1030</v>
          </cell>
          <cell r="EJ166">
            <v>1854</v>
          </cell>
          <cell r="EK166">
            <v>5090</v>
          </cell>
          <cell r="EL166">
            <v>11477</v>
          </cell>
          <cell r="EM166">
            <v>2635</v>
          </cell>
          <cell r="EN166">
            <v>2862</v>
          </cell>
          <cell r="EO166">
            <v>5470</v>
          </cell>
          <cell r="EP166">
            <v>10107</v>
          </cell>
          <cell r="EQ166">
            <v>6726</v>
          </cell>
          <cell r="ER166">
            <v>16889</v>
          </cell>
          <cell r="ES166">
            <v>1111</v>
          </cell>
          <cell r="ET166">
            <v>6026</v>
          </cell>
          <cell r="EU166">
            <v>7128</v>
          </cell>
          <cell r="EV166">
            <v>1454</v>
          </cell>
          <cell r="EW166">
            <v>11646</v>
          </cell>
          <cell r="EX166">
            <v>12151</v>
          </cell>
          <cell r="EY166">
            <v>7824</v>
          </cell>
          <cell r="EZ166">
            <v>13950</v>
          </cell>
          <cell r="FA166">
            <v>13920</v>
          </cell>
          <cell r="FB166">
            <v>12932</v>
          </cell>
          <cell r="FC166">
            <v>1851</v>
          </cell>
          <cell r="FD166">
            <v>5230</v>
          </cell>
          <cell r="FE166">
            <v>24689</v>
          </cell>
          <cell r="FF166">
            <v>222134</v>
          </cell>
          <cell r="FG166">
            <v>21185</v>
          </cell>
          <cell r="FH166">
            <v>-453</v>
          </cell>
          <cell r="FI166">
            <v>242518</v>
          </cell>
          <cell r="FJ166">
            <v>7.1</v>
          </cell>
          <cell r="FK166">
            <v>-0.6</v>
          </cell>
          <cell r="FL166">
            <v>5.4</v>
          </cell>
          <cell r="FM166">
            <v>-2</v>
          </cell>
          <cell r="FN166">
            <v>5.7</v>
          </cell>
          <cell r="FO166">
            <v>-5.2</v>
          </cell>
          <cell r="FP166">
            <v>-1</v>
          </cell>
          <cell r="FQ166">
            <v>1.2</v>
          </cell>
          <cell r="FR166">
            <v>7.5</v>
          </cell>
          <cell r="FS166">
            <v>2.1</v>
          </cell>
          <cell r="FT166">
            <v>-0.1</v>
          </cell>
          <cell r="FU166">
            <v>3.5</v>
          </cell>
          <cell r="FV166">
            <v>0.5</v>
          </cell>
          <cell r="FW166">
            <v>0.7</v>
          </cell>
          <cell r="FX166">
            <v>3.1</v>
          </cell>
          <cell r="FY166">
            <v>1.5</v>
          </cell>
          <cell r="FZ166">
            <v>0.3</v>
          </cell>
          <cell r="GA166">
            <v>0.1</v>
          </cell>
          <cell r="GB166">
            <v>-0.1</v>
          </cell>
          <cell r="GC166">
            <v>0.1</v>
          </cell>
          <cell r="GD166">
            <v>-1.3</v>
          </cell>
          <cell r="GE166">
            <v>-5.7</v>
          </cell>
          <cell r="GF166">
            <v>-0.7</v>
          </cell>
          <cell r="GG166">
            <v>-2</v>
          </cell>
          <cell r="GH166">
            <v>2.7</v>
          </cell>
          <cell r="GI166">
            <v>1.4</v>
          </cell>
          <cell r="GJ166">
            <v>3.4</v>
          </cell>
          <cell r="GK166">
            <v>0.3</v>
          </cell>
          <cell r="GL166">
            <v>1.4</v>
          </cell>
          <cell r="GM166">
            <v>1.7</v>
          </cell>
          <cell r="GN166">
            <v>1.5</v>
          </cell>
          <cell r="GO166">
            <v>1.5</v>
          </cell>
          <cell r="GP166">
            <v>6.1</v>
          </cell>
          <cell r="GQ166">
            <v>1.7</v>
          </cell>
          <cell r="GR166">
            <v>4.0999999999999996</v>
          </cell>
          <cell r="GS166">
            <v>1.9</v>
          </cell>
          <cell r="GT166">
            <v>-0.3</v>
          </cell>
          <cell r="GU166">
            <v>1.4</v>
          </cell>
          <cell r="GV166">
            <v>0.7</v>
          </cell>
          <cell r="GW166">
            <v>0.7</v>
          </cell>
          <cell r="GX166">
            <v>0.7</v>
          </cell>
          <cell r="GY166">
            <v>3.5</v>
          </cell>
          <cell r="GZ166">
            <v>2.7</v>
          </cell>
          <cell r="HA166">
            <v>2.9</v>
          </cell>
          <cell r="HB166">
            <v>2.9</v>
          </cell>
          <cell r="HC166">
            <v>-4.2</v>
          </cell>
          <cell r="HD166">
            <v>0.9</v>
          </cell>
          <cell r="HE166">
            <v>0.3</v>
          </cell>
          <cell r="HF166">
            <v>2.1</v>
          </cell>
          <cell r="HG166">
            <v>1.2</v>
          </cell>
          <cell r="HH166">
            <v>0.6</v>
          </cell>
          <cell r="HI166">
            <v>1</v>
          </cell>
          <cell r="HJ166">
            <v>4</v>
          </cell>
          <cell r="HK166">
            <v>0.9</v>
          </cell>
          <cell r="HL166">
            <v>4797</v>
          </cell>
          <cell r="HM166">
            <v>975</v>
          </cell>
          <cell r="HN166">
            <v>5828</v>
          </cell>
          <cell r="HO166">
            <v>1524</v>
          </cell>
          <cell r="HP166">
            <v>3857</v>
          </cell>
          <cell r="HQ166">
            <v>1170</v>
          </cell>
          <cell r="HR166">
            <v>3421</v>
          </cell>
          <cell r="HS166">
            <v>9507</v>
          </cell>
          <cell r="HT166">
            <v>2076</v>
          </cell>
          <cell r="HU166">
            <v>11170</v>
          </cell>
          <cell r="HV166">
            <v>5431</v>
          </cell>
          <cell r="HW166">
            <v>5261</v>
          </cell>
          <cell r="HX166">
            <v>3452</v>
          </cell>
          <cell r="HY166">
            <v>4191</v>
          </cell>
          <cell r="HZ166">
            <v>5935</v>
          </cell>
          <cell r="IA166">
            <v>23752</v>
          </cell>
          <cell r="IB166">
            <v>4785</v>
          </cell>
          <cell r="IC166">
            <v>281</v>
          </cell>
          <cell r="ID166">
            <v>3211</v>
          </cell>
          <cell r="IE166">
            <v>8258</v>
          </cell>
          <cell r="IF166">
            <v>4050</v>
          </cell>
          <cell r="IG166">
            <v>2867</v>
          </cell>
          <cell r="IH166">
            <v>8404</v>
          </cell>
          <cell r="II166">
            <v>15258</v>
          </cell>
          <cell r="IJ166">
            <v>10258</v>
          </cell>
          <cell r="IK166">
            <v>9368</v>
          </cell>
          <cell r="IL166">
            <v>6210</v>
          </cell>
          <cell r="IM166">
            <v>3439</v>
          </cell>
          <cell r="IN166">
            <v>988</v>
          </cell>
          <cell r="IO166">
            <v>1842</v>
          </cell>
          <cell r="IP166">
            <v>5079</v>
          </cell>
          <cell r="IQ166">
            <v>11317</v>
          </cell>
        </row>
        <row r="167">
          <cell r="B167">
            <v>6994</v>
          </cell>
          <cell r="C167">
            <v>996</v>
          </cell>
          <cell r="D167">
            <v>7829</v>
          </cell>
          <cell r="E167">
            <v>1574</v>
          </cell>
          <cell r="F167">
            <v>3669</v>
          </cell>
          <cell r="G167">
            <v>1153</v>
          </cell>
          <cell r="H167">
            <v>3577</v>
          </cell>
          <cell r="I167">
            <v>9514</v>
          </cell>
          <cell r="J167">
            <v>1667</v>
          </cell>
          <cell r="K167">
            <v>10871</v>
          </cell>
          <cell r="L167">
            <v>5799</v>
          </cell>
          <cell r="M167">
            <v>5239</v>
          </cell>
          <cell r="N167">
            <v>3444</v>
          </cell>
          <cell r="O167">
            <v>4307</v>
          </cell>
          <cell r="P167">
            <v>6071</v>
          </cell>
          <cell r="Q167">
            <v>24333</v>
          </cell>
          <cell r="R167">
            <v>4791</v>
          </cell>
          <cell r="S167">
            <v>271</v>
          </cell>
          <cell r="T167">
            <v>3368</v>
          </cell>
          <cell r="U167">
            <v>8370</v>
          </cell>
          <cell r="V167">
            <v>4152</v>
          </cell>
          <cell r="W167">
            <v>3028</v>
          </cell>
          <cell r="X167">
            <v>8545</v>
          </cell>
          <cell r="Y167">
            <v>15694</v>
          </cell>
          <cell r="Z167">
            <v>10251</v>
          </cell>
          <cell r="AA167">
            <v>9775</v>
          </cell>
          <cell r="AB167">
            <v>6564</v>
          </cell>
          <cell r="AC167">
            <v>3620</v>
          </cell>
          <cell r="AD167">
            <v>1037</v>
          </cell>
          <cell r="AE167">
            <v>1844</v>
          </cell>
          <cell r="AF167">
            <v>5225</v>
          </cell>
          <cell r="AG167">
            <v>11705</v>
          </cell>
          <cell r="AH167">
            <v>2694</v>
          </cell>
          <cell r="AI167">
            <v>2886</v>
          </cell>
          <cell r="AJ167">
            <v>5561</v>
          </cell>
          <cell r="AK167">
            <v>10431</v>
          </cell>
          <cell r="AL167">
            <v>6966</v>
          </cell>
          <cell r="AM167">
            <v>17430</v>
          </cell>
          <cell r="AN167">
            <v>1123</v>
          </cell>
          <cell r="AO167">
            <v>6008</v>
          </cell>
          <cell r="AP167">
            <v>7132</v>
          </cell>
          <cell r="AQ167">
            <v>1507</v>
          </cell>
          <cell r="AR167">
            <v>12014</v>
          </cell>
          <cell r="AS167">
            <v>12548</v>
          </cell>
          <cell r="AT167">
            <v>8012</v>
          </cell>
          <cell r="AU167">
            <v>14330</v>
          </cell>
          <cell r="AV167">
            <v>14081</v>
          </cell>
          <cell r="AW167">
            <v>12877</v>
          </cell>
          <cell r="AX167">
            <v>1891</v>
          </cell>
          <cell r="AY167">
            <v>5252</v>
          </cell>
          <cell r="AZ167">
            <v>24808</v>
          </cell>
          <cell r="BA167">
            <v>225772</v>
          </cell>
          <cell r="BB167">
            <v>21175</v>
          </cell>
          <cell r="BC167">
            <v>329</v>
          </cell>
          <cell r="BD167">
            <v>246941</v>
          </cell>
          <cell r="BE167">
            <v>5.7</v>
          </cell>
          <cell r="BF167">
            <v>0.9</v>
          </cell>
          <cell r="BG167">
            <v>4.7</v>
          </cell>
          <cell r="BH167">
            <v>2.9</v>
          </cell>
          <cell r="BI167">
            <v>-3.7</v>
          </cell>
          <cell r="BJ167">
            <v>-2.7</v>
          </cell>
          <cell r="BK167">
            <v>2.8</v>
          </cell>
          <cell r="BL167">
            <v>-0.1</v>
          </cell>
          <cell r="BM167">
            <v>-6.8</v>
          </cell>
          <cell r="BN167">
            <v>-0.8</v>
          </cell>
          <cell r="BO167">
            <v>1.8</v>
          </cell>
          <cell r="BP167">
            <v>0.7</v>
          </cell>
          <cell r="BQ167">
            <v>0.5</v>
          </cell>
          <cell r="BR167">
            <v>1.8</v>
          </cell>
          <cell r="BS167">
            <v>1.1000000000000001</v>
          </cell>
          <cell r="BT167">
            <v>1.2</v>
          </cell>
          <cell r="BU167">
            <v>0.5</v>
          </cell>
          <cell r="BV167">
            <v>2</v>
          </cell>
          <cell r="BW167">
            <v>0.4</v>
          </cell>
          <cell r="BX167">
            <v>0.5</v>
          </cell>
          <cell r="BY167">
            <v>1.3</v>
          </cell>
          <cell r="BZ167">
            <v>-1.6</v>
          </cell>
          <cell r="CA167">
            <v>3.2</v>
          </cell>
          <cell r="CB167">
            <v>1.7</v>
          </cell>
          <cell r="CC167">
            <v>1.6</v>
          </cell>
          <cell r="CD167">
            <v>1.6</v>
          </cell>
          <cell r="CE167">
            <v>2.8</v>
          </cell>
          <cell r="CF167">
            <v>2.2999999999999998</v>
          </cell>
          <cell r="CG167">
            <v>1</v>
          </cell>
          <cell r="CH167">
            <v>0.7</v>
          </cell>
          <cell r="CI167">
            <v>1.4</v>
          </cell>
          <cell r="CJ167">
            <v>1.4</v>
          </cell>
          <cell r="CK167">
            <v>3.5</v>
          </cell>
          <cell r="CL167">
            <v>1.8</v>
          </cell>
          <cell r="CM167">
            <v>2.8</v>
          </cell>
          <cell r="CN167">
            <v>2.6</v>
          </cell>
          <cell r="CO167">
            <v>3</v>
          </cell>
          <cell r="CP167">
            <v>2.6</v>
          </cell>
          <cell r="CQ167">
            <v>1.4</v>
          </cell>
          <cell r="CR167">
            <v>0.2</v>
          </cell>
          <cell r="CS167">
            <v>0.5</v>
          </cell>
          <cell r="CT167">
            <v>3.8</v>
          </cell>
          <cell r="CU167">
            <v>3.2</v>
          </cell>
          <cell r="CV167">
            <v>3.4</v>
          </cell>
          <cell r="CW167">
            <v>2.7</v>
          </cell>
          <cell r="CX167">
            <v>0.8</v>
          </cell>
          <cell r="CY167">
            <v>1</v>
          </cell>
          <cell r="CZ167">
            <v>-1</v>
          </cell>
          <cell r="DA167">
            <v>2</v>
          </cell>
          <cell r="DB167">
            <v>0.7</v>
          </cell>
          <cell r="DC167">
            <v>0.5</v>
          </cell>
          <cell r="DD167">
            <v>1.4</v>
          </cell>
          <cell r="DE167">
            <v>1.2</v>
          </cell>
          <cell r="DF167">
            <v>1.5</v>
          </cell>
          <cell r="DG167">
            <v>7022</v>
          </cell>
          <cell r="DH167">
            <v>1005</v>
          </cell>
          <cell r="DI167">
            <v>7867</v>
          </cell>
          <cell r="DJ167">
            <v>1532</v>
          </cell>
          <cell r="DK167">
            <v>3956</v>
          </cell>
          <cell r="DL167">
            <v>1118</v>
          </cell>
          <cell r="DM167">
            <v>3608</v>
          </cell>
          <cell r="DN167">
            <v>9723</v>
          </cell>
          <cell r="DO167">
            <v>1420</v>
          </cell>
          <cell r="DP167">
            <v>10897</v>
          </cell>
          <cell r="DQ167">
            <v>5798</v>
          </cell>
          <cell r="DR167">
            <v>5206</v>
          </cell>
          <cell r="DS167">
            <v>3422</v>
          </cell>
          <cell r="DT167">
            <v>4227</v>
          </cell>
          <cell r="DU167">
            <v>6126</v>
          </cell>
          <cell r="DV167">
            <v>24241</v>
          </cell>
          <cell r="DW167">
            <v>4795</v>
          </cell>
          <cell r="DX167">
            <v>271</v>
          </cell>
          <cell r="DY167">
            <v>3358</v>
          </cell>
          <cell r="DZ167">
            <v>8366</v>
          </cell>
          <cell r="EA167">
            <v>4089</v>
          </cell>
          <cell r="EB167">
            <v>2992</v>
          </cell>
          <cell r="EC167">
            <v>8526</v>
          </cell>
          <cell r="ED167">
            <v>15572</v>
          </cell>
          <cell r="EE167">
            <v>10198</v>
          </cell>
          <cell r="EF167">
            <v>9819</v>
          </cell>
          <cell r="EG167">
            <v>6587</v>
          </cell>
          <cell r="EH167">
            <v>3660</v>
          </cell>
          <cell r="EI167">
            <v>1034</v>
          </cell>
          <cell r="EJ167">
            <v>1817</v>
          </cell>
          <cell r="EK167">
            <v>5308</v>
          </cell>
          <cell r="EL167">
            <v>11787</v>
          </cell>
          <cell r="EM167">
            <v>2668</v>
          </cell>
          <cell r="EN167">
            <v>2819</v>
          </cell>
          <cell r="EO167">
            <v>5475</v>
          </cell>
          <cell r="EP167">
            <v>10484</v>
          </cell>
          <cell r="EQ167">
            <v>6981</v>
          </cell>
          <cell r="ER167">
            <v>17499</v>
          </cell>
          <cell r="ES167">
            <v>1120</v>
          </cell>
          <cell r="ET167">
            <v>5978</v>
          </cell>
          <cell r="EU167">
            <v>7101</v>
          </cell>
          <cell r="EV167">
            <v>1503</v>
          </cell>
          <cell r="EW167">
            <v>11996</v>
          </cell>
          <cell r="EX167">
            <v>12526</v>
          </cell>
          <cell r="EY167">
            <v>7983</v>
          </cell>
          <cell r="EZ167">
            <v>14295</v>
          </cell>
          <cell r="FA167">
            <v>14094</v>
          </cell>
          <cell r="FB167">
            <v>12960</v>
          </cell>
          <cell r="FC167">
            <v>1890</v>
          </cell>
          <cell r="FD167">
            <v>5257</v>
          </cell>
          <cell r="FE167">
            <v>24779</v>
          </cell>
          <cell r="FF167">
            <v>225641</v>
          </cell>
          <cell r="FG167">
            <v>21172</v>
          </cell>
          <cell r="FH167">
            <v>670</v>
          </cell>
          <cell r="FI167">
            <v>247148</v>
          </cell>
          <cell r="FJ167">
            <v>7.4</v>
          </cell>
          <cell r="FK167">
            <v>2.5</v>
          </cell>
          <cell r="FL167">
            <v>6.4</v>
          </cell>
          <cell r="FM167">
            <v>0</v>
          </cell>
          <cell r="FN167">
            <v>2.8</v>
          </cell>
          <cell r="FO167">
            <v>-5</v>
          </cell>
          <cell r="FP167">
            <v>6.2</v>
          </cell>
          <cell r="FQ167">
            <v>2.2999999999999998</v>
          </cell>
          <cell r="FR167">
            <v>-27.9</v>
          </cell>
          <cell r="FS167">
            <v>-1.7</v>
          </cell>
          <cell r="FT167">
            <v>2.2999999999999998</v>
          </cell>
          <cell r="FU167">
            <v>-1.4</v>
          </cell>
          <cell r="FV167">
            <v>-0.5</v>
          </cell>
          <cell r="FW167">
            <v>0.3</v>
          </cell>
          <cell r="FX167">
            <v>1.3</v>
          </cell>
          <cell r="FY167">
            <v>0.6</v>
          </cell>
          <cell r="FZ167">
            <v>0.6</v>
          </cell>
          <cell r="GA167">
            <v>3.1</v>
          </cell>
          <cell r="GB167">
            <v>0.5</v>
          </cell>
          <cell r="GC167">
            <v>0.7</v>
          </cell>
          <cell r="GD167">
            <v>0.7</v>
          </cell>
          <cell r="GE167">
            <v>-1</v>
          </cell>
          <cell r="GF167">
            <v>5.0999999999999996</v>
          </cell>
          <cell r="GG167">
            <v>2.7</v>
          </cell>
          <cell r="GH167">
            <v>0.2</v>
          </cell>
          <cell r="GI167">
            <v>2.2000000000000002</v>
          </cell>
          <cell r="GJ167">
            <v>2.8</v>
          </cell>
          <cell r="GK167">
            <v>5.3</v>
          </cell>
          <cell r="GL167">
            <v>0.4</v>
          </cell>
          <cell r="GM167">
            <v>-2</v>
          </cell>
          <cell r="GN167">
            <v>4.3</v>
          </cell>
          <cell r="GO167">
            <v>2.7</v>
          </cell>
          <cell r="GP167">
            <v>1.2</v>
          </cell>
          <cell r="GQ167">
            <v>-1.5</v>
          </cell>
          <cell r="GR167">
            <v>0.1</v>
          </cell>
          <cell r="GS167">
            <v>3.7</v>
          </cell>
          <cell r="GT167">
            <v>3.8</v>
          </cell>
          <cell r="GU167">
            <v>3.6</v>
          </cell>
          <cell r="GV167">
            <v>0.8</v>
          </cell>
          <cell r="GW167">
            <v>-0.8</v>
          </cell>
          <cell r="GX167">
            <v>-0.4</v>
          </cell>
          <cell r="GY167">
            <v>3.4</v>
          </cell>
          <cell r="GZ167">
            <v>3</v>
          </cell>
          <cell r="HA167">
            <v>3.1</v>
          </cell>
          <cell r="HB167">
            <v>2</v>
          </cell>
          <cell r="HC167">
            <v>2.5</v>
          </cell>
          <cell r="HD167">
            <v>1.2</v>
          </cell>
          <cell r="HE167">
            <v>0.2</v>
          </cell>
          <cell r="HF167">
            <v>2.1</v>
          </cell>
          <cell r="HG167">
            <v>0.5</v>
          </cell>
          <cell r="HH167">
            <v>0.4</v>
          </cell>
          <cell r="HI167">
            <v>1.6</v>
          </cell>
          <cell r="HJ167">
            <v>-0.1</v>
          </cell>
          <cell r="HK167">
            <v>1.9</v>
          </cell>
          <cell r="HL167">
            <v>4181</v>
          </cell>
          <cell r="HM167">
            <v>1012</v>
          </cell>
          <cell r="HN167">
            <v>5327</v>
          </cell>
          <cell r="HO167">
            <v>1597</v>
          </cell>
          <cell r="HP167">
            <v>4145</v>
          </cell>
          <cell r="HQ167">
            <v>1148</v>
          </cell>
          <cell r="HR167">
            <v>3642</v>
          </cell>
          <cell r="HS167">
            <v>10068</v>
          </cell>
          <cell r="HT167">
            <v>1441</v>
          </cell>
          <cell r="HU167">
            <v>11260</v>
          </cell>
          <cell r="HV167">
            <v>5770</v>
          </cell>
          <cell r="HW167">
            <v>5312</v>
          </cell>
          <cell r="HX167">
            <v>3520</v>
          </cell>
          <cell r="HY167">
            <v>4390</v>
          </cell>
          <cell r="HZ167">
            <v>6323</v>
          </cell>
          <cell r="IA167">
            <v>24801</v>
          </cell>
          <cell r="IB167">
            <v>4982</v>
          </cell>
          <cell r="IC167">
            <v>312</v>
          </cell>
          <cell r="ID167">
            <v>3238</v>
          </cell>
          <cell r="IE167">
            <v>8552</v>
          </cell>
          <cell r="IF167">
            <v>4217</v>
          </cell>
          <cell r="IG167">
            <v>3234</v>
          </cell>
          <cell r="IH167">
            <v>8519</v>
          </cell>
          <cell r="II167">
            <v>15941</v>
          </cell>
          <cell r="IJ167">
            <v>10248</v>
          </cell>
          <cell r="IK167">
            <v>9633</v>
          </cell>
          <cell r="IL167">
            <v>6733</v>
          </cell>
          <cell r="IM167">
            <v>3676</v>
          </cell>
          <cell r="IN167">
            <v>1083</v>
          </cell>
          <cell r="IO167">
            <v>1859</v>
          </cell>
          <cell r="IP167">
            <v>5350</v>
          </cell>
          <cell r="IQ167">
            <v>11958</v>
          </cell>
        </row>
        <row r="168">
          <cell r="B168">
            <v>7081</v>
          </cell>
          <cell r="C168">
            <v>1012</v>
          </cell>
          <cell r="D168">
            <v>7932</v>
          </cell>
          <cell r="E168">
            <v>1693</v>
          </cell>
          <cell r="F168">
            <v>3426</v>
          </cell>
          <cell r="G168">
            <v>1138</v>
          </cell>
          <cell r="H168">
            <v>3655</v>
          </cell>
          <cell r="I168">
            <v>9512</v>
          </cell>
          <cell r="J168">
            <v>1576</v>
          </cell>
          <cell r="K168">
            <v>10797</v>
          </cell>
          <cell r="L168">
            <v>5909</v>
          </cell>
          <cell r="M168">
            <v>5273</v>
          </cell>
          <cell r="N168">
            <v>3446</v>
          </cell>
          <cell r="O168">
            <v>4286</v>
          </cell>
          <cell r="P168">
            <v>6166</v>
          </cell>
          <cell r="Q168">
            <v>24530</v>
          </cell>
          <cell r="R168">
            <v>4843</v>
          </cell>
          <cell r="S168">
            <v>276</v>
          </cell>
          <cell r="T168">
            <v>3383</v>
          </cell>
          <cell r="U168">
            <v>8445</v>
          </cell>
          <cell r="V168">
            <v>4227</v>
          </cell>
          <cell r="W168">
            <v>3027</v>
          </cell>
          <cell r="X168">
            <v>8728</v>
          </cell>
          <cell r="Y168">
            <v>15945</v>
          </cell>
          <cell r="Z168">
            <v>10334</v>
          </cell>
          <cell r="AA168">
            <v>9943</v>
          </cell>
          <cell r="AB168">
            <v>6780</v>
          </cell>
          <cell r="AC168">
            <v>3632</v>
          </cell>
          <cell r="AD168">
            <v>1044</v>
          </cell>
          <cell r="AE168">
            <v>1872</v>
          </cell>
          <cell r="AF168">
            <v>5215</v>
          </cell>
          <cell r="AG168">
            <v>11730</v>
          </cell>
          <cell r="AH168">
            <v>2782</v>
          </cell>
          <cell r="AI168">
            <v>2973</v>
          </cell>
          <cell r="AJ168">
            <v>5736</v>
          </cell>
          <cell r="AK168">
            <v>10688</v>
          </cell>
          <cell r="AL168">
            <v>7241</v>
          </cell>
          <cell r="AM168">
            <v>17911</v>
          </cell>
          <cell r="AN168">
            <v>1146</v>
          </cell>
          <cell r="AO168">
            <v>6058</v>
          </cell>
          <cell r="AP168">
            <v>7215</v>
          </cell>
          <cell r="AQ168">
            <v>1568</v>
          </cell>
          <cell r="AR168">
            <v>12395</v>
          </cell>
          <cell r="AS168">
            <v>12974</v>
          </cell>
          <cell r="AT168">
            <v>8238</v>
          </cell>
          <cell r="AU168">
            <v>14774</v>
          </cell>
          <cell r="AV168">
            <v>14211</v>
          </cell>
          <cell r="AW168">
            <v>12904</v>
          </cell>
          <cell r="AX168">
            <v>1917</v>
          </cell>
          <cell r="AY168">
            <v>5306</v>
          </cell>
          <cell r="AZ168">
            <v>24966</v>
          </cell>
          <cell r="BA168">
            <v>229063</v>
          </cell>
          <cell r="BB168">
            <v>21373</v>
          </cell>
          <cell r="BC168">
            <v>170</v>
          </cell>
          <cell r="BD168">
            <v>250272</v>
          </cell>
          <cell r="BE168">
            <v>1.2</v>
          </cell>
          <cell r="BF168">
            <v>1.5</v>
          </cell>
          <cell r="BG168">
            <v>1.3</v>
          </cell>
          <cell r="BH168">
            <v>7.6</v>
          </cell>
          <cell r="BI168">
            <v>-6.6</v>
          </cell>
          <cell r="BJ168">
            <v>-1.4</v>
          </cell>
          <cell r="BK168">
            <v>2.2000000000000002</v>
          </cell>
          <cell r="BL168">
            <v>0</v>
          </cell>
          <cell r="BM168">
            <v>-5.4</v>
          </cell>
          <cell r="BN168">
            <v>-0.7</v>
          </cell>
          <cell r="BO168">
            <v>1.9</v>
          </cell>
          <cell r="BP168">
            <v>0.7</v>
          </cell>
          <cell r="BQ168">
            <v>0.1</v>
          </cell>
          <cell r="BR168">
            <v>-0.5</v>
          </cell>
          <cell r="BS168">
            <v>1.6</v>
          </cell>
          <cell r="BT168">
            <v>0.8</v>
          </cell>
          <cell r="BU168">
            <v>1.1000000000000001</v>
          </cell>
          <cell r="BV168">
            <v>1.9</v>
          </cell>
          <cell r="BW168">
            <v>0.4</v>
          </cell>
          <cell r="BX168">
            <v>0.9</v>
          </cell>
          <cell r="BY168">
            <v>1.8</v>
          </cell>
          <cell r="BZ168">
            <v>0</v>
          </cell>
          <cell r="CA168">
            <v>2.1</v>
          </cell>
          <cell r="CB168">
            <v>1.6</v>
          </cell>
          <cell r="CC168">
            <v>0.8</v>
          </cell>
          <cell r="CD168">
            <v>1.7</v>
          </cell>
          <cell r="CE168">
            <v>3.3</v>
          </cell>
          <cell r="CF168">
            <v>0.3</v>
          </cell>
          <cell r="CG168">
            <v>0.7</v>
          </cell>
          <cell r="CH168">
            <v>1.5</v>
          </cell>
          <cell r="CI168">
            <v>-0.2</v>
          </cell>
          <cell r="CJ168">
            <v>0.2</v>
          </cell>
          <cell r="CK168">
            <v>3.3</v>
          </cell>
          <cell r="CL168">
            <v>3</v>
          </cell>
          <cell r="CM168">
            <v>3.2</v>
          </cell>
          <cell r="CN168">
            <v>2.5</v>
          </cell>
          <cell r="CO168">
            <v>4</v>
          </cell>
          <cell r="CP168">
            <v>2.8</v>
          </cell>
          <cell r="CQ168">
            <v>2.1</v>
          </cell>
          <cell r="CR168">
            <v>0.8</v>
          </cell>
          <cell r="CS168">
            <v>1.2</v>
          </cell>
          <cell r="CT168">
            <v>4</v>
          </cell>
          <cell r="CU168">
            <v>3.2</v>
          </cell>
          <cell r="CV168">
            <v>3.4</v>
          </cell>
          <cell r="CW168">
            <v>2.8</v>
          </cell>
          <cell r="CX168">
            <v>3.1</v>
          </cell>
          <cell r="CY168">
            <v>0.9</v>
          </cell>
          <cell r="CZ168">
            <v>0.2</v>
          </cell>
          <cell r="DA168">
            <v>1.3</v>
          </cell>
          <cell r="DB168">
            <v>1</v>
          </cell>
          <cell r="DC168">
            <v>0.6</v>
          </cell>
          <cell r="DD168">
            <v>1.5</v>
          </cell>
          <cell r="DE168">
            <v>0.9</v>
          </cell>
          <cell r="DF168">
            <v>1.3</v>
          </cell>
          <cell r="DG168">
            <v>7464</v>
          </cell>
          <cell r="DH168">
            <v>1011</v>
          </cell>
          <cell r="DI168">
            <v>8273</v>
          </cell>
          <cell r="DJ168">
            <v>1683</v>
          </cell>
          <cell r="DK168">
            <v>3121</v>
          </cell>
          <cell r="DL168">
            <v>1174</v>
          </cell>
          <cell r="DM168">
            <v>3696</v>
          </cell>
          <cell r="DN168">
            <v>9254</v>
          </cell>
          <cell r="DO168">
            <v>1651</v>
          </cell>
          <cell r="DP168">
            <v>10596</v>
          </cell>
          <cell r="DQ168">
            <v>5914</v>
          </cell>
          <cell r="DR168">
            <v>5241</v>
          </cell>
          <cell r="DS168">
            <v>3446</v>
          </cell>
          <cell r="DT168">
            <v>4430</v>
          </cell>
          <cell r="DU168">
            <v>6037</v>
          </cell>
          <cell r="DV168">
            <v>24554</v>
          </cell>
          <cell r="DW168">
            <v>4811</v>
          </cell>
          <cell r="DX168">
            <v>277</v>
          </cell>
          <cell r="DY168">
            <v>3407</v>
          </cell>
          <cell r="DZ168">
            <v>8433</v>
          </cell>
          <cell r="EA168">
            <v>4334</v>
          </cell>
          <cell r="EB168">
            <v>3046</v>
          </cell>
          <cell r="EC168">
            <v>8872</v>
          </cell>
          <cell r="ED168">
            <v>16213</v>
          </cell>
          <cell r="EE168">
            <v>10364</v>
          </cell>
          <cell r="EF168">
            <v>9878</v>
          </cell>
          <cell r="EG168">
            <v>6757</v>
          </cell>
          <cell r="EH168">
            <v>3710</v>
          </cell>
          <cell r="EI168">
            <v>1050</v>
          </cell>
          <cell r="EJ168">
            <v>1870</v>
          </cell>
          <cell r="EK168">
            <v>5281</v>
          </cell>
          <cell r="EL168">
            <v>11854</v>
          </cell>
          <cell r="EM168">
            <v>2812</v>
          </cell>
          <cell r="EN168">
            <v>3001</v>
          </cell>
          <cell r="EO168">
            <v>5796</v>
          </cell>
          <cell r="EP168">
            <v>10654</v>
          </cell>
          <cell r="EQ168">
            <v>7250</v>
          </cell>
          <cell r="ER168">
            <v>17873</v>
          </cell>
          <cell r="ES168">
            <v>1150</v>
          </cell>
          <cell r="ET168">
            <v>6073</v>
          </cell>
          <cell r="EU168">
            <v>7234</v>
          </cell>
          <cell r="EV168">
            <v>1573</v>
          </cell>
          <cell r="EW168">
            <v>12445</v>
          </cell>
          <cell r="EX168">
            <v>13025</v>
          </cell>
          <cell r="EY168">
            <v>8266</v>
          </cell>
          <cell r="EZ168">
            <v>14763</v>
          </cell>
          <cell r="FA168">
            <v>14214</v>
          </cell>
          <cell r="FB168">
            <v>12788</v>
          </cell>
          <cell r="FC168">
            <v>1934</v>
          </cell>
          <cell r="FD168">
            <v>5300</v>
          </cell>
          <cell r="FE168">
            <v>24977</v>
          </cell>
          <cell r="FF168">
            <v>229611</v>
          </cell>
          <cell r="FG168">
            <v>21156</v>
          </cell>
          <cell r="FH168">
            <v>440</v>
          </cell>
          <cell r="FI168">
            <v>250888</v>
          </cell>
          <cell r="FJ168">
            <v>6.3</v>
          </cell>
          <cell r="FK168">
            <v>0.6</v>
          </cell>
          <cell r="FL168">
            <v>5.2</v>
          </cell>
          <cell r="FM168">
            <v>9.8000000000000007</v>
          </cell>
          <cell r="FN168">
            <v>-21.1</v>
          </cell>
          <cell r="FO168">
            <v>5</v>
          </cell>
          <cell r="FP168">
            <v>2.4</v>
          </cell>
          <cell r="FQ168">
            <v>-4.8</v>
          </cell>
          <cell r="FR168">
            <v>16.2</v>
          </cell>
          <cell r="FS168">
            <v>-2.8</v>
          </cell>
          <cell r="FT168">
            <v>2</v>
          </cell>
          <cell r="FU168">
            <v>0.7</v>
          </cell>
          <cell r="FV168">
            <v>0.7</v>
          </cell>
          <cell r="FW168">
            <v>4.8</v>
          </cell>
          <cell r="FX168">
            <v>-1.5</v>
          </cell>
          <cell r="FY168">
            <v>1.3</v>
          </cell>
          <cell r="FZ168">
            <v>0.3</v>
          </cell>
          <cell r="GA168">
            <v>2.1</v>
          </cell>
          <cell r="GB168">
            <v>1.5</v>
          </cell>
          <cell r="GC168">
            <v>0.8</v>
          </cell>
          <cell r="GD168">
            <v>6</v>
          </cell>
          <cell r="GE168">
            <v>1.8</v>
          </cell>
          <cell r="GF168">
            <v>4.0999999999999996</v>
          </cell>
          <cell r="GG168">
            <v>4.0999999999999996</v>
          </cell>
          <cell r="GH168">
            <v>1.6</v>
          </cell>
          <cell r="GI168">
            <v>0.6</v>
          </cell>
          <cell r="GJ168">
            <v>2.6</v>
          </cell>
          <cell r="GK168">
            <v>1.4</v>
          </cell>
          <cell r="GL168">
            <v>1.5</v>
          </cell>
          <cell r="GM168">
            <v>2.9</v>
          </cell>
          <cell r="GN168">
            <v>-0.5</v>
          </cell>
          <cell r="GO168">
            <v>0.6</v>
          </cell>
          <cell r="GP168">
            <v>5.4</v>
          </cell>
          <cell r="GQ168">
            <v>6.5</v>
          </cell>
          <cell r="GR168">
            <v>5.9</v>
          </cell>
          <cell r="GS168">
            <v>1.6</v>
          </cell>
          <cell r="GT168">
            <v>3.9</v>
          </cell>
          <cell r="GU168">
            <v>2.1</v>
          </cell>
          <cell r="GV168">
            <v>2.7</v>
          </cell>
          <cell r="GW168">
            <v>1.6</v>
          </cell>
          <cell r="GX168">
            <v>1.9</v>
          </cell>
          <cell r="GY168">
            <v>4.7</v>
          </cell>
          <cell r="GZ168">
            <v>3.7</v>
          </cell>
          <cell r="HA168">
            <v>4</v>
          </cell>
          <cell r="HB168">
            <v>3.5</v>
          </cell>
          <cell r="HC168">
            <v>3.3</v>
          </cell>
          <cell r="HD168">
            <v>0.9</v>
          </cell>
          <cell r="HE168">
            <v>-1.3</v>
          </cell>
          <cell r="HF168">
            <v>2.2999999999999998</v>
          </cell>
          <cell r="HG168">
            <v>0.8</v>
          </cell>
          <cell r="HH168">
            <v>0.8</v>
          </cell>
          <cell r="HI168">
            <v>1.8</v>
          </cell>
          <cell r="HJ168">
            <v>-0.1</v>
          </cell>
          <cell r="HK168">
            <v>1.5</v>
          </cell>
          <cell r="HL168">
            <v>13176</v>
          </cell>
          <cell r="HM168">
            <v>1014</v>
          </cell>
          <cell r="HN168">
            <v>13393</v>
          </cell>
          <cell r="HO168">
            <v>1647</v>
          </cell>
          <cell r="HP168">
            <v>3040</v>
          </cell>
          <cell r="HQ168">
            <v>1197</v>
          </cell>
          <cell r="HR168">
            <v>3758</v>
          </cell>
          <cell r="HS168">
            <v>9177</v>
          </cell>
          <cell r="HT168">
            <v>1708</v>
          </cell>
          <cell r="HU168">
            <v>10560</v>
          </cell>
          <cell r="HV168">
            <v>6351</v>
          </cell>
          <cell r="HW168">
            <v>5237</v>
          </cell>
          <cell r="HX168">
            <v>3508</v>
          </cell>
          <cell r="HY168">
            <v>4549</v>
          </cell>
          <cell r="HZ168">
            <v>6266</v>
          </cell>
          <cell r="IA168">
            <v>25382</v>
          </cell>
          <cell r="IB168">
            <v>4676</v>
          </cell>
          <cell r="IC168">
            <v>259</v>
          </cell>
          <cell r="ID168">
            <v>3506</v>
          </cell>
          <cell r="IE168">
            <v>8322</v>
          </cell>
          <cell r="IF168">
            <v>4565</v>
          </cell>
          <cell r="IG168">
            <v>3402</v>
          </cell>
          <cell r="IH168">
            <v>9240</v>
          </cell>
          <cell r="II168">
            <v>17213</v>
          </cell>
          <cell r="IJ168">
            <v>10722</v>
          </cell>
          <cell r="IK168">
            <v>10905</v>
          </cell>
          <cell r="IL168">
            <v>7306</v>
          </cell>
          <cell r="IM168">
            <v>3882</v>
          </cell>
          <cell r="IN168">
            <v>1078</v>
          </cell>
          <cell r="IO168">
            <v>1905</v>
          </cell>
          <cell r="IP168">
            <v>5388</v>
          </cell>
          <cell r="IQ168">
            <v>12216</v>
          </cell>
        </row>
        <row r="169">
          <cell r="B169">
            <v>6974</v>
          </cell>
          <cell r="C169">
            <v>1039</v>
          </cell>
          <cell r="D169">
            <v>7880</v>
          </cell>
          <cell r="E169">
            <v>1839</v>
          </cell>
          <cell r="F169">
            <v>3222</v>
          </cell>
          <cell r="G169">
            <v>1155</v>
          </cell>
          <cell r="H169">
            <v>3660</v>
          </cell>
          <cell r="I169">
            <v>9540</v>
          </cell>
          <cell r="J169">
            <v>1572</v>
          </cell>
          <cell r="K169">
            <v>10808</v>
          </cell>
          <cell r="L169">
            <v>5955</v>
          </cell>
          <cell r="M169">
            <v>5317</v>
          </cell>
          <cell r="N169">
            <v>3452</v>
          </cell>
          <cell r="O169">
            <v>4171</v>
          </cell>
          <cell r="P169">
            <v>6186</v>
          </cell>
          <cell r="Q169">
            <v>24492</v>
          </cell>
          <cell r="R169">
            <v>4882</v>
          </cell>
          <cell r="S169">
            <v>280</v>
          </cell>
          <cell r="T169">
            <v>3388</v>
          </cell>
          <cell r="U169">
            <v>8497</v>
          </cell>
          <cell r="V169">
            <v>4332</v>
          </cell>
          <cell r="W169">
            <v>3139</v>
          </cell>
          <cell r="X169">
            <v>8759</v>
          </cell>
          <cell r="Y169">
            <v>16200</v>
          </cell>
          <cell r="Z169">
            <v>10368</v>
          </cell>
          <cell r="AA169">
            <v>10089</v>
          </cell>
          <cell r="AB169">
            <v>6957</v>
          </cell>
          <cell r="AC169">
            <v>3577</v>
          </cell>
          <cell r="AD169">
            <v>1054</v>
          </cell>
          <cell r="AE169">
            <v>1898</v>
          </cell>
          <cell r="AF169">
            <v>5147</v>
          </cell>
          <cell r="AG169">
            <v>11654</v>
          </cell>
          <cell r="AH169">
            <v>2813</v>
          </cell>
          <cell r="AI169">
            <v>3031</v>
          </cell>
          <cell r="AJ169">
            <v>5821</v>
          </cell>
          <cell r="AK169">
            <v>10876</v>
          </cell>
          <cell r="AL169">
            <v>7494</v>
          </cell>
          <cell r="AM169">
            <v>18302</v>
          </cell>
          <cell r="AN169">
            <v>1170</v>
          </cell>
          <cell r="AO169">
            <v>6152</v>
          </cell>
          <cell r="AP169">
            <v>7337</v>
          </cell>
          <cell r="AQ169">
            <v>1626</v>
          </cell>
          <cell r="AR169">
            <v>12642</v>
          </cell>
          <cell r="AS169">
            <v>13293</v>
          </cell>
          <cell r="AT169">
            <v>8435</v>
          </cell>
          <cell r="AU169">
            <v>15241</v>
          </cell>
          <cell r="AV169">
            <v>14301</v>
          </cell>
          <cell r="AW169">
            <v>12981</v>
          </cell>
          <cell r="AX169">
            <v>1931</v>
          </cell>
          <cell r="AY169">
            <v>5399</v>
          </cell>
          <cell r="AZ169">
            <v>25146</v>
          </cell>
          <cell r="BA169">
            <v>231487</v>
          </cell>
          <cell r="BB169">
            <v>21551</v>
          </cell>
          <cell r="BC169">
            <v>-263</v>
          </cell>
          <cell r="BD169">
            <v>252440</v>
          </cell>
          <cell r="BE169">
            <v>-1.5</v>
          </cell>
          <cell r="BF169">
            <v>2.8</v>
          </cell>
          <cell r="BG169">
            <v>-0.7</v>
          </cell>
          <cell r="BH169">
            <v>8.6</v>
          </cell>
          <cell r="BI169">
            <v>-6</v>
          </cell>
          <cell r="BJ169">
            <v>1.5</v>
          </cell>
          <cell r="BK169">
            <v>0.1</v>
          </cell>
          <cell r="BL169">
            <v>0.3</v>
          </cell>
          <cell r="BM169">
            <v>-0.3</v>
          </cell>
          <cell r="BN169">
            <v>0.1</v>
          </cell>
          <cell r="BO169">
            <v>0.8</v>
          </cell>
          <cell r="BP169">
            <v>0.8</v>
          </cell>
          <cell r="BQ169">
            <v>0.2</v>
          </cell>
          <cell r="BR169">
            <v>-2.7</v>
          </cell>
          <cell r="BS169">
            <v>0.3</v>
          </cell>
          <cell r="BT169">
            <v>-0.2</v>
          </cell>
          <cell r="BU169">
            <v>0.8</v>
          </cell>
          <cell r="BV169">
            <v>1.3</v>
          </cell>
          <cell r="BW169">
            <v>0.1</v>
          </cell>
          <cell r="BX169">
            <v>0.6</v>
          </cell>
          <cell r="BY169">
            <v>2.5</v>
          </cell>
          <cell r="BZ169">
            <v>3.7</v>
          </cell>
          <cell r="CA169">
            <v>0.3</v>
          </cell>
          <cell r="CB169">
            <v>1.6</v>
          </cell>
          <cell r="CC169">
            <v>0.3</v>
          </cell>
          <cell r="CD169">
            <v>1.5</v>
          </cell>
          <cell r="CE169">
            <v>2.6</v>
          </cell>
          <cell r="CF169">
            <v>-1.5</v>
          </cell>
          <cell r="CG169">
            <v>1</v>
          </cell>
          <cell r="CH169">
            <v>1.4</v>
          </cell>
          <cell r="CI169">
            <v>-1.3</v>
          </cell>
          <cell r="CJ169">
            <v>-0.6</v>
          </cell>
          <cell r="CK169">
            <v>1.1000000000000001</v>
          </cell>
          <cell r="CL169">
            <v>1.9</v>
          </cell>
          <cell r="CM169">
            <v>1.5</v>
          </cell>
          <cell r="CN169">
            <v>1.8</v>
          </cell>
          <cell r="CO169">
            <v>3.5</v>
          </cell>
          <cell r="CP169">
            <v>2.2000000000000002</v>
          </cell>
          <cell r="CQ169">
            <v>2.1</v>
          </cell>
          <cell r="CR169">
            <v>1.5</v>
          </cell>
          <cell r="CS169">
            <v>1.7</v>
          </cell>
          <cell r="CT169">
            <v>3.7</v>
          </cell>
          <cell r="CU169">
            <v>2</v>
          </cell>
          <cell r="CV169">
            <v>2.5</v>
          </cell>
          <cell r="CW169">
            <v>2.4</v>
          </cell>
          <cell r="CX169">
            <v>3.2</v>
          </cell>
          <cell r="CY169">
            <v>0.6</v>
          </cell>
          <cell r="CZ169">
            <v>0.6</v>
          </cell>
          <cell r="DA169">
            <v>0.8</v>
          </cell>
          <cell r="DB169">
            <v>1.7</v>
          </cell>
          <cell r="DC169">
            <v>0.7</v>
          </cell>
          <cell r="DD169">
            <v>1.1000000000000001</v>
          </cell>
          <cell r="DE169">
            <v>0.8</v>
          </cell>
          <cell r="DF169">
            <v>0.9</v>
          </cell>
          <cell r="DG169">
            <v>6667</v>
          </cell>
          <cell r="DH169">
            <v>1034</v>
          </cell>
          <cell r="DI169">
            <v>7597</v>
          </cell>
          <cell r="DJ169">
            <v>1882</v>
          </cell>
          <cell r="DK169">
            <v>3297</v>
          </cell>
          <cell r="DL169">
            <v>1151</v>
          </cell>
          <cell r="DM169">
            <v>3650</v>
          </cell>
          <cell r="DN169">
            <v>9677</v>
          </cell>
          <cell r="DO169">
            <v>1622</v>
          </cell>
          <cell r="DP169">
            <v>10983</v>
          </cell>
          <cell r="DQ169">
            <v>5972</v>
          </cell>
          <cell r="DR169">
            <v>5391</v>
          </cell>
          <cell r="DS169">
            <v>3454</v>
          </cell>
          <cell r="DT169">
            <v>4200</v>
          </cell>
          <cell r="DU169">
            <v>6326</v>
          </cell>
          <cell r="DV169">
            <v>24732</v>
          </cell>
          <cell r="DW169">
            <v>4932</v>
          </cell>
          <cell r="DX169">
            <v>280</v>
          </cell>
          <cell r="DY169">
            <v>3364</v>
          </cell>
          <cell r="DZ169">
            <v>8531</v>
          </cell>
          <cell r="EA169">
            <v>4280</v>
          </cell>
          <cell r="EB169">
            <v>3114</v>
          </cell>
          <cell r="EC169">
            <v>8730</v>
          </cell>
          <cell r="ED169">
            <v>16094</v>
          </cell>
          <cell r="EE169">
            <v>10424</v>
          </cell>
          <cell r="EF169">
            <v>10146</v>
          </cell>
          <cell r="EG169">
            <v>6959</v>
          </cell>
          <cell r="EH169">
            <v>3521</v>
          </cell>
          <cell r="EI169">
            <v>1049</v>
          </cell>
          <cell r="EJ169">
            <v>1928</v>
          </cell>
          <cell r="EK169">
            <v>5017</v>
          </cell>
          <cell r="EL169">
            <v>11502</v>
          </cell>
          <cell r="EM169">
            <v>2804</v>
          </cell>
          <cell r="EN169">
            <v>3084</v>
          </cell>
          <cell r="EO169">
            <v>5852</v>
          </cell>
          <cell r="EP169">
            <v>10918</v>
          </cell>
          <cell r="EQ169">
            <v>7508</v>
          </cell>
          <cell r="ER169">
            <v>18363</v>
          </cell>
          <cell r="ES169">
            <v>1166</v>
          </cell>
          <cell r="ET169">
            <v>6128</v>
          </cell>
          <cell r="EU169">
            <v>7310</v>
          </cell>
          <cell r="EV169">
            <v>1622</v>
          </cell>
          <cell r="EW169">
            <v>12621</v>
          </cell>
          <cell r="EX169">
            <v>13268</v>
          </cell>
          <cell r="EY169">
            <v>8415</v>
          </cell>
          <cell r="EZ169">
            <v>15345</v>
          </cell>
          <cell r="FA169">
            <v>14303</v>
          </cell>
          <cell r="FB169">
            <v>13053</v>
          </cell>
          <cell r="FC169">
            <v>1917</v>
          </cell>
          <cell r="FD169">
            <v>5360</v>
          </cell>
          <cell r="FE169">
            <v>25151</v>
          </cell>
          <cell r="FF169">
            <v>231731</v>
          </cell>
          <cell r="FG169">
            <v>21772</v>
          </cell>
          <cell r="FH169">
            <v>-488</v>
          </cell>
          <cell r="FI169">
            <v>252669</v>
          </cell>
          <cell r="FJ169">
            <v>-10.7</v>
          </cell>
          <cell r="FK169">
            <v>2.2999999999999998</v>
          </cell>
          <cell r="FL169">
            <v>-8.1999999999999993</v>
          </cell>
          <cell r="FM169">
            <v>11.8</v>
          </cell>
          <cell r="FN169">
            <v>5.6</v>
          </cell>
          <cell r="FO169">
            <v>-1.9</v>
          </cell>
          <cell r="FP169">
            <v>-1.2</v>
          </cell>
          <cell r="FQ169">
            <v>4.5999999999999996</v>
          </cell>
          <cell r="FR169">
            <v>-1.7</v>
          </cell>
          <cell r="FS169">
            <v>3.6</v>
          </cell>
          <cell r="FT169">
            <v>1</v>
          </cell>
          <cell r="FU169">
            <v>2.9</v>
          </cell>
          <cell r="FV169">
            <v>0.2</v>
          </cell>
          <cell r="FW169">
            <v>-5.2</v>
          </cell>
          <cell r="FX169">
            <v>4.8</v>
          </cell>
          <cell r="FY169">
            <v>0.7</v>
          </cell>
          <cell r="FZ169">
            <v>2.5</v>
          </cell>
          <cell r="GA169">
            <v>1.1000000000000001</v>
          </cell>
          <cell r="GB169">
            <v>-1.2</v>
          </cell>
          <cell r="GC169">
            <v>1.2</v>
          </cell>
          <cell r="GD169">
            <v>-1.3</v>
          </cell>
          <cell r="GE169">
            <v>2.2000000000000002</v>
          </cell>
          <cell r="GF169">
            <v>-1.6</v>
          </cell>
          <cell r="GG169">
            <v>-0.7</v>
          </cell>
          <cell r="GH169">
            <v>0.6</v>
          </cell>
          <cell r="GI169">
            <v>2.7</v>
          </cell>
          <cell r="GJ169">
            <v>3</v>
          </cell>
          <cell r="GK169">
            <v>-5.0999999999999996</v>
          </cell>
          <cell r="GL169">
            <v>0</v>
          </cell>
          <cell r="GM169">
            <v>3.1</v>
          </cell>
          <cell r="GN169">
            <v>-5</v>
          </cell>
          <cell r="GO169">
            <v>-3</v>
          </cell>
          <cell r="GP169">
            <v>-0.3</v>
          </cell>
          <cell r="GQ169">
            <v>2.8</v>
          </cell>
          <cell r="GR169">
            <v>1</v>
          </cell>
          <cell r="GS169">
            <v>2.5</v>
          </cell>
          <cell r="GT169">
            <v>3.6</v>
          </cell>
          <cell r="GU169">
            <v>2.7</v>
          </cell>
          <cell r="GV169">
            <v>1.4</v>
          </cell>
          <cell r="GW169">
            <v>0.9</v>
          </cell>
          <cell r="GX169">
            <v>1</v>
          </cell>
          <cell r="GY169">
            <v>3.1</v>
          </cell>
          <cell r="GZ169">
            <v>1.4</v>
          </cell>
          <cell r="HA169">
            <v>1.9</v>
          </cell>
          <cell r="HB169">
            <v>1.8</v>
          </cell>
          <cell r="HC169">
            <v>3.9</v>
          </cell>
          <cell r="HD169">
            <v>0.6</v>
          </cell>
          <cell r="HE169">
            <v>2.1</v>
          </cell>
          <cell r="HF169">
            <v>-0.9</v>
          </cell>
          <cell r="HG169">
            <v>1.1000000000000001</v>
          </cell>
          <cell r="HH169">
            <v>0.7</v>
          </cell>
          <cell r="HI169">
            <v>0.9</v>
          </cell>
          <cell r="HJ169">
            <v>2.9</v>
          </cell>
          <cell r="HK169">
            <v>0.7</v>
          </cell>
          <cell r="HL169">
            <v>5405</v>
          </cell>
          <cell r="HM169">
            <v>1031</v>
          </cell>
          <cell r="HN169">
            <v>6460</v>
          </cell>
          <cell r="HO169">
            <v>1854</v>
          </cell>
          <cell r="HP169">
            <v>3204</v>
          </cell>
          <cell r="HQ169">
            <v>1104</v>
          </cell>
          <cell r="HR169">
            <v>3532</v>
          </cell>
          <cell r="HS169">
            <v>9418</v>
          </cell>
          <cell r="HT169">
            <v>1486</v>
          </cell>
          <cell r="HU169">
            <v>10624</v>
          </cell>
          <cell r="HV169">
            <v>5794</v>
          </cell>
          <cell r="HW169">
            <v>5312</v>
          </cell>
          <cell r="HX169">
            <v>3279</v>
          </cell>
          <cell r="HY169">
            <v>3919</v>
          </cell>
          <cell r="HZ169">
            <v>6007</v>
          </cell>
          <cell r="IA169">
            <v>23641</v>
          </cell>
          <cell r="IB169">
            <v>4877</v>
          </cell>
          <cell r="IC169">
            <v>239</v>
          </cell>
          <cell r="ID169">
            <v>3520</v>
          </cell>
          <cell r="IE169">
            <v>8526</v>
          </cell>
          <cell r="IF169">
            <v>3913</v>
          </cell>
          <cell r="IG169">
            <v>2632</v>
          </cell>
          <cell r="IH169">
            <v>8087</v>
          </cell>
          <cell r="II169">
            <v>14580</v>
          </cell>
          <cell r="IJ169">
            <v>9931</v>
          </cell>
          <cell r="IK169">
            <v>9668</v>
          </cell>
          <cell r="IL169">
            <v>6850</v>
          </cell>
          <cell r="IM169">
            <v>3409</v>
          </cell>
          <cell r="IN169">
            <v>1008</v>
          </cell>
          <cell r="IO169">
            <v>1866</v>
          </cell>
          <cell r="IP169">
            <v>4916</v>
          </cell>
          <cell r="IQ169">
            <v>11168</v>
          </cell>
        </row>
        <row r="170">
          <cell r="B170">
            <v>6967</v>
          </cell>
          <cell r="C170">
            <v>1084</v>
          </cell>
          <cell r="D170">
            <v>7946</v>
          </cell>
          <cell r="E170">
            <v>1943</v>
          </cell>
          <cell r="F170">
            <v>3203</v>
          </cell>
          <cell r="G170">
            <v>1196</v>
          </cell>
          <cell r="H170">
            <v>3603</v>
          </cell>
          <cell r="I170">
            <v>9637</v>
          </cell>
          <cell r="J170">
            <v>1586</v>
          </cell>
          <cell r="K170">
            <v>10903</v>
          </cell>
          <cell r="L170">
            <v>5888</v>
          </cell>
          <cell r="M170">
            <v>5419</v>
          </cell>
          <cell r="N170">
            <v>3406</v>
          </cell>
          <cell r="O170">
            <v>4061</v>
          </cell>
          <cell r="P170">
            <v>6137</v>
          </cell>
          <cell r="Q170">
            <v>24257</v>
          </cell>
          <cell r="R170">
            <v>4898</v>
          </cell>
          <cell r="S170">
            <v>281</v>
          </cell>
          <cell r="T170">
            <v>3375</v>
          </cell>
          <cell r="U170">
            <v>8506</v>
          </cell>
          <cell r="V170">
            <v>4462</v>
          </cell>
          <cell r="W170">
            <v>3319</v>
          </cell>
          <cell r="X170">
            <v>8617</v>
          </cell>
          <cell r="Y170">
            <v>16382</v>
          </cell>
          <cell r="Z170">
            <v>10456</v>
          </cell>
          <cell r="AA170">
            <v>10219</v>
          </cell>
          <cell r="AB170">
            <v>7099</v>
          </cell>
          <cell r="AC170">
            <v>3553</v>
          </cell>
          <cell r="AD170">
            <v>1070</v>
          </cell>
          <cell r="AE170">
            <v>1915</v>
          </cell>
          <cell r="AF170">
            <v>5139</v>
          </cell>
          <cell r="AG170">
            <v>11661</v>
          </cell>
          <cell r="AH170">
            <v>2801</v>
          </cell>
          <cell r="AI170">
            <v>3039</v>
          </cell>
          <cell r="AJ170">
            <v>5816</v>
          </cell>
          <cell r="AK170">
            <v>11030</v>
          </cell>
          <cell r="AL170">
            <v>7680</v>
          </cell>
          <cell r="AM170">
            <v>18617</v>
          </cell>
          <cell r="AN170">
            <v>1193</v>
          </cell>
          <cell r="AO170">
            <v>6289</v>
          </cell>
          <cell r="AP170">
            <v>7496</v>
          </cell>
          <cell r="AQ170">
            <v>1683</v>
          </cell>
          <cell r="AR170">
            <v>12735</v>
          </cell>
          <cell r="AS170">
            <v>13491</v>
          </cell>
          <cell r="AT170">
            <v>8599</v>
          </cell>
          <cell r="AU170">
            <v>15434</v>
          </cell>
          <cell r="AV170">
            <v>14353</v>
          </cell>
          <cell r="AW170">
            <v>13150</v>
          </cell>
          <cell r="AX170">
            <v>1940</v>
          </cell>
          <cell r="AY170">
            <v>5506</v>
          </cell>
          <cell r="AZ170">
            <v>25342</v>
          </cell>
          <cell r="BA170">
            <v>233338</v>
          </cell>
          <cell r="BB170">
            <v>21772</v>
          </cell>
          <cell r="BC170">
            <v>-419</v>
          </cell>
          <cell r="BD170">
            <v>254353</v>
          </cell>
          <cell r="BE170">
            <v>-0.1</v>
          </cell>
          <cell r="BF170">
            <v>4.3</v>
          </cell>
          <cell r="BG170">
            <v>0.8</v>
          </cell>
          <cell r="BH170">
            <v>5.7</v>
          </cell>
          <cell r="BI170">
            <v>-0.6</v>
          </cell>
          <cell r="BJ170">
            <v>3.5</v>
          </cell>
          <cell r="BK170">
            <v>-1.5</v>
          </cell>
          <cell r="BL170">
            <v>1</v>
          </cell>
          <cell r="BM170">
            <v>0.9</v>
          </cell>
          <cell r="BN170">
            <v>0.9</v>
          </cell>
          <cell r="BO170">
            <v>-1.1000000000000001</v>
          </cell>
          <cell r="BP170">
            <v>1.9</v>
          </cell>
          <cell r="BQ170">
            <v>-1.3</v>
          </cell>
          <cell r="BR170">
            <v>-2.6</v>
          </cell>
          <cell r="BS170">
            <v>-0.8</v>
          </cell>
          <cell r="BT170">
            <v>-1</v>
          </cell>
          <cell r="BU170">
            <v>0.3</v>
          </cell>
          <cell r="BV170">
            <v>0.4</v>
          </cell>
          <cell r="BW170">
            <v>-0.4</v>
          </cell>
          <cell r="BX170">
            <v>0.1</v>
          </cell>
          <cell r="BY170">
            <v>3</v>
          </cell>
          <cell r="BZ170">
            <v>5.7</v>
          </cell>
          <cell r="CA170">
            <v>-1.6</v>
          </cell>
          <cell r="CB170">
            <v>1.1000000000000001</v>
          </cell>
          <cell r="CC170">
            <v>0.9</v>
          </cell>
          <cell r="CD170">
            <v>1.3</v>
          </cell>
          <cell r="CE170">
            <v>2</v>
          </cell>
          <cell r="CF170">
            <v>-0.7</v>
          </cell>
          <cell r="CG170">
            <v>1.5</v>
          </cell>
          <cell r="CH170">
            <v>0.8</v>
          </cell>
          <cell r="CI170">
            <v>-0.2</v>
          </cell>
          <cell r="CJ170">
            <v>0.1</v>
          </cell>
          <cell r="CK170">
            <v>-0.4</v>
          </cell>
          <cell r="CL170">
            <v>0.3</v>
          </cell>
          <cell r="CM170">
            <v>-0.1</v>
          </cell>
          <cell r="CN170">
            <v>1.4</v>
          </cell>
          <cell r="CO170">
            <v>2.5</v>
          </cell>
          <cell r="CP170">
            <v>1.7</v>
          </cell>
          <cell r="CQ170">
            <v>2</v>
          </cell>
          <cell r="CR170">
            <v>2.2000000000000002</v>
          </cell>
          <cell r="CS170">
            <v>2.2000000000000002</v>
          </cell>
          <cell r="CT170">
            <v>3.5</v>
          </cell>
          <cell r="CU170">
            <v>0.7</v>
          </cell>
          <cell r="CV170">
            <v>1.5</v>
          </cell>
          <cell r="CW170">
            <v>1.9</v>
          </cell>
          <cell r="CX170">
            <v>1.3</v>
          </cell>
          <cell r="CY170">
            <v>0.4</v>
          </cell>
          <cell r="CZ170">
            <v>1.3</v>
          </cell>
          <cell r="DA170">
            <v>0.5</v>
          </cell>
          <cell r="DB170">
            <v>2</v>
          </cell>
          <cell r="DC170">
            <v>0.8</v>
          </cell>
          <cell r="DD170">
            <v>0.8</v>
          </cell>
          <cell r="DE170">
            <v>1</v>
          </cell>
          <cell r="DF170">
            <v>0.8</v>
          </cell>
          <cell r="DG170">
            <v>6758</v>
          </cell>
          <cell r="DH170">
            <v>1077</v>
          </cell>
          <cell r="DI170">
            <v>7749</v>
          </cell>
          <cell r="DJ170">
            <v>1942</v>
          </cell>
          <cell r="DK170">
            <v>3225</v>
          </cell>
          <cell r="DL170">
            <v>1154</v>
          </cell>
          <cell r="DM170">
            <v>3582</v>
          </cell>
          <cell r="DN170">
            <v>9608</v>
          </cell>
          <cell r="DO170">
            <v>1497</v>
          </cell>
          <cell r="DP170">
            <v>10812</v>
          </cell>
          <cell r="DQ170">
            <v>5963</v>
          </cell>
          <cell r="DR170">
            <v>5338</v>
          </cell>
          <cell r="DS170">
            <v>3433</v>
          </cell>
          <cell r="DT170">
            <v>3854</v>
          </cell>
          <cell r="DU170">
            <v>6165</v>
          </cell>
          <cell r="DV170">
            <v>24093</v>
          </cell>
          <cell r="DW170">
            <v>4890</v>
          </cell>
          <cell r="DX170">
            <v>281</v>
          </cell>
          <cell r="DY170">
            <v>3401</v>
          </cell>
          <cell r="DZ170">
            <v>8519</v>
          </cell>
          <cell r="EA170">
            <v>4420</v>
          </cell>
          <cell r="EB170">
            <v>3304</v>
          </cell>
          <cell r="EC170">
            <v>8581</v>
          </cell>
          <cell r="ED170">
            <v>16290</v>
          </cell>
          <cell r="EE170">
            <v>10357</v>
          </cell>
          <cell r="EF170">
            <v>10205</v>
          </cell>
          <cell r="EG170">
            <v>7151</v>
          </cell>
          <cell r="EH170">
            <v>3509</v>
          </cell>
          <cell r="EI170">
            <v>1062</v>
          </cell>
          <cell r="EJ170">
            <v>1893</v>
          </cell>
          <cell r="EK170">
            <v>5183</v>
          </cell>
          <cell r="EL170">
            <v>11657</v>
          </cell>
          <cell r="EM170">
            <v>2839</v>
          </cell>
          <cell r="EN170">
            <v>2995</v>
          </cell>
          <cell r="EO170">
            <v>5822</v>
          </cell>
          <cell r="EP170">
            <v>11028</v>
          </cell>
          <cell r="EQ170">
            <v>7698</v>
          </cell>
          <cell r="ER170">
            <v>18623</v>
          </cell>
          <cell r="ES170">
            <v>1198</v>
          </cell>
          <cell r="ET170">
            <v>6299</v>
          </cell>
          <cell r="EU170">
            <v>7512</v>
          </cell>
          <cell r="EV170">
            <v>1687</v>
          </cell>
          <cell r="EW170">
            <v>12822</v>
          </cell>
          <cell r="EX170">
            <v>13566</v>
          </cell>
          <cell r="EY170">
            <v>8633</v>
          </cell>
          <cell r="EZ170">
            <v>15532</v>
          </cell>
          <cell r="FA170">
            <v>14362</v>
          </cell>
          <cell r="FB170">
            <v>13121</v>
          </cell>
          <cell r="FC170">
            <v>1936</v>
          </cell>
          <cell r="FD170">
            <v>5538</v>
          </cell>
          <cell r="FE170">
            <v>25341</v>
          </cell>
          <cell r="FF170">
            <v>232909</v>
          </cell>
          <cell r="FG170">
            <v>21662</v>
          </cell>
          <cell r="FH170">
            <v>-621</v>
          </cell>
          <cell r="FI170">
            <v>253609</v>
          </cell>
          <cell r="FJ170">
            <v>1.4</v>
          </cell>
          <cell r="FK170">
            <v>4.2</v>
          </cell>
          <cell r="FL170">
            <v>2</v>
          </cell>
          <cell r="FM170">
            <v>3.2</v>
          </cell>
          <cell r="FN170">
            <v>-2.2000000000000002</v>
          </cell>
          <cell r="FO170">
            <v>0.2</v>
          </cell>
          <cell r="FP170">
            <v>-1.9</v>
          </cell>
          <cell r="FQ170">
            <v>-0.7</v>
          </cell>
          <cell r="FR170">
            <v>-7.7</v>
          </cell>
          <cell r="FS170">
            <v>-1.6</v>
          </cell>
          <cell r="FT170">
            <v>-0.1</v>
          </cell>
          <cell r="FU170">
            <v>-1</v>
          </cell>
          <cell r="FV170">
            <v>-0.6</v>
          </cell>
          <cell r="FW170">
            <v>-8.1999999999999993</v>
          </cell>
          <cell r="FX170">
            <v>-2.5</v>
          </cell>
          <cell r="FY170">
            <v>-2.6</v>
          </cell>
          <cell r="FZ170">
            <v>-0.8</v>
          </cell>
          <cell r="GA170">
            <v>0.4</v>
          </cell>
          <cell r="GB170">
            <v>1.1000000000000001</v>
          </cell>
          <cell r="GC170">
            <v>-0.1</v>
          </cell>
          <cell r="GD170">
            <v>3.3</v>
          </cell>
          <cell r="GE170">
            <v>6.1</v>
          </cell>
          <cell r="GF170">
            <v>-1.7</v>
          </cell>
          <cell r="GG170">
            <v>1.2</v>
          </cell>
          <cell r="GH170">
            <v>-0.6</v>
          </cell>
          <cell r="GI170">
            <v>0.6</v>
          </cell>
          <cell r="GJ170">
            <v>2.8</v>
          </cell>
          <cell r="GK170">
            <v>-0.3</v>
          </cell>
          <cell r="GL170">
            <v>1.2</v>
          </cell>
          <cell r="GM170">
            <v>-1.8</v>
          </cell>
          <cell r="GN170">
            <v>3.3</v>
          </cell>
          <cell r="GO170">
            <v>1.3</v>
          </cell>
          <cell r="GP170">
            <v>1.2</v>
          </cell>
          <cell r="GQ170">
            <v>-2.9</v>
          </cell>
          <cell r="GR170">
            <v>-0.5</v>
          </cell>
          <cell r="GS170">
            <v>1</v>
          </cell>
          <cell r="GT170">
            <v>2.5</v>
          </cell>
          <cell r="GU170">
            <v>1.4</v>
          </cell>
          <cell r="GV170">
            <v>2.7</v>
          </cell>
          <cell r="GW170">
            <v>2.8</v>
          </cell>
          <cell r="GX170">
            <v>2.8</v>
          </cell>
          <cell r="GY170">
            <v>4</v>
          </cell>
          <cell r="GZ170">
            <v>1.6</v>
          </cell>
          <cell r="HA170">
            <v>2.2000000000000002</v>
          </cell>
          <cell r="HB170">
            <v>2.6</v>
          </cell>
          <cell r="HC170">
            <v>1.2</v>
          </cell>
          <cell r="HD170">
            <v>0.4</v>
          </cell>
          <cell r="HE170">
            <v>0.5</v>
          </cell>
          <cell r="HF170">
            <v>1</v>
          </cell>
          <cell r="HG170">
            <v>3.3</v>
          </cell>
          <cell r="HH170">
            <v>0.8</v>
          </cell>
          <cell r="HI170">
            <v>0.5</v>
          </cell>
          <cell r="HJ170">
            <v>-0.5</v>
          </cell>
          <cell r="HK170">
            <v>0.4</v>
          </cell>
          <cell r="HL170">
            <v>5148</v>
          </cell>
          <cell r="HM170">
            <v>1070</v>
          </cell>
          <cell r="HN170">
            <v>6306</v>
          </cell>
          <cell r="HO170">
            <v>1941</v>
          </cell>
          <cell r="HP170">
            <v>3212</v>
          </cell>
          <cell r="HQ170">
            <v>1148</v>
          </cell>
          <cell r="HR170">
            <v>3605</v>
          </cell>
          <cell r="HS170">
            <v>9600</v>
          </cell>
          <cell r="HT170">
            <v>1557</v>
          </cell>
          <cell r="HU170">
            <v>10845</v>
          </cell>
          <cell r="HV170">
            <v>5732</v>
          </cell>
          <cell r="HW170">
            <v>5314</v>
          </cell>
          <cell r="HX170">
            <v>3447</v>
          </cell>
          <cell r="HY170">
            <v>3854</v>
          </cell>
          <cell r="HZ170">
            <v>6059</v>
          </cell>
          <cell r="IA170">
            <v>23796</v>
          </cell>
          <cell r="IB170">
            <v>4892</v>
          </cell>
          <cell r="IC170">
            <v>300</v>
          </cell>
          <cell r="ID170">
            <v>3265</v>
          </cell>
          <cell r="IE170">
            <v>8449</v>
          </cell>
          <cell r="IF170">
            <v>4427</v>
          </cell>
          <cell r="IG170">
            <v>3189</v>
          </cell>
          <cell r="IH170">
            <v>8863</v>
          </cell>
          <cell r="II170">
            <v>16435</v>
          </cell>
          <cell r="IJ170">
            <v>10442</v>
          </cell>
          <cell r="IK170">
            <v>9843</v>
          </cell>
          <cell r="IL170">
            <v>6566</v>
          </cell>
          <cell r="IM170">
            <v>3433</v>
          </cell>
          <cell r="IN170">
            <v>1026</v>
          </cell>
          <cell r="IO170">
            <v>1878</v>
          </cell>
          <cell r="IP170">
            <v>5135</v>
          </cell>
          <cell r="IQ170">
            <v>11457</v>
          </cell>
        </row>
        <row r="171">
          <cell r="B171">
            <v>7173</v>
          </cell>
          <cell r="C171">
            <v>1137</v>
          </cell>
          <cell r="D171">
            <v>8218</v>
          </cell>
          <cell r="E171">
            <v>1977</v>
          </cell>
          <cell r="F171">
            <v>3332</v>
          </cell>
          <cell r="G171">
            <v>1259</v>
          </cell>
          <cell r="H171">
            <v>3544</v>
          </cell>
          <cell r="I171">
            <v>9778</v>
          </cell>
          <cell r="J171">
            <v>1514</v>
          </cell>
          <cell r="K171">
            <v>10994</v>
          </cell>
          <cell r="L171">
            <v>5837</v>
          </cell>
          <cell r="M171">
            <v>5572</v>
          </cell>
          <cell r="N171">
            <v>3363</v>
          </cell>
          <cell r="O171">
            <v>4031</v>
          </cell>
          <cell r="P171">
            <v>6155</v>
          </cell>
          <cell r="Q171">
            <v>24227</v>
          </cell>
          <cell r="R171">
            <v>4908</v>
          </cell>
          <cell r="S171">
            <v>283</v>
          </cell>
          <cell r="T171">
            <v>3371</v>
          </cell>
          <cell r="U171">
            <v>8517</v>
          </cell>
          <cell r="V171">
            <v>4627</v>
          </cell>
          <cell r="W171">
            <v>3524</v>
          </cell>
          <cell r="X171">
            <v>8485</v>
          </cell>
          <cell r="Y171">
            <v>16643</v>
          </cell>
          <cell r="Z171">
            <v>10635</v>
          </cell>
          <cell r="AA171">
            <v>10293</v>
          </cell>
          <cell r="AB171">
            <v>7206</v>
          </cell>
          <cell r="AC171">
            <v>3624</v>
          </cell>
          <cell r="AD171">
            <v>1087</v>
          </cell>
          <cell r="AE171">
            <v>1912</v>
          </cell>
          <cell r="AF171">
            <v>5220</v>
          </cell>
          <cell r="AG171">
            <v>11826</v>
          </cell>
          <cell r="AH171">
            <v>2795</v>
          </cell>
          <cell r="AI171">
            <v>3002</v>
          </cell>
          <cell r="AJ171">
            <v>5779</v>
          </cell>
          <cell r="AK171">
            <v>11182</v>
          </cell>
          <cell r="AL171">
            <v>7820</v>
          </cell>
          <cell r="AM171">
            <v>18901</v>
          </cell>
          <cell r="AN171">
            <v>1209</v>
          </cell>
          <cell r="AO171">
            <v>6408</v>
          </cell>
          <cell r="AP171">
            <v>7628</v>
          </cell>
          <cell r="AQ171">
            <v>1731</v>
          </cell>
          <cell r="AR171">
            <v>12700</v>
          </cell>
          <cell r="AS171">
            <v>13570</v>
          </cell>
          <cell r="AT171">
            <v>8699</v>
          </cell>
          <cell r="AU171">
            <v>15461</v>
          </cell>
          <cell r="AV171">
            <v>14393</v>
          </cell>
          <cell r="AW171">
            <v>13388</v>
          </cell>
          <cell r="AX171">
            <v>1949</v>
          </cell>
          <cell r="AY171">
            <v>5572</v>
          </cell>
          <cell r="AZ171">
            <v>25556</v>
          </cell>
          <cell r="BA171">
            <v>235493</v>
          </cell>
          <cell r="BB171">
            <v>21928</v>
          </cell>
          <cell r="BC171">
            <v>-166</v>
          </cell>
          <cell r="BD171">
            <v>256922</v>
          </cell>
          <cell r="BE171">
            <v>3</v>
          </cell>
          <cell r="BF171">
            <v>4.9000000000000004</v>
          </cell>
          <cell r="BG171">
            <v>3.4</v>
          </cell>
          <cell r="BH171">
            <v>1.8</v>
          </cell>
          <cell r="BI171">
            <v>4</v>
          </cell>
          <cell r="BJ171">
            <v>5.3</v>
          </cell>
          <cell r="BK171">
            <v>-1.6</v>
          </cell>
          <cell r="BL171">
            <v>1.5</v>
          </cell>
          <cell r="BM171">
            <v>-4.5999999999999996</v>
          </cell>
          <cell r="BN171">
            <v>0.8</v>
          </cell>
          <cell r="BO171">
            <v>-0.9</v>
          </cell>
          <cell r="BP171">
            <v>2.8</v>
          </cell>
          <cell r="BQ171">
            <v>-1.3</v>
          </cell>
          <cell r="BR171">
            <v>-0.7</v>
          </cell>
          <cell r="BS171">
            <v>0.3</v>
          </cell>
          <cell r="BT171">
            <v>-0.1</v>
          </cell>
          <cell r="BU171">
            <v>0.2</v>
          </cell>
          <cell r="BV171">
            <v>0.6</v>
          </cell>
          <cell r="BW171">
            <v>-0.1</v>
          </cell>
          <cell r="BX171">
            <v>0.1</v>
          </cell>
          <cell r="BY171">
            <v>3.7</v>
          </cell>
          <cell r="BZ171">
            <v>6.2</v>
          </cell>
          <cell r="CA171">
            <v>-1.5</v>
          </cell>
          <cell r="CB171">
            <v>1.6</v>
          </cell>
          <cell r="CC171">
            <v>1.7</v>
          </cell>
          <cell r="CD171">
            <v>0.7</v>
          </cell>
          <cell r="CE171">
            <v>1.5</v>
          </cell>
          <cell r="CF171">
            <v>2</v>
          </cell>
          <cell r="CG171">
            <v>1.6</v>
          </cell>
          <cell r="CH171">
            <v>-0.1</v>
          </cell>
          <cell r="CI171">
            <v>1.6</v>
          </cell>
          <cell r="CJ171">
            <v>1.4</v>
          </cell>
          <cell r="CK171">
            <v>-0.2</v>
          </cell>
          <cell r="CL171">
            <v>-1.2</v>
          </cell>
          <cell r="CM171">
            <v>-0.6</v>
          </cell>
          <cell r="CN171">
            <v>1.4</v>
          </cell>
          <cell r="CO171">
            <v>1.8</v>
          </cell>
          <cell r="CP171">
            <v>1.5</v>
          </cell>
          <cell r="CQ171">
            <v>1.3</v>
          </cell>
          <cell r="CR171">
            <v>1.9</v>
          </cell>
          <cell r="CS171">
            <v>1.7</v>
          </cell>
          <cell r="CT171">
            <v>2.8</v>
          </cell>
          <cell r="CU171">
            <v>-0.3</v>
          </cell>
          <cell r="CV171">
            <v>0.6</v>
          </cell>
          <cell r="CW171">
            <v>1.2</v>
          </cell>
          <cell r="CX171">
            <v>0.2</v>
          </cell>
          <cell r="CY171">
            <v>0.3</v>
          </cell>
          <cell r="CZ171">
            <v>1.8</v>
          </cell>
          <cell r="DA171">
            <v>0.5</v>
          </cell>
          <cell r="DB171">
            <v>1.2</v>
          </cell>
          <cell r="DC171">
            <v>0.8</v>
          </cell>
          <cell r="DD171">
            <v>0.9</v>
          </cell>
          <cell r="DE171">
            <v>0.7</v>
          </cell>
          <cell r="DF171">
            <v>1</v>
          </cell>
          <cell r="DG171">
            <v>7511</v>
          </cell>
          <cell r="DH171">
            <v>1145</v>
          </cell>
          <cell r="DI171">
            <v>8528</v>
          </cell>
          <cell r="DJ171">
            <v>1973</v>
          </cell>
          <cell r="DK171">
            <v>3297</v>
          </cell>
          <cell r="DL171">
            <v>1313</v>
          </cell>
          <cell r="DM171">
            <v>3574</v>
          </cell>
          <cell r="DN171">
            <v>9802</v>
          </cell>
          <cell r="DO171">
            <v>1613</v>
          </cell>
          <cell r="DP171">
            <v>11076</v>
          </cell>
          <cell r="DQ171">
            <v>5745</v>
          </cell>
          <cell r="DR171">
            <v>5542</v>
          </cell>
          <cell r="DS171">
            <v>3361</v>
          </cell>
          <cell r="DT171">
            <v>4173</v>
          </cell>
          <cell r="DU171">
            <v>6040</v>
          </cell>
          <cell r="DV171">
            <v>24174</v>
          </cell>
          <cell r="DW171">
            <v>4884</v>
          </cell>
          <cell r="DX171">
            <v>282</v>
          </cell>
          <cell r="DY171">
            <v>3351</v>
          </cell>
          <cell r="DZ171">
            <v>8474</v>
          </cell>
          <cell r="EA171">
            <v>4698</v>
          </cell>
          <cell r="EB171">
            <v>3514</v>
          </cell>
          <cell r="EC171">
            <v>8529</v>
          </cell>
          <cell r="ED171">
            <v>16746</v>
          </cell>
          <cell r="EE171">
            <v>10603</v>
          </cell>
          <cell r="EF171">
            <v>10274</v>
          </cell>
          <cell r="EG171">
            <v>7138</v>
          </cell>
          <cell r="EH171">
            <v>3646</v>
          </cell>
          <cell r="EI171">
            <v>1099</v>
          </cell>
          <cell r="EJ171">
            <v>1922</v>
          </cell>
          <cell r="EK171">
            <v>5201</v>
          </cell>
          <cell r="EL171">
            <v>11838</v>
          </cell>
          <cell r="EM171">
            <v>2740</v>
          </cell>
          <cell r="EN171">
            <v>3019</v>
          </cell>
          <cell r="EO171">
            <v>5731</v>
          </cell>
          <cell r="EP171">
            <v>11107</v>
          </cell>
          <cell r="EQ171">
            <v>7777</v>
          </cell>
          <cell r="ER171">
            <v>18784</v>
          </cell>
          <cell r="ES171">
            <v>1204</v>
          </cell>
          <cell r="ET171">
            <v>6394</v>
          </cell>
          <cell r="EU171">
            <v>7606</v>
          </cell>
          <cell r="EV171">
            <v>1725</v>
          </cell>
          <cell r="EW171">
            <v>12615</v>
          </cell>
          <cell r="EX171">
            <v>13492</v>
          </cell>
          <cell r="EY171">
            <v>8662</v>
          </cell>
          <cell r="EZ171">
            <v>15297</v>
          </cell>
          <cell r="FA171">
            <v>14379</v>
          </cell>
          <cell r="FB171">
            <v>13362</v>
          </cell>
          <cell r="FC171">
            <v>1969</v>
          </cell>
          <cell r="FD171">
            <v>5590</v>
          </cell>
          <cell r="FE171">
            <v>25551</v>
          </cell>
          <cell r="FF171">
            <v>235295</v>
          </cell>
          <cell r="FG171">
            <v>21941</v>
          </cell>
          <cell r="FH171">
            <v>-347</v>
          </cell>
          <cell r="FI171">
            <v>256556</v>
          </cell>
          <cell r="FJ171">
            <v>11.1</v>
          </cell>
          <cell r="FK171">
            <v>6.3</v>
          </cell>
          <cell r="FL171">
            <v>10.1</v>
          </cell>
          <cell r="FM171">
            <v>1.6</v>
          </cell>
          <cell r="FN171">
            <v>2.2000000000000002</v>
          </cell>
          <cell r="FO171">
            <v>13.8</v>
          </cell>
          <cell r="FP171">
            <v>-0.2</v>
          </cell>
          <cell r="FQ171">
            <v>2</v>
          </cell>
          <cell r="FR171">
            <v>7.7</v>
          </cell>
          <cell r="FS171">
            <v>2.4</v>
          </cell>
          <cell r="FT171">
            <v>-3.7</v>
          </cell>
          <cell r="FU171">
            <v>3.8</v>
          </cell>
          <cell r="FV171">
            <v>-2.1</v>
          </cell>
          <cell r="FW171">
            <v>8.3000000000000007</v>
          </cell>
          <cell r="FX171">
            <v>-2</v>
          </cell>
          <cell r="FY171">
            <v>0.3</v>
          </cell>
          <cell r="FZ171">
            <v>-0.1</v>
          </cell>
          <cell r="GA171">
            <v>0.1</v>
          </cell>
          <cell r="GB171">
            <v>-1.5</v>
          </cell>
          <cell r="GC171">
            <v>-0.5</v>
          </cell>
          <cell r="GD171">
            <v>6.3</v>
          </cell>
          <cell r="GE171">
            <v>6.3</v>
          </cell>
          <cell r="GF171">
            <v>-0.6</v>
          </cell>
          <cell r="GG171">
            <v>2.8</v>
          </cell>
          <cell r="GH171">
            <v>2.4</v>
          </cell>
          <cell r="GI171">
            <v>0.7</v>
          </cell>
          <cell r="GJ171">
            <v>-0.2</v>
          </cell>
          <cell r="GK171">
            <v>3.9</v>
          </cell>
          <cell r="GL171">
            <v>3.5</v>
          </cell>
          <cell r="GM171">
            <v>1.5</v>
          </cell>
          <cell r="GN171">
            <v>0.3</v>
          </cell>
          <cell r="GO171">
            <v>1.6</v>
          </cell>
          <cell r="GP171">
            <v>-3.5</v>
          </cell>
          <cell r="GQ171">
            <v>0.8</v>
          </cell>
          <cell r="GR171">
            <v>-1.6</v>
          </cell>
          <cell r="GS171">
            <v>0.7</v>
          </cell>
          <cell r="GT171">
            <v>1</v>
          </cell>
          <cell r="GU171">
            <v>0.9</v>
          </cell>
          <cell r="GV171">
            <v>0.5</v>
          </cell>
          <cell r="GW171">
            <v>1.5</v>
          </cell>
          <cell r="GX171">
            <v>1.3</v>
          </cell>
          <cell r="GY171">
            <v>2.2999999999999998</v>
          </cell>
          <cell r="GZ171">
            <v>-1.6</v>
          </cell>
          <cell r="HA171">
            <v>-0.5</v>
          </cell>
          <cell r="HB171">
            <v>0.3</v>
          </cell>
          <cell r="HC171">
            <v>-1.5</v>
          </cell>
          <cell r="HD171">
            <v>0.1</v>
          </cell>
          <cell r="HE171">
            <v>1.8</v>
          </cell>
          <cell r="HF171">
            <v>1.7</v>
          </cell>
          <cell r="HG171">
            <v>0.9</v>
          </cell>
          <cell r="HH171">
            <v>0.8</v>
          </cell>
          <cell r="HI171">
            <v>1</v>
          </cell>
          <cell r="HJ171">
            <v>1.3</v>
          </cell>
          <cell r="HK171">
            <v>1.2</v>
          </cell>
          <cell r="HL171">
            <v>4885</v>
          </cell>
          <cell r="HM171">
            <v>1153</v>
          </cell>
          <cell r="HN171">
            <v>6242</v>
          </cell>
          <cell r="HO171">
            <v>2046</v>
          </cell>
          <cell r="HP171">
            <v>3456</v>
          </cell>
          <cell r="HQ171">
            <v>1354</v>
          </cell>
          <cell r="HR171">
            <v>3602</v>
          </cell>
          <cell r="HS171">
            <v>10129</v>
          </cell>
          <cell r="HT171">
            <v>1635</v>
          </cell>
          <cell r="HU171">
            <v>11422</v>
          </cell>
          <cell r="HV171">
            <v>5688</v>
          </cell>
          <cell r="HW171">
            <v>5679</v>
          </cell>
          <cell r="HX171">
            <v>3453</v>
          </cell>
          <cell r="HY171">
            <v>4323</v>
          </cell>
          <cell r="HZ171">
            <v>6260</v>
          </cell>
          <cell r="IA171">
            <v>24725</v>
          </cell>
          <cell r="IB171">
            <v>5060</v>
          </cell>
          <cell r="IC171">
            <v>323</v>
          </cell>
          <cell r="ID171">
            <v>3234</v>
          </cell>
          <cell r="IE171">
            <v>8649</v>
          </cell>
          <cell r="IF171">
            <v>4848</v>
          </cell>
          <cell r="IG171">
            <v>3949</v>
          </cell>
          <cell r="IH171">
            <v>8512</v>
          </cell>
          <cell r="II171">
            <v>17224</v>
          </cell>
          <cell r="IJ171">
            <v>10678</v>
          </cell>
          <cell r="IK171">
            <v>10031</v>
          </cell>
          <cell r="IL171">
            <v>7505</v>
          </cell>
          <cell r="IM171">
            <v>3665</v>
          </cell>
          <cell r="IN171">
            <v>1151</v>
          </cell>
          <cell r="IO171">
            <v>1967</v>
          </cell>
          <cell r="IP171">
            <v>5206</v>
          </cell>
          <cell r="IQ171">
            <v>12002</v>
          </cell>
        </row>
        <row r="172">
          <cell r="B172">
            <v>7331</v>
          </cell>
          <cell r="C172">
            <v>1170</v>
          </cell>
          <cell r="D172">
            <v>8419</v>
          </cell>
          <cell r="E172">
            <v>1987</v>
          </cell>
          <cell r="F172">
            <v>3486</v>
          </cell>
          <cell r="G172">
            <v>1350</v>
          </cell>
          <cell r="H172">
            <v>3532</v>
          </cell>
          <cell r="I172">
            <v>9971</v>
          </cell>
          <cell r="J172">
            <v>1454</v>
          </cell>
          <cell r="K172">
            <v>11162</v>
          </cell>
          <cell r="L172">
            <v>5911</v>
          </cell>
          <cell r="M172">
            <v>5600</v>
          </cell>
          <cell r="N172">
            <v>3335</v>
          </cell>
          <cell r="O172">
            <v>4090</v>
          </cell>
          <cell r="P172">
            <v>6365</v>
          </cell>
          <cell r="Q172">
            <v>24539</v>
          </cell>
          <cell r="R172">
            <v>4946</v>
          </cell>
          <cell r="S172">
            <v>287</v>
          </cell>
          <cell r="T172">
            <v>3380</v>
          </cell>
          <cell r="U172">
            <v>8575</v>
          </cell>
          <cell r="V172">
            <v>4906</v>
          </cell>
          <cell r="W172">
            <v>3613</v>
          </cell>
          <cell r="X172">
            <v>8566</v>
          </cell>
          <cell r="Y172">
            <v>17112</v>
          </cell>
          <cell r="Z172">
            <v>10865</v>
          </cell>
          <cell r="AA172">
            <v>10343</v>
          </cell>
          <cell r="AB172">
            <v>7270</v>
          </cell>
          <cell r="AC172">
            <v>3742</v>
          </cell>
          <cell r="AD172">
            <v>1102</v>
          </cell>
          <cell r="AE172">
            <v>1913</v>
          </cell>
          <cell r="AF172">
            <v>5318</v>
          </cell>
          <cell r="AG172">
            <v>12059</v>
          </cell>
          <cell r="AH172">
            <v>2843</v>
          </cell>
          <cell r="AI172">
            <v>3011</v>
          </cell>
          <cell r="AJ172">
            <v>5840</v>
          </cell>
          <cell r="AK172">
            <v>11348</v>
          </cell>
          <cell r="AL172">
            <v>7921</v>
          </cell>
          <cell r="AM172">
            <v>19172</v>
          </cell>
          <cell r="AN172">
            <v>1214</v>
          </cell>
          <cell r="AO172">
            <v>6459</v>
          </cell>
          <cell r="AP172">
            <v>7681</v>
          </cell>
          <cell r="AQ172">
            <v>1766</v>
          </cell>
          <cell r="AR172">
            <v>12631</v>
          </cell>
          <cell r="AS172">
            <v>13595</v>
          </cell>
          <cell r="AT172">
            <v>8742</v>
          </cell>
          <cell r="AU172">
            <v>15399</v>
          </cell>
          <cell r="AV172">
            <v>14439</v>
          </cell>
          <cell r="AW172">
            <v>13617</v>
          </cell>
          <cell r="AX172">
            <v>1950</v>
          </cell>
          <cell r="AY172">
            <v>5552</v>
          </cell>
          <cell r="AZ172">
            <v>25811</v>
          </cell>
          <cell r="BA172">
            <v>238193</v>
          </cell>
          <cell r="BB172">
            <v>22047</v>
          </cell>
          <cell r="BC172">
            <v>59</v>
          </cell>
          <cell r="BD172">
            <v>259970</v>
          </cell>
          <cell r="BE172">
            <v>2.2000000000000002</v>
          </cell>
          <cell r="BF172">
            <v>2.9</v>
          </cell>
          <cell r="BG172">
            <v>2.4</v>
          </cell>
          <cell r="BH172">
            <v>0.5</v>
          </cell>
          <cell r="BI172">
            <v>4.5999999999999996</v>
          </cell>
          <cell r="BJ172">
            <v>7.3</v>
          </cell>
          <cell r="BK172">
            <v>-0.3</v>
          </cell>
          <cell r="BL172">
            <v>2</v>
          </cell>
          <cell r="BM172">
            <v>-4</v>
          </cell>
          <cell r="BN172">
            <v>1.5</v>
          </cell>
          <cell r="BO172">
            <v>1.3</v>
          </cell>
          <cell r="BP172">
            <v>0.5</v>
          </cell>
          <cell r="BQ172">
            <v>-0.8</v>
          </cell>
          <cell r="BR172">
            <v>1.5</v>
          </cell>
          <cell r="BS172">
            <v>3.4</v>
          </cell>
          <cell r="BT172">
            <v>1.3</v>
          </cell>
          <cell r="BU172">
            <v>0.8</v>
          </cell>
          <cell r="BV172">
            <v>1.5</v>
          </cell>
          <cell r="BW172">
            <v>0.3</v>
          </cell>
          <cell r="BX172">
            <v>0.7</v>
          </cell>
          <cell r="BY172">
            <v>6</v>
          </cell>
          <cell r="BZ172">
            <v>2.5</v>
          </cell>
          <cell r="CA172">
            <v>1</v>
          </cell>
          <cell r="CB172">
            <v>2.8</v>
          </cell>
          <cell r="CC172">
            <v>2.2000000000000002</v>
          </cell>
          <cell r="CD172">
            <v>0.5</v>
          </cell>
          <cell r="CE172">
            <v>0.9</v>
          </cell>
          <cell r="CF172">
            <v>3.2</v>
          </cell>
          <cell r="CG172">
            <v>1.4</v>
          </cell>
          <cell r="CH172">
            <v>0</v>
          </cell>
          <cell r="CI172">
            <v>1.9</v>
          </cell>
          <cell r="CJ172">
            <v>2</v>
          </cell>
          <cell r="CK172">
            <v>1.7</v>
          </cell>
          <cell r="CL172">
            <v>0.3</v>
          </cell>
          <cell r="CM172">
            <v>1.1000000000000001</v>
          </cell>
          <cell r="CN172">
            <v>1.5</v>
          </cell>
          <cell r="CO172">
            <v>1.3</v>
          </cell>
          <cell r="CP172">
            <v>1.4</v>
          </cell>
          <cell r="CQ172">
            <v>0.4</v>
          </cell>
          <cell r="CR172">
            <v>0.8</v>
          </cell>
          <cell r="CS172">
            <v>0.7</v>
          </cell>
          <cell r="CT172">
            <v>2</v>
          </cell>
          <cell r="CU172">
            <v>-0.5</v>
          </cell>
          <cell r="CV172">
            <v>0.2</v>
          </cell>
          <cell r="CW172">
            <v>0.5</v>
          </cell>
          <cell r="CX172">
            <v>-0.4</v>
          </cell>
          <cell r="CY172">
            <v>0.3</v>
          </cell>
          <cell r="CZ172">
            <v>1.7</v>
          </cell>
          <cell r="DA172">
            <v>0</v>
          </cell>
          <cell r="DB172">
            <v>-0.4</v>
          </cell>
          <cell r="DC172">
            <v>1</v>
          </cell>
          <cell r="DD172">
            <v>1.1000000000000001</v>
          </cell>
          <cell r="DE172">
            <v>0.5</v>
          </cell>
          <cell r="DF172">
            <v>1.2</v>
          </cell>
          <cell r="DG172">
            <v>7210</v>
          </cell>
          <cell r="DH172">
            <v>1178</v>
          </cell>
          <cell r="DI172">
            <v>8327</v>
          </cell>
          <cell r="DJ172">
            <v>2009</v>
          </cell>
          <cell r="DK172">
            <v>3450</v>
          </cell>
          <cell r="DL172">
            <v>1316</v>
          </cell>
          <cell r="DM172">
            <v>3511</v>
          </cell>
          <cell r="DN172">
            <v>9905</v>
          </cell>
          <cell r="DO172">
            <v>1436</v>
          </cell>
          <cell r="DP172">
            <v>11082</v>
          </cell>
          <cell r="DQ172">
            <v>5836</v>
          </cell>
          <cell r="DR172">
            <v>5706</v>
          </cell>
          <cell r="DS172">
            <v>3235</v>
          </cell>
          <cell r="DT172">
            <v>4094</v>
          </cell>
          <cell r="DU172">
            <v>6261</v>
          </cell>
          <cell r="DV172">
            <v>24311</v>
          </cell>
          <cell r="DW172">
            <v>4951</v>
          </cell>
          <cell r="DX172">
            <v>286</v>
          </cell>
          <cell r="DY172">
            <v>3369</v>
          </cell>
          <cell r="DZ172">
            <v>8569</v>
          </cell>
          <cell r="EA172">
            <v>4807</v>
          </cell>
          <cell r="EB172">
            <v>3663</v>
          </cell>
          <cell r="EC172">
            <v>8427</v>
          </cell>
          <cell r="ED172">
            <v>16926</v>
          </cell>
          <cell r="EE172">
            <v>10949</v>
          </cell>
          <cell r="EF172">
            <v>10415</v>
          </cell>
          <cell r="EG172">
            <v>7304</v>
          </cell>
          <cell r="EH172">
            <v>3767</v>
          </cell>
          <cell r="EI172">
            <v>1098</v>
          </cell>
          <cell r="EJ172">
            <v>1922</v>
          </cell>
          <cell r="EK172">
            <v>5359</v>
          </cell>
          <cell r="EL172">
            <v>12097</v>
          </cell>
          <cell r="EM172">
            <v>2834</v>
          </cell>
          <cell r="EN172">
            <v>3013</v>
          </cell>
          <cell r="EO172">
            <v>5832</v>
          </cell>
          <cell r="EP172">
            <v>11437</v>
          </cell>
          <cell r="EQ172">
            <v>7928</v>
          </cell>
          <cell r="ER172">
            <v>19288</v>
          </cell>
          <cell r="ES172">
            <v>1225</v>
          </cell>
          <cell r="ET172">
            <v>6522</v>
          </cell>
          <cell r="EU172">
            <v>7755</v>
          </cell>
          <cell r="EV172">
            <v>1782</v>
          </cell>
          <cell r="EW172">
            <v>12732</v>
          </cell>
          <cell r="EX172">
            <v>13709</v>
          </cell>
          <cell r="EY172">
            <v>8818</v>
          </cell>
          <cell r="EZ172">
            <v>15427</v>
          </cell>
          <cell r="FA172">
            <v>14439</v>
          </cell>
          <cell r="FB172">
            <v>13634</v>
          </cell>
          <cell r="FC172">
            <v>1951</v>
          </cell>
          <cell r="FD172">
            <v>5551</v>
          </cell>
          <cell r="FE172">
            <v>25811</v>
          </cell>
          <cell r="FF172">
            <v>238244</v>
          </cell>
          <cell r="FG172">
            <v>22058</v>
          </cell>
          <cell r="FH172">
            <v>910</v>
          </cell>
          <cell r="FI172">
            <v>260887</v>
          </cell>
          <cell r="FJ172">
            <v>-4</v>
          </cell>
          <cell r="FK172">
            <v>2.9</v>
          </cell>
          <cell r="FL172">
            <v>-2.4</v>
          </cell>
          <cell r="FM172">
            <v>1.8</v>
          </cell>
          <cell r="FN172">
            <v>4.5999999999999996</v>
          </cell>
          <cell r="FO172">
            <v>0.2</v>
          </cell>
          <cell r="FP172">
            <v>-1.8</v>
          </cell>
          <cell r="FQ172">
            <v>1</v>
          </cell>
          <cell r="FR172">
            <v>-10.9</v>
          </cell>
          <cell r="FS172">
            <v>0.1</v>
          </cell>
          <cell r="FT172">
            <v>1.6</v>
          </cell>
          <cell r="FU172">
            <v>3</v>
          </cell>
          <cell r="FV172">
            <v>-3.8</v>
          </cell>
          <cell r="FW172">
            <v>-1.9</v>
          </cell>
          <cell r="FX172">
            <v>3.7</v>
          </cell>
          <cell r="FY172">
            <v>0.6</v>
          </cell>
          <cell r="FZ172">
            <v>1.4</v>
          </cell>
          <cell r="GA172">
            <v>1.4</v>
          </cell>
          <cell r="GB172">
            <v>0.5</v>
          </cell>
          <cell r="GC172">
            <v>1.1000000000000001</v>
          </cell>
          <cell r="GD172">
            <v>2.2999999999999998</v>
          </cell>
          <cell r="GE172">
            <v>4.3</v>
          </cell>
          <cell r="GF172">
            <v>-1.2</v>
          </cell>
          <cell r="GG172">
            <v>1.1000000000000001</v>
          </cell>
          <cell r="GH172">
            <v>3.3</v>
          </cell>
          <cell r="GI172">
            <v>1.4</v>
          </cell>
          <cell r="GJ172">
            <v>2.2999999999999998</v>
          </cell>
          <cell r="GK172">
            <v>3.3</v>
          </cell>
          <cell r="GL172">
            <v>-0.2</v>
          </cell>
          <cell r="GM172">
            <v>0</v>
          </cell>
          <cell r="GN172">
            <v>3</v>
          </cell>
          <cell r="GO172">
            <v>2.2000000000000002</v>
          </cell>
          <cell r="GP172">
            <v>3.4</v>
          </cell>
          <cell r="GQ172">
            <v>-0.2</v>
          </cell>
          <cell r="GR172">
            <v>1.8</v>
          </cell>
          <cell r="GS172">
            <v>3</v>
          </cell>
          <cell r="GT172">
            <v>1.9</v>
          </cell>
          <cell r="GU172">
            <v>2.7</v>
          </cell>
          <cell r="GV172">
            <v>1.8</v>
          </cell>
          <cell r="GW172">
            <v>2</v>
          </cell>
          <cell r="GX172">
            <v>2</v>
          </cell>
          <cell r="GY172">
            <v>3.3</v>
          </cell>
          <cell r="GZ172">
            <v>0.9</v>
          </cell>
          <cell r="HA172">
            <v>1.6</v>
          </cell>
          <cell r="HB172">
            <v>1.8</v>
          </cell>
          <cell r="HC172">
            <v>0.8</v>
          </cell>
          <cell r="HD172">
            <v>0.4</v>
          </cell>
          <cell r="HE172">
            <v>2</v>
          </cell>
          <cell r="HF172">
            <v>-0.9</v>
          </cell>
          <cell r="HG172">
            <v>-0.7</v>
          </cell>
          <cell r="HH172">
            <v>1</v>
          </cell>
          <cell r="HI172">
            <v>1.3</v>
          </cell>
          <cell r="HJ172">
            <v>0.5</v>
          </cell>
          <cell r="HK172">
            <v>1.7</v>
          </cell>
          <cell r="HL172">
            <v>11916</v>
          </cell>
          <cell r="HM172">
            <v>1181</v>
          </cell>
          <cell r="HN172">
            <v>12441</v>
          </cell>
          <cell r="HO172">
            <v>1967</v>
          </cell>
          <cell r="HP172">
            <v>3378</v>
          </cell>
          <cell r="HQ172">
            <v>1347</v>
          </cell>
          <cell r="HR172">
            <v>3565</v>
          </cell>
          <cell r="HS172">
            <v>9835</v>
          </cell>
          <cell r="HT172">
            <v>1464</v>
          </cell>
          <cell r="HU172">
            <v>11025</v>
          </cell>
          <cell r="HV172">
            <v>6290</v>
          </cell>
          <cell r="HW172">
            <v>5693</v>
          </cell>
          <cell r="HX172">
            <v>3311</v>
          </cell>
          <cell r="HY172">
            <v>4193</v>
          </cell>
          <cell r="HZ172">
            <v>6520</v>
          </cell>
          <cell r="IA172">
            <v>25206</v>
          </cell>
          <cell r="IB172">
            <v>4818</v>
          </cell>
          <cell r="IC172">
            <v>267</v>
          </cell>
          <cell r="ID172">
            <v>3469</v>
          </cell>
          <cell r="IE172">
            <v>8470</v>
          </cell>
          <cell r="IF172">
            <v>5049</v>
          </cell>
          <cell r="IG172">
            <v>3737</v>
          </cell>
          <cell r="IH172">
            <v>8757</v>
          </cell>
          <cell r="II172">
            <v>17505</v>
          </cell>
          <cell r="IJ172">
            <v>11293</v>
          </cell>
          <cell r="IK172">
            <v>11454</v>
          </cell>
          <cell r="IL172">
            <v>7752</v>
          </cell>
          <cell r="IM172">
            <v>3955</v>
          </cell>
          <cell r="IN172">
            <v>1125</v>
          </cell>
          <cell r="IO172">
            <v>1954</v>
          </cell>
          <cell r="IP172">
            <v>5427</v>
          </cell>
          <cell r="IQ172">
            <v>12424</v>
          </cell>
        </row>
        <row r="173">
          <cell r="B173">
            <v>7307</v>
          </cell>
          <cell r="C173">
            <v>1189</v>
          </cell>
          <cell r="D173">
            <v>8432</v>
          </cell>
          <cell r="E173">
            <v>2041</v>
          </cell>
          <cell r="F173">
            <v>3636</v>
          </cell>
          <cell r="G173">
            <v>1453</v>
          </cell>
          <cell r="H173">
            <v>3593</v>
          </cell>
          <cell r="I173">
            <v>10277</v>
          </cell>
          <cell r="J173">
            <v>1435</v>
          </cell>
          <cell r="K173">
            <v>11472</v>
          </cell>
          <cell r="L173">
            <v>6081</v>
          </cell>
          <cell r="M173">
            <v>5527</v>
          </cell>
          <cell r="N173">
            <v>3285</v>
          </cell>
          <cell r="O173">
            <v>4172</v>
          </cell>
          <cell r="P173">
            <v>6691</v>
          </cell>
          <cell r="Q173">
            <v>24975</v>
          </cell>
          <cell r="R173">
            <v>5023</v>
          </cell>
          <cell r="S173">
            <v>293</v>
          </cell>
          <cell r="T173">
            <v>3393</v>
          </cell>
          <cell r="U173">
            <v>8679</v>
          </cell>
          <cell r="V173">
            <v>5099</v>
          </cell>
          <cell r="W173">
            <v>3513</v>
          </cell>
          <cell r="X173">
            <v>8730</v>
          </cell>
          <cell r="Y173">
            <v>17378</v>
          </cell>
          <cell r="Z173">
            <v>11012</v>
          </cell>
          <cell r="AA173">
            <v>10405</v>
          </cell>
          <cell r="AB173">
            <v>7302</v>
          </cell>
          <cell r="AC173">
            <v>3844</v>
          </cell>
          <cell r="AD173">
            <v>1111</v>
          </cell>
          <cell r="AE173">
            <v>1957</v>
          </cell>
          <cell r="AF173">
            <v>5369</v>
          </cell>
          <cell r="AG173">
            <v>12259</v>
          </cell>
          <cell r="AH173">
            <v>2916</v>
          </cell>
          <cell r="AI173">
            <v>3070</v>
          </cell>
          <cell r="AJ173">
            <v>5973</v>
          </cell>
          <cell r="AK173">
            <v>11496</v>
          </cell>
          <cell r="AL173">
            <v>7922</v>
          </cell>
          <cell r="AM173">
            <v>19348</v>
          </cell>
          <cell r="AN173">
            <v>1212</v>
          </cell>
          <cell r="AO173">
            <v>6445</v>
          </cell>
          <cell r="AP173">
            <v>7665</v>
          </cell>
          <cell r="AQ173">
            <v>1800</v>
          </cell>
          <cell r="AR173">
            <v>12720</v>
          </cell>
          <cell r="AS173">
            <v>13739</v>
          </cell>
          <cell r="AT173">
            <v>8805</v>
          </cell>
          <cell r="AU173">
            <v>15303</v>
          </cell>
          <cell r="AV173">
            <v>14501</v>
          </cell>
          <cell r="AW173">
            <v>13774</v>
          </cell>
          <cell r="AX173">
            <v>2028</v>
          </cell>
          <cell r="AY173">
            <v>5492</v>
          </cell>
          <cell r="AZ173">
            <v>26106</v>
          </cell>
          <cell r="BA173">
            <v>240779</v>
          </cell>
          <cell r="BB173">
            <v>22177</v>
          </cell>
          <cell r="BC173">
            <v>14</v>
          </cell>
          <cell r="BD173">
            <v>262632</v>
          </cell>
          <cell r="BE173">
            <v>-0.3</v>
          </cell>
          <cell r="BF173">
            <v>1.6</v>
          </cell>
          <cell r="BG173">
            <v>0.2</v>
          </cell>
          <cell r="BH173">
            <v>2.8</v>
          </cell>
          <cell r="BI173">
            <v>4.3</v>
          </cell>
          <cell r="BJ173">
            <v>7.6</v>
          </cell>
          <cell r="BK173">
            <v>1.7</v>
          </cell>
          <cell r="BL173">
            <v>3.1</v>
          </cell>
          <cell r="BM173">
            <v>-1.3</v>
          </cell>
          <cell r="BN173">
            <v>2.8</v>
          </cell>
          <cell r="BO173">
            <v>2.9</v>
          </cell>
          <cell r="BP173">
            <v>-1.3</v>
          </cell>
          <cell r="BQ173">
            <v>-1.5</v>
          </cell>
          <cell r="BR173">
            <v>2</v>
          </cell>
          <cell r="BS173">
            <v>5.0999999999999996</v>
          </cell>
          <cell r="BT173">
            <v>1.8</v>
          </cell>
          <cell r="BU173">
            <v>1.6</v>
          </cell>
          <cell r="BV173">
            <v>2.1</v>
          </cell>
          <cell r="BW173">
            <v>0.4</v>
          </cell>
          <cell r="BX173">
            <v>1.2</v>
          </cell>
          <cell r="BY173">
            <v>3.9</v>
          </cell>
          <cell r="BZ173">
            <v>-2.8</v>
          </cell>
          <cell r="CA173">
            <v>1.9</v>
          </cell>
          <cell r="CB173">
            <v>1.6</v>
          </cell>
          <cell r="CC173">
            <v>1.4</v>
          </cell>
          <cell r="CD173">
            <v>0.6</v>
          </cell>
          <cell r="CE173">
            <v>0.4</v>
          </cell>
          <cell r="CF173">
            <v>2.7</v>
          </cell>
          <cell r="CG173">
            <v>0.8</v>
          </cell>
          <cell r="CH173">
            <v>2.2999999999999998</v>
          </cell>
          <cell r="CI173">
            <v>1</v>
          </cell>
          <cell r="CJ173">
            <v>1.7</v>
          </cell>
          <cell r="CK173">
            <v>2.6</v>
          </cell>
          <cell r="CL173">
            <v>2</v>
          </cell>
          <cell r="CM173">
            <v>2.2999999999999998</v>
          </cell>
          <cell r="CN173">
            <v>1.3</v>
          </cell>
          <cell r="CO173">
            <v>0</v>
          </cell>
          <cell r="CP173">
            <v>0.9</v>
          </cell>
          <cell r="CQ173">
            <v>-0.2</v>
          </cell>
          <cell r="CR173">
            <v>-0.2</v>
          </cell>
          <cell r="CS173">
            <v>-0.2</v>
          </cell>
          <cell r="CT173">
            <v>1.9</v>
          </cell>
          <cell r="CU173">
            <v>0.7</v>
          </cell>
          <cell r="CV173">
            <v>1.1000000000000001</v>
          </cell>
          <cell r="CW173">
            <v>0.7</v>
          </cell>
          <cell r="CX173">
            <v>-0.6</v>
          </cell>
          <cell r="CY173">
            <v>0.4</v>
          </cell>
          <cell r="CZ173">
            <v>1.2</v>
          </cell>
          <cell r="DA173">
            <v>4</v>
          </cell>
          <cell r="DB173">
            <v>-1.1000000000000001</v>
          </cell>
          <cell r="DC173">
            <v>1.1000000000000001</v>
          </cell>
          <cell r="DD173">
            <v>1.1000000000000001</v>
          </cell>
          <cell r="DE173">
            <v>0.6</v>
          </cell>
          <cell r="DF173">
            <v>1</v>
          </cell>
          <cell r="DG173">
            <v>7403</v>
          </cell>
          <cell r="DH173">
            <v>1191</v>
          </cell>
          <cell r="DI173">
            <v>8520</v>
          </cell>
          <cell r="DJ173">
            <v>2000</v>
          </cell>
          <cell r="DK173">
            <v>3715</v>
          </cell>
          <cell r="DL173">
            <v>1443</v>
          </cell>
          <cell r="DM173">
            <v>3542</v>
          </cell>
          <cell r="DN173">
            <v>10264</v>
          </cell>
          <cell r="DO173">
            <v>1353</v>
          </cell>
          <cell r="DP173">
            <v>11416</v>
          </cell>
          <cell r="DQ173">
            <v>6190</v>
          </cell>
          <cell r="DR173">
            <v>5648</v>
          </cell>
          <cell r="DS173">
            <v>3456</v>
          </cell>
          <cell r="DT173">
            <v>4095</v>
          </cell>
          <cell r="DU173">
            <v>6832</v>
          </cell>
          <cell r="DV173">
            <v>25432</v>
          </cell>
          <cell r="DW173">
            <v>5017</v>
          </cell>
          <cell r="DX173">
            <v>293</v>
          </cell>
          <cell r="DY173">
            <v>3424</v>
          </cell>
          <cell r="DZ173">
            <v>8698</v>
          </cell>
          <cell r="EA173">
            <v>5027</v>
          </cell>
          <cell r="EB173">
            <v>3566</v>
          </cell>
          <cell r="EC173">
            <v>8653</v>
          </cell>
          <cell r="ED173">
            <v>17294</v>
          </cell>
          <cell r="EE173">
            <v>10996</v>
          </cell>
          <cell r="EF173">
            <v>10283</v>
          </cell>
          <cell r="EG173">
            <v>7340</v>
          </cell>
          <cell r="EH173">
            <v>3805</v>
          </cell>
          <cell r="EI173">
            <v>1111</v>
          </cell>
          <cell r="EJ173">
            <v>1927</v>
          </cell>
          <cell r="EK173">
            <v>5342</v>
          </cell>
          <cell r="EL173">
            <v>12217</v>
          </cell>
          <cell r="EM173">
            <v>2950</v>
          </cell>
          <cell r="EN173">
            <v>3010</v>
          </cell>
          <cell r="EO173">
            <v>5961</v>
          </cell>
          <cell r="EP173">
            <v>11417</v>
          </cell>
          <cell r="EQ173">
            <v>7957</v>
          </cell>
          <cell r="ER173">
            <v>19273</v>
          </cell>
          <cell r="ES173">
            <v>1204</v>
          </cell>
          <cell r="ET173">
            <v>6404</v>
          </cell>
          <cell r="EU173">
            <v>7616</v>
          </cell>
          <cell r="EV173">
            <v>1787</v>
          </cell>
          <cell r="EW173">
            <v>12614</v>
          </cell>
          <cell r="EX173">
            <v>13630</v>
          </cell>
          <cell r="EY173">
            <v>8739</v>
          </cell>
          <cell r="EZ173">
            <v>15460</v>
          </cell>
          <cell r="FA173">
            <v>14503</v>
          </cell>
          <cell r="FB173">
            <v>13834</v>
          </cell>
          <cell r="FC173">
            <v>2000</v>
          </cell>
          <cell r="FD173">
            <v>5515</v>
          </cell>
          <cell r="FE173">
            <v>26085</v>
          </cell>
          <cell r="FF173">
            <v>240952</v>
          </cell>
          <cell r="FG173">
            <v>22110</v>
          </cell>
          <cell r="FH173">
            <v>-737</v>
          </cell>
          <cell r="FI173">
            <v>261998</v>
          </cell>
          <cell r="FJ173">
            <v>2.7</v>
          </cell>
          <cell r="FK173">
            <v>1.2</v>
          </cell>
          <cell r="FL173">
            <v>2.2999999999999998</v>
          </cell>
          <cell r="FM173">
            <v>-0.5</v>
          </cell>
          <cell r="FN173">
            <v>7.7</v>
          </cell>
          <cell r="FO173">
            <v>9.6</v>
          </cell>
          <cell r="FP173">
            <v>0.9</v>
          </cell>
          <cell r="FQ173">
            <v>3.6</v>
          </cell>
          <cell r="FR173">
            <v>-5.8</v>
          </cell>
          <cell r="FS173">
            <v>3</v>
          </cell>
          <cell r="FT173">
            <v>6.1</v>
          </cell>
          <cell r="FU173">
            <v>-1</v>
          </cell>
          <cell r="FV173">
            <v>6.8</v>
          </cell>
          <cell r="FW173">
            <v>0</v>
          </cell>
          <cell r="FX173">
            <v>9.1</v>
          </cell>
          <cell r="FY173">
            <v>4.5999999999999996</v>
          </cell>
          <cell r="FZ173">
            <v>1.3</v>
          </cell>
          <cell r="GA173">
            <v>2.5</v>
          </cell>
          <cell r="GB173">
            <v>1.6</v>
          </cell>
          <cell r="GC173">
            <v>1.5</v>
          </cell>
          <cell r="GD173">
            <v>4.5999999999999996</v>
          </cell>
          <cell r="GE173">
            <v>-2.7</v>
          </cell>
          <cell r="GF173">
            <v>2.7</v>
          </cell>
          <cell r="GG173">
            <v>2.2000000000000002</v>
          </cell>
          <cell r="GH173">
            <v>0.4</v>
          </cell>
          <cell r="GI173">
            <v>-1.3</v>
          </cell>
          <cell r="GJ173">
            <v>0.5</v>
          </cell>
          <cell r="GK173">
            <v>1</v>
          </cell>
          <cell r="GL173">
            <v>1.2</v>
          </cell>
          <cell r="GM173">
            <v>0.2</v>
          </cell>
          <cell r="GN173">
            <v>-0.3</v>
          </cell>
          <cell r="GO173">
            <v>1</v>
          </cell>
          <cell r="GP173">
            <v>4.0999999999999996</v>
          </cell>
          <cell r="GQ173">
            <v>-0.1</v>
          </cell>
          <cell r="GR173">
            <v>2.2000000000000002</v>
          </cell>
          <cell r="GS173">
            <v>-0.2</v>
          </cell>
          <cell r="GT173">
            <v>0.4</v>
          </cell>
          <cell r="GU173">
            <v>-0.1</v>
          </cell>
          <cell r="GV173">
            <v>-1.7</v>
          </cell>
          <cell r="GW173">
            <v>-1.8</v>
          </cell>
          <cell r="GX173">
            <v>-1.8</v>
          </cell>
          <cell r="GY173">
            <v>0.3</v>
          </cell>
          <cell r="GZ173">
            <v>-0.9</v>
          </cell>
          <cell r="HA173">
            <v>-0.6</v>
          </cell>
          <cell r="HB173">
            <v>-0.9</v>
          </cell>
          <cell r="HC173">
            <v>0.2</v>
          </cell>
          <cell r="HD173">
            <v>0.4</v>
          </cell>
          <cell r="HE173">
            <v>1.5</v>
          </cell>
          <cell r="HF173">
            <v>2.5</v>
          </cell>
          <cell r="HG173">
            <v>-0.6</v>
          </cell>
          <cell r="HH173">
            <v>1.1000000000000001</v>
          </cell>
          <cell r="HI173">
            <v>1.1000000000000001</v>
          </cell>
          <cell r="HJ173">
            <v>0.2</v>
          </cell>
          <cell r="HK173">
            <v>0.4</v>
          </cell>
          <cell r="HL173">
            <v>6529</v>
          </cell>
          <cell r="HM173">
            <v>1186</v>
          </cell>
          <cell r="HN173">
            <v>7753</v>
          </cell>
          <cell r="HO173">
            <v>1967</v>
          </cell>
          <cell r="HP173">
            <v>3647</v>
          </cell>
          <cell r="HQ173">
            <v>1379</v>
          </cell>
          <cell r="HR173">
            <v>3436</v>
          </cell>
          <cell r="HS173">
            <v>10019</v>
          </cell>
          <cell r="HT173">
            <v>1262</v>
          </cell>
          <cell r="HU173">
            <v>11109</v>
          </cell>
          <cell r="HV173">
            <v>6029</v>
          </cell>
          <cell r="HW173">
            <v>5548</v>
          </cell>
          <cell r="HX173">
            <v>3261</v>
          </cell>
          <cell r="HY173">
            <v>3807</v>
          </cell>
          <cell r="HZ173">
            <v>6470</v>
          </cell>
          <cell r="IA173">
            <v>24261</v>
          </cell>
          <cell r="IB173">
            <v>4967</v>
          </cell>
          <cell r="IC173">
            <v>251</v>
          </cell>
          <cell r="ID173">
            <v>3583</v>
          </cell>
          <cell r="IE173">
            <v>8693</v>
          </cell>
          <cell r="IF173">
            <v>4622</v>
          </cell>
          <cell r="IG173">
            <v>3180</v>
          </cell>
          <cell r="IH173">
            <v>8063</v>
          </cell>
          <cell r="II173">
            <v>15917</v>
          </cell>
          <cell r="IJ173">
            <v>10494</v>
          </cell>
          <cell r="IK173">
            <v>9830</v>
          </cell>
          <cell r="IL173">
            <v>7036</v>
          </cell>
          <cell r="IM173">
            <v>3708</v>
          </cell>
          <cell r="IN173">
            <v>1062</v>
          </cell>
          <cell r="IO173">
            <v>1876</v>
          </cell>
          <cell r="IP173">
            <v>5277</v>
          </cell>
          <cell r="IQ173">
            <v>11894</v>
          </cell>
        </row>
        <row r="174">
          <cell r="B174">
            <v>7319</v>
          </cell>
          <cell r="C174">
            <v>1208</v>
          </cell>
          <cell r="D174">
            <v>8474</v>
          </cell>
          <cell r="E174">
            <v>2171</v>
          </cell>
          <cell r="F174">
            <v>3674</v>
          </cell>
          <cell r="G174">
            <v>1541</v>
          </cell>
          <cell r="H174">
            <v>3679</v>
          </cell>
          <cell r="I174">
            <v>10549</v>
          </cell>
          <cell r="J174">
            <v>1478</v>
          </cell>
          <cell r="K174">
            <v>11781</v>
          </cell>
          <cell r="L174">
            <v>6243</v>
          </cell>
          <cell r="M174">
            <v>5441</v>
          </cell>
          <cell r="N174">
            <v>3261</v>
          </cell>
          <cell r="O174">
            <v>4273</v>
          </cell>
          <cell r="P174">
            <v>6843</v>
          </cell>
          <cell r="Q174">
            <v>25287</v>
          </cell>
          <cell r="R174">
            <v>5084</v>
          </cell>
          <cell r="S174">
            <v>297</v>
          </cell>
          <cell r="T174">
            <v>3399</v>
          </cell>
          <cell r="U174">
            <v>8756</v>
          </cell>
          <cell r="V174">
            <v>4956</v>
          </cell>
          <cell r="W174">
            <v>3233</v>
          </cell>
          <cell r="X174">
            <v>8631</v>
          </cell>
          <cell r="Y174">
            <v>16860</v>
          </cell>
          <cell r="Z174">
            <v>10989</v>
          </cell>
          <cell r="AA174">
            <v>10474</v>
          </cell>
          <cell r="AB174">
            <v>7346</v>
          </cell>
          <cell r="AC174">
            <v>3878</v>
          </cell>
          <cell r="AD174">
            <v>1122</v>
          </cell>
          <cell r="AE174">
            <v>2040</v>
          </cell>
          <cell r="AF174">
            <v>5445</v>
          </cell>
          <cell r="AG174">
            <v>12450</v>
          </cell>
          <cell r="AH174">
            <v>2970</v>
          </cell>
          <cell r="AI174">
            <v>3169</v>
          </cell>
          <cell r="AJ174">
            <v>6117</v>
          </cell>
          <cell r="AK174">
            <v>11553</v>
          </cell>
          <cell r="AL174">
            <v>7792</v>
          </cell>
          <cell r="AM174">
            <v>19322</v>
          </cell>
          <cell r="AN174">
            <v>1210</v>
          </cell>
          <cell r="AO174">
            <v>6407</v>
          </cell>
          <cell r="AP174">
            <v>7628</v>
          </cell>
          <cell r="AQ174">
            <v>1848</v>
          </cell>
          <cell r="AR174">
            <v>13067</v>
          </cell>
          <cell r="AS174">
            <v>14112</v>
          </cell>
          <cell r="AT174">
            <v>8958</v>
          </cell>
          <cell r="AU174">
            <v>15224</v>
          </cell>
          <cell r="AV174">
            <v>14569</v>
          </cell>
          <cell r="AW174">
            <v>13783</v>
          </cell>
          <cell r="AX174">
            <v>2167</v>
          </cell>
          <cell r="AY174">
            <v>5498</v>
          </cell>
          <cell r="AZ174">
            <v>26410</v>
          </cell>
          <cell r="BA174">
            <v>242389</v>
          </cell>
          <cell r="BB174">
            <v>21995</v>
          </cell>
          <cell r="BC174">
            <v>-76</v>
          </cell>
          <cell r="BD174">
            <v>263982</v>
          </cell>
          <cell r="BE174">
            <v>0.2</v>
          </cell>
          <cell r="BF174">
            <v>1.6</v>
          </cell>
          <cell r="BG174">
            <v>0.5</v>
          </cell>
          <cell r="BH174">
            <v>6.3</v>
          </cell>
          <cell r="BI174">
            <v>1</v>
          </cell>
          <cell r="BJ174">
            <v>6</v>
          </cell>
          <cell r="BK174">
            <v>2.4</v>
          </cell>
          <cell r="BL174">
            <v>2.6</v>
          </cell>
          <cell r="BM174">
            <v>3</v>
          </cell>
          <cell r="BN174">
            <v>2.7</v>
          </cell>
          <cell r="BO174">
            <v>2.7</v>
          </cell>
          <cell r="BP174">
            <v>-1.6</v>
          </cell>
          <cell r="BQ174">
            <v>-0.7</v>
          </cell>
          <cell r="BR174">
            <v>2.4</v>
          </cell>
          <cell r="BS174">
            <v>2.2999999999999998</v>
          </cell>
          <cell r="BT174">
            <v>1.3</v>
          </cell>
          <cell r="BU174">
            <v>1.2</v>
          </cell>
          <cell r="BV174">
            <v>1.4</v>
          </cell>
          <cell r="BW174">
            <v>0.2</v>
          </cell>
          <cell r="BX174">
            <v>0.9</v>
          </cell>
          <cell r="BY174">
            <v>-2.8</v>
          </cell>
          <cell r="BZ174">
            <v>-8</v>
          </cell>
          <cell r="CA174">
            <v>-1.1000000000000001</v>
          </cell>
          <cell r="CB174">
            <v>-3</v>
          </cell>
          <cell r="CC174">
            <v>-0.2</v>
          </cell>
          <cell r="CD174">
            <v>0.7</v>
          </cell>
          <cell r="CE174">
            <v>0.6</v>
          </cell>
          <cell r="CF174">
            <v>0.9</v>
          </cell>
          <cell r="CG174">
            <v>1</v>
          </cell>
          <cell r="CH174">
            <v>4.2</v>
          </cell>
          <cell r="CI174">
            <v>1.4</v>
          </cell>
          <cell r="CJ174">
            <v>1.6</v>
          </cell>
          <cell r="CK174">
            <v>1.9</v>
          </cell>
          <cell r="CL174">
            <v>3.2</v>
          </cell>
          <cell r="CM174">
            <v>2.4</v>
          </cell>
          <cell r="CN174">
            <v>0.5</v>
          </cell>
          <cell r="CO174">
            <v>-1.6</v>
          </cell>
          <cell r="CP174">
            <v>-0.1</v>
          </cell>
          <cell r="CQ174">
            <v>-0.1</v>
          </cell>
          <cell r="CR174">
            <v>-0.6</v>
          </cell>
          <cell r="CS174">
            <v>-0.5</v>
          </cell>
          <cell r="CT174">
            <v>2.7</v>
          </cell>
          <cell r="CU174">
            <v>2.7</v>
          </cell>
          <cell r="CV174">
            <v>2.7</v>
          </cell>
          <cell r="CW174">
            <v>1.7</v>
          </cell>
          <cell r="CX174">
            <v>-0.5</v>
          </cell>
          <cell r="CY174">
            <v>0.5</v>
          </cell>
          <cell r="CZ174">
            <v>0.1</v>
          </cell>
          <cell r="DA174">
            <v>6.9</v>
          </cell>
          <cell r="DB174">
            <v>0.1</v>
          </cell>
          <cell r="DC174">
            <v>1.2</v>
          </cell>
          <cell r="DD174">
            <v>0.7</v>
          </cell>
          <cell r="DE174">
            <v>-0.8</v>
          </cell>
          <cell r="DF174">
            <v>0.5</v>
          </cell>
          <cell r="DG174">
            <v>7094</v>
          </cell>
          <cell r="DH174">
            <v>1177</v>
          </cell>
          <cell r="DI174">
            <v>8225</v>
          </cell>
          <cell r="DJ174">
            <v>2151</v>
          </cell>
          <cell r="DK174">
            <v>3703</v>
          </cell>
          <cell r="DL174">
            <v>1561</v>
          </cell>
          <cell r="DM174">
            <v>3738</v>
          </cell>
          <cell r="DN174">
            <v>10640</v>
          </cell>
          <cell r="DO174">
            <v>1543</v>
          </cell>
          <cell r="DP174">
            <v>11912</v>
          </cell>
          <cell r="DQ174">
            <v>6238</v>
          </cell>
          <cell r="DR174">
            <v>5080</v>
          </cell>
          <cell r="DS174">
            <v>3161</v>
          </cell>
          <cell r="DT174">
            <v>4293</v>
          </cell>
          <cell r="DU174">
            <v>6898</v>
          </cell>
          <cell r="DV174">
            <v>24996</v>
          </cell>
          <cell r="DW174">
            <v>5092</v>
          </cell>
          <cell r="DX174">
            <v>299</v>
          </cell>
          <cell r="DY174">
            <v>3381</v>
          </cell>
          <cell r="DZ174">
            <v>8756</v>
          </cell>
          <cell r="EA174">
            <v>5342</v>
          </cell>
          <cell r="EB174">
            <v>3158</v>
          </cell>
          <cell r="EC174">
            <v>9016</v>
          </cell>
          <cell r="ED174">
            <v>17540</v>
          </cell>
          <cell r="EE174">
            <v>11018</v>
          </cell>
          <cell r="EF174">
            <v>10589</v>
          </cell>
          <cell r="EG174">
            <v>7280</v>
          </cell>
          <cell r="EH174">
            <v>3905</v>
          </cell>
          <cell r="EI174">
            <v>1127</v>
          </cell>
          <cell r="EJ174">
            <v>2005</v>
          </cell>
          <cell r="EK174">
            <v>5456</v>
          </cell>
          <cell r="EL174">
            <v>12454</v>
          </cell>
          <cell r="EM174">
            <v>2973</v>
          </cell>
          <cell r="EN174">
            <v>3227</v>
          </cell>
          <cell r="EO174">
            <v>6169</v>
          </cell>
          <cell r="EP174">
            <v>11663</v>
          </cell>
          <cell r="EQ174">
            <v>7848</v>
          </cell>
          <cell r="ER174">
            <v>19494</v>
          </cell>
          <cell r="ES174">
            <v>1206</v>
          </cell>
          <cell r="ET174">
            <v>6387</v>
          </cell>
          <cell r="EU174">
            <v>7602</v>
          </cell>
          <cell r="EV174">
            <v>1836</v>
          </cell>
          <cell r="EW174">
            <v>12954</v>
          </cell>
          <cell r="EX174">
            <v>14001</v>
          </cell>
          <cell r="EY174">
            <v>8903</v>
          </cell>
          <cell r="EZ174">
            <v>15077</v>
          </cell>
          <cell r="FA174">
            <v>14570</v>
          </cell>
          <cell r="FB174">
            <v>13813</v>
          </cell>
          <cell r="FC174">
            <v>2063</v>
          </cell>
          <cell r="FD174">
            <v>5426</v>
          </cell>
          <cell r="FE174">
            <v>26428</v>
          </cell>
          <cell r="FF174">
            <v>242517</v>
          </cell>
          <cell r="FG174">
            <v>22128</v>
          </cell>
          <cell r="FH174">
            <v>174</v>
          </cell>
          <cell r="FI174">
            <v>264474</v>
          </cell>
          <cell r="FJ174">
            <v>-4.2</v>
          </cell>
          <cell r="FK174">
            <v>-1.2</v>
          </cell>
          <cell r="FL174">
            <v>-3.5</v>
          </cell>
          <cell r="FM174">
            <v>7.6</v>
          </cell>
          <cell r="FN174">
            <v>-0.3</v>
          </cell>
          <cell r="FO174">
            <v>8.1999999999999993</v>
          </cell>
          <cell r="FP174">
            <v>5.5</v>
          </cell>
          <cell r="FQ174">
            <v>3.7</v>
          </cell>
          <cell r="FR174">
            <v>14</v>
          </cell>
          <cell r="FS174">
            <v>4.3</v>
          </cell>
          <cell r="FT174">
            <v>0.8</v>
          </cell>
          <cell r="FU174">
            <v>-10.1</v>
          </cell>
          <cell r="FV174">
            <v>-8.5</v>
          </cell>
          <cell r="FW174">
            <v>4.8</v>
          </cell>
          <cell r="FX174">
            <v>1</v>
          </cell>
          <cell r="FY174">
            <v>-1.7</v>
          </cell>
          <cell r="FZ174">
            <v>1.5</v>
          </cell>
          <cell r="GA174">
            <v>2.2000000000000002</v>
          </cell>
          <cell r="GB174">
            <v>-1.2</v>
          </cell>
          <cell r="GC174">
            <v>0.7</v>
          </cell>
          <cell r="GD174">
            <v>6.3</v>
          </cell>
          <cell r="GE174">
            <v>-11.4</v>
          </cell>
          <cell r="GF174">
            <v>4.2</v>
          </cell>
          <cell r="GG174">
            <v>1.4</v>
          </cell>
          <cell r="GH174">
            <v>0.2</v>
          </cell>
          <cell r="GI174">
            <v>3</v>
          </cell>
          <cell r="GJ174">
            <v>-0.8</v>
          </cell>
          <cell r="GK174">
            <v>2.6</v>
          </cell>
          <cell r="GL174">
            <v>1.5</v>
          </cell>
          <cell r="GM174">
            <v>4.0999999999999996</v>
          </cell>
          <cell r="GN174">
            <v>2.1</v>
          </cell>
          <cell r="GO174">
            <v>1.9</v>
          </cell>
          <cell r="GP174">
            <v>0.8</v>
          </cell>
          <cell r="GQ174">
            <v>7.2</v>
          </cell>
          <cell r="GR174">
            <v>3.5</v>
          </cell>
          <cell r="GS174">
            <v>2.2000000000000002</v>
          </cell>
          <cell r="GT174">
            <v>-1.4</v>
          </cell>
          <cell r="GU174">
            <v>1.1000000000000001</v>
          </cell>
          <cell r="GV174">
            <v>0.1</v>
          </cell>
          <cell r="GW174">
            <v>-0.3</v>
          </cell>
          <cell r="GX174">
            <v>-0.2</v>
          </cell>
          <cell r="GY174">
            <v>2.8</v>
          </cell>
          <cell r="GZ174">
            <v>2.7</v>
          </cell>
          <cell r="HA174">
            <v>2.7</v>
          </cell>
          <cell r="HB174">
            <v>1.9</v>
          </cell>
          <cell r="HC174">
            <v>-2.5</v>
          </cell>
          <cell r="HD174">
            <v>0.5</v>
          </cell>
          <cell r="HE174">
            <v>-0.2</v>
          </cell>
          <cell r="HF174">
            <v>3.2</v>
          </cell>
          <cell r="HG174">
            <v>-1.6</v>
          </cell>
          <cell r="HH174">
            <v>1.3</v>
          </cell>
          <cell r="HI174">
            <v>0.6</v>
          </cell>
          <cell r="HJ174">
            <v>0.1</v>
          </cell>
          <cell r="HK174">
            <v>0.9</v>
          </cell>
          <cell r="HL174">
            <v>5888</v>
          </cell>
          <cell r="HM174">
            <v>1171</v>
          </cell>
          <cell r="HN174">
            <v>7164</v>
          </cell>
          <cell r="HO174">
            <v>2154</v>
          </cell>
          <cell r="HP174">
            <v>3684</v>
          </cell>
          <cell r="HQ174">
            <v>1553</v>
          </cell>
          <cell r="HR174">
            <v>3763</v>
          </cell>
          <cell r="HS174">
            <v>10628</v>
          </cell>
          <cell r="HT174">
            <v>1583</v>
          </cell>
          <cell r="HU174">
            <v>11929</v>
          </cell>
          <cell r="HV174">
            <v>6002</v>
          </cell>
          <cell r="HW174">
            <v>5055</v>
          </cell>
          <cell r="HX174">
            <v>3190</v>
          </cell>
          <cell r="HY174">
            <v>4333</v>
          </cell>
          <cell r="HZ174">
            <v>6781</v>
          </cell>
          <cell r="IA174">
            <v>24722</v>
          </cell>
          <cell r="IB174">
            <v>5100</v>
          </cell>
          <cell r="IC174">
            <v>319</v>
          </cell>
          <cell r="ID174">
            <v>3240</v>
          </cell>
          <cell r="IE174">
            <v>8685</v>
          </cell>
          <cell r="IF174">
            <v>5355</v>
          </cell>
          <cell r="IG174">
            <v>3035</v>
          </cell>
          <cell r="IH174">
            <v>9293</v>
          </cell>
          <cell r="II174">
            <v>17859</v>
          </cell>
          <cell r="IJ174">
            <v>11101</v>
          </cell>
          <cell r="IK174">
            <v>10246</v>
          </cell>
          <cell r="IL174">
            <v>6770</v>
          </cell>
          <cell r="IM174">
            <v>3796</v>
          </cell>
          <cell r="IN174">
            <v>1096</v>
          </cell>
          <cell r="IO174">
            <v>1979</v>
          </cell>
          <cell r="IP174">
            <v>5447</v>
          </cell>
          <cell r="IQ174">
            <v>12285</v>
          </cell>
        </row>
        <row r="175">
          <cell r="B175">
            <v>7383</v>
          </cell>
          <cell r="C175">
            <v>1226</v>
          </cell>
          <cell r="D175">
            <v>8558</v>
          </cell>
          <cell r="E175">
            <v>2337</v>
          </cell>
          <cell r="F175">
            <v>3638</v>
          </cell>
          <cell r="G175">
            <v>1575</v>
          </cell>
          <cell r="H175">
            <v>3755</v>
          </cell>
          <cell r="I175">
            <v>10731</v>
          </cell>
          <cell r="J175">
            <v>1596</v>
          </cell>
          <cell r="K175">
            <v>12049</v>
          </cell>
          <cell r="L175">
            <v>6317</v>
          </cell>
          <cell r="M175">
            <v>5413</v>
          </cell>
          <cell r="N175">
            <v>3261</v>
          </cell>
          <cell r="O175">
            <v>4386</v>
          </cell>
          <cell r="P175">
            <v>6728</v>
          </cell>
          <cell r="Q175">
            <v>25353</v>
          </cell>
          <cell r="R175">
            <v>5108</v>
          </cell>
          <cell r="S175">
            <v>297</v>
          </cell>
          <cell r="T175">
            <v>3407</v>
          </cell>
          <cell r="U175">
            <v>8785</v>
          </cell>
          <cell r="V175">
            <v>4516</v>
          </cell>
          <cell r="W175">
            <v>2879</v>
          </cell>
          <cell r="X175">
            <v>8183</v>
          </cell>
          <cell r="Y175">
            <v>15615</v>
          </cell>
          <cell r="Z175">
            <v>10886</v>
          </cell>
          <cell r="AA175">
            <v>10567</v>
          </cell>
          <cell r="AB175">
            <v>7416</v>
          </cell>
          <cell r="AC175">
            <v>3828</v>
          </cell>
          <cell r="AD175">
            <v>1148</v>
          </cell>
          <cell r="AE175">
            <v>2058</v>
          </cell>
          <cell r="AF175">
            <v>5490</v>
          </cell>
          <cell r="AG175">
            <v>12493</v>
          </cell>
          <cell r="AH175">
            <v>2985</v>
          </cell>
          <cell r="AI175">
            <v>3226</v>
          </cell>
          <cell r="AJ175">
            <v>6183</v>
          </cell>
          <cell r="AK175">
            <v>11591</v>
          </cell>
          <cell r="AL175">
            <v>7619</v>
          </cell>
          <cell r="AM175">
            <v>19245</v>
          </cell>
          <cell r="AN175">
            <v>1207</v>
          </cell>
          <cell r="AO175">
            <v>6356</v>
          </cell>
          <cell r="AP175">
            <v>7576</v>
          </cell>
          <cell r="AQ175">
            <v>1907</v>
          </cell>
          <cell r="AR175">
            <v>13534</v>
          </cell>
          <cell r="AS175">
            <v>14602</v>
          </cell>
          <cell r="AT175">
            <v>9161</v>
          </cell>
          <cell r="AU175">
            <v>15332</v>
          </cell>
          <cell r="AV175">
            <v>14637</v>
          </cell>
          <cell r="AW175">
            <v>13872</v>
          </cell>
          <cell r="AX175">
            <v>2216</v>
          </cell>
          <cell r="AY175">
            <v>5607</v>
          </cell>
          <cell r="AZ175">
            <v>26679</v>
          </cell>
          <cell r="BA175">
            <v>242953</v>
          </cell>
          <cell r="BB175">
            <v>21654</v>
          </cell>
          <cell r="BC175">
            <v>116</v>
          </cell>
          <cell r="BD175">
            <v>264427</v>
          </cell>
          <cell r="BE175">
            <v>0.9</v>
          </cell>
          <cell r="BF175">
            <v>1.5</v>
          </cell>
          <cell r="BG175">
            <v>1</v>
          </cell>
          <cell r="BH175">
            <v>7.6</v>
          </cell>
          <cell r="BI175">
            <v>-1</v>
          </cell>
          <cell r="BJ175">
            <v>2.2000000000000002</v>
          </cell>
          <cell r="BK175">
            <v>2.1</v>
          </cell>
          <cell r="BL175">
            <v>1.7</v>
          </cell>
          <cell r="BM175">
            <v>8</v>
          </cell>
          <cell r="BN175">
            <v>2.2999999999999998</v>
          </cell>
          <cell r="BO175">
            <v>1.2</v>
          </cell>
          <cell r="BP175">
            <v>-0.5</v>
          </cell>
          <cell r="BQ175">
            <v>0</v>
          </cell>
          <cell r="BR175">
            <v>2.6</v>
          </cell>
          <cell r="BS175">
            <v>-1.7</v>
          </cell>
          <cell r="BT175">
            <v>0.3</v>
          </cell>
          <cell r="BU175">
            <v>0.5</v>
          </cell>
          <cell r="BV175">
            <v>0</v>
          </cell>
          <cell r="BW175">
            <v>0.2</v>
          </cell>
          <cell r="BX175">
            <v>0.3</v>
          </cell>
          <cell r="BY175">
            <v>-8.9</v>
          </cell>
          <cell r="BZ175">
            <v>-11</v>
          </cell>
          <cell r="CA175">
            <v>-5.2</v>
          </cell>
          <cell r="CB175">
            <v>-7.4</v>
          </cell>
          <cell r="CC175">
            <v>-0.9</v>
          </cell>
          <cell r="CD175">
            <v>0.9</v>
          </cell>
          <cell r="CE175">
            <v>0.9</v>
          </cell>
          <cell r="CF175">
            <v>-1.3</v>
          </cell>
          <cell r="CG175">
            <v>2.2999999999999998</v>
          </cell>
          <cell r="CH175">
            <v>0.9</v>
          </cell>
          <cell r="CI175">
            <v>0.8</v>
          </cell>
          <cell r="CJ175">
            <v>0.3</v>
          </cell>
          <cell r="CK175">
            <v>0.5</v>
          </cell>
          <cell r="CL175">
            <v>1.8</v>
          </cell>
          <cell r="CM175">
            <v>1.1000000000000001</v>
          </cell>
          <cell r="CN175">
            <v>0.3</v>
          </cell>
          <cell r="CO175">
            <v>-2.2000000000000002</v>
          </cell>
          <cell r="CP175">
            <v>-0.4</v>
          </cell>
          <cell r="CQ175">
            <v>-0.3</v>
          </cell>
          <cell r="CR175">
            <v>-0.8</v>
          </cell>
          <cell r="CS175">
            <v>-0.7</v>
          </cell>
          <cell r="CT175">
            <v>3.2</v>
          </cell>
          <cell r="CU175">
            <v>3.6</v>
          </cell>
          <cell r="CV175">
            <v>3.5</v>
          </cell>
          <cell r="CW175">
            <v>2.2999999999999998</v>
          </cell>
          <cell r="CX175">
            <v>0.7</v>
          </cell>
          <cell r="CY175">
            <v>0.5</v>
          </cell>
          <cell r="CZ175">
            <v>0.6</v>
          </cell>
          <cell r="DA175">
            <v>2.2000000000000002</v>
          </cell>
          <cell r="DB175">
            <v>2</v>
          </cell>
          <cell r="DC175">
            <v>1</v>
          </cell>
          <cell r="DD175">
            <v>0.2</v>
          </cell>
          <cell r="DE175">
            <v>-1.6</v>
          </cell>
          <cell r="DF175">
            <v>0.2</v>
          </cell>
          <cell r="DG175">
            <v>7588</v>
          </cell>
          <cell r="DH175">
            <v>1256</v>
          </cell>
          <cell r="DI175">
            <v>8788</v>
          </cell>
          <cell r="DJ175">
            <v>2369</v>
          </cell>
          <cell r="DK175">
            <v>3569</v>
          </cell>
          <cell r="DL175">
            <v>1599</v>
          </cell>
          <cell r="DM175">
            <v>3787</v>
          </cell>
          <cell r="DN175">
            <v>10721</v>
          </cell>
          <cell r="DO175">
            <v>1583</v>
          </cell>
          <cell r="DP175">
            <v>12027</v>
          </cell>
          <cell r="DQ175">
            <v>6268</v>
          </cell>
          <cell r="DR175">
            <v>5717</v>
          </cell>
          <cell r="DS175">
            <v>3178</v>
          </cell>
          <cell r="DT175">
            <v>4425</v>
          </cell>
          <cell r="DU175">
            <v>6718</v>
          </cell>
          <cell r="DV175">
            <v>25404</v>
          </cell>
          <cell r="DW175">
            <v>5129</v>
          </cell>
          <cell r="DX175">
            <v>297</v>
          </cell>
          <cell r="DY175">
            <v>3415</v>
          </cell>
          <cell r="DZ175">
            <v>8814</v>
          </cell>
          <cell r="EA175">
            <v>4351</v>
          </cell>
          <cell r="EB175">
            <v>2968</v>
          </cell>
          <cell r="EC175">
            <v>8143</v>
          </cell>
          <cell r="ED175">
            <v>15508</v>
          </cell>
          <cell r="EE175">
            <v>10897</v>
          </cell>
          <cell r="EF175">
            <v>10507</v>
          </cell>
          <cell r="EG175">
            <v>7408</v>
          </cell>
          <cell r="EH175">
            <v>3915</v>
          </cell>
          <cell r="EI175">
            <v>1136</v>
          </cell>
          <cell r="EJ175">
            <v>2144</v>
          </cell>
          <cell r="EK175">
            <v>5442</v>
          </cell>
          <cell r="EL175">
            <v>12551</v>
          </cell>
          <cell r="EM175">
            <v>2970</v>
          </cell>
          <cell r="EN175">
            <v>3196</v>
          </cell>
          <cell r="EO175">
            <v>6139</v>
          </cell>
          <cell r="EP175">
            <v>11534</v>
          </cell>
          <cell r="EQ175">
            <v>7550</v>
          </cell>
          <cell r="ER175">
            <v>19130</v>
          </cell>
          <cell r="ES175">
            <v>1216</v>
          </cell>
          <cell r="ET175">
            <v>6400</v>
          </cell>
          <cell r="EU175">
            <v>7629</v>
          </cell>
          <cell r="EV175">
            <v>1924</v>
          </cell>
          <cell r="EW175">
            <v>13688</v>
          </cell>
          <cell r="EX175">
            <v>14758</v>
          </cell>
          <cell r="EY175">
            <v>9247</v>
          </cell>
          <cell r="EZ175">
            <v>15254</v>
          </cell>
          <cell r="FA175">
            <v>14639</v>
          </cell>
          <cell r="FB175">
            <v>13809</v>
          </cell>
          <cell r="FC175">
            <v>2439</v>
          </cell>
          <cell r="FD175">
            <v>5612</v>
          </cell>
          <cell r="FE175">
            <v>26687</v>
          </cell>
          <cell r="FF175">
            <v>243367</v>
          </cell>
          <cell r="FG175">
            <v>21874</v>
          </cell>
          <cell r="FH175">
            <v>15</v>
          </cell>
          <cell r="FI175">
            <v>264926</v>
          </cell>
          <cell r="FJ175">
            <v>7</v>
          </cell>
          <cell r="FK175">
            <v>6.7</v>
          </cell>
          <cell r="FL175">
            <v>6.8</v>
          </cell>
          <cell r="FM175">
            <v>10.1</v>
          </cell>
          <cell r="FN175">
            <v>-3.6</v>
          </cell>
          <cell r="FO175">
            <v>2.4</v>
          </cell>
          <cell r="FP175">
            <v>1.3</v>
          </cell>
          <cell r="FQ175">
            <v>0.8</v>
          </cell>
          <cell r="FR175">
            <v>2.6</v>
          </cell>
          <cell r="FS175">
            <v>1</v>
          </cell>
          <cell r="FT175">
            <v>0.5</v>
          </cell>
          <cell r="FU175">
            <v>12.5</v>
          </cell>
          <cell r="FV175">
            <v>0.5</v>
          </cell>
          <cell r="FW175">
            <v>3.1</v>
          </cell>
          <cell r="FX175">
            <v>-2.6</v>
          </cell>
          <cell r="FY175">
            <v>1.6</v>
          </cell>
          <cell r="FZ175">
            <v>0.7</v>
          </cell>
          <cell r="GA175">
            <v>-0.6</v>
          </cell>
          <cell r="GB175">
            <v>1</v>
          </cell>
          <cell r="GC175">
            <v>0.7</v>
          </cell>
          <cell r="GD175">
            <v>-18.5</v>
          </cell>
          <cell r="GE175">
            <v>-6</v>
          </cell>
          <cell r="GF175">
            <v>-9.6999999999999993</v>
          </cell>
          <cell r="GG175">
            <v>-11.6</v>
          </cell>
          <cell r="GH175">
            <v>-1.1000000000000001</v>
          </cell>
          <cell r="GI175">
            <v>-0.8</v>
          </cell>
          <cell r="GJ175">
            <v>1.7</v>
          </cell>
          <cell r="GK175">
            <v>0.3</v>
          </cell>
          <cell r="GL175">
            <v>0.8</v>
          </cell>
          <cell r="GM175">
            <v>6.9</v>
          </cell>
          <cell r="GN175">
            <v>-0.3</v>
          </cell>
          <cell r="GO175">
            <v>0.8</v>
          </cell>
          <cell r="GP175">
            <v>-0.1</v>
          </cell>
          <cell r="GQ175">
            <v>-0.9</v>
          </cell>
          <cell r="GR175">
            <v>-0.5</v>
          </cell>
          <cell r="GS175">
            <v>-1.1000000000000001</v>
          </cell>
          <cell r="GT175">
            <v>-3.8</v>
          </cell>
          <cell r="GU175">
            <v>-1.9</v>
          </cell>
          <cell r="GV175">
            <v>0.9</v>
          </cell>
          <cell r="GW175">
            <v>0.2</v>
          </cell>
          <cell r="GX175">
            <v>0.4</v>
          </cell>
          <cell r="GY175">
            <v>4.8</v>
          </cell>
          <cell r="GZ175">
            <v>5.7</v>
          </cell>
          <cell r="HA175">
            <v>5.4</v>
          </cell>
          <cell r="HB175">
            <v>3.9</v>
          </cell>
          <cell r="HC175">
            <v>1.2</v>
          </cell>
          <cell r="HD175">
            <v>0.5</v>
          </cell>
          <cell r="HE175">
            <v>0</v>
          </cell>
          <cell r="HF175">
            <v>18.2</v>
          </cell>
          <cell r="HG175">
            <v>3.4</v>
          </cell>
          <cell r="HH175">
            <v>1</v>
          </cell>
          <cell r="HI175">
            <v>0.4</v>
          </cell>
          <cell r="HJ175">
            <v>-1.1000000000000001</v>
          </cell>
          <cell r="HK175">
            <v>0.2</v>
          </cell>
          <cell r="HL175">
            <v>4683</v>
          </cell>
          <cell r="HM175">
            <v>1265</v>
          </cell>
          <cell r="HN175">
            <v>6237</v>
          </cell>
          <cell r="HO175">
            <v>2454</v>
          </cell>
          <cell r="HP175">
            <v>3758</v>
          </cell>
          <cell r="HQ175">
            <v>1648</v>
          </cell>
          <cell r="HR175">
            <v>3816</v>
          </cell>
          <cell r="HS175">
            <v>11106</v>
          </cell>
          <cell r="HT175">
            <v>1617</v>
          </cell>
          <cell r="HU175">
            <v>12435</v>
          </cell>
          <cell r="HV175">
            <v>6178</v>
          </cell>
          <cell r="HW175">
            <v>5852</v>
          </cell>
          <cell r="HX175">
            <v>3242</v>
          </cell>
          <cell r="HY175">
            <v>4605</v>
          </cell>
          <cell r="HZ175">
            <v>7004</v>
          </cell>
          <cell r="IA175">
            <v>25944</v>
          </cell>
          <cell r="IB175">
            <v>5301</v>
          </cell>
          <cell r="IC175">
            <v>340</v>
          </cell>
          <cell r="ID175">
            <v>3312</v>
          </cell>
          <cell r="IE175">
            <v>8990</v>
          </cell>
          <cell r="IF175">
            <v>4472</v>
          </cell>
          <cell r="IG175">
            <v>2764</v>
          </cell>
          <cell r="IH175">
            <v>7976</v>
          </cell>
          <cell r="II175">
            <v>15347</v>
          </cell>
          <cell r="IJ175">
            <v>11001</v>
          </cell>
          <cell r="IK175">
            <v>10229</v>
          </cell>
          <cell r="IL175">
            <v>7270</v>
          </cell>
          <cell r="IM175">
            <v>3961</v>
          </cell>
          <cell r="IN175">
            <v>1190</v>
          </cell>
          <cell r="IO175">
            <v>2196</v>
          </cell>
          <cell r="IP175">
            <v>5444</v>
          </cell>
          <cell r="IQ175">
            <v>12710</v>
          </cell>
        </row>
        <row r="176">
          <cell r="B176">
            <v>7426</v>
          </cell>
          <cell r="C176">
            <v>1230</v>
          </cell>
          <cell r="D176">
            <v>8599</v>
          </cell>
          <cell r="E176">
            <v>2480</v>
          </cell>
          <cell r="F176">
            <v>3606</v>
          </cell>
          <cell r="G176">
            <v>1546</v>
          </cell>
          <cell r="H176">
            <v>3829</v>
          </cell>
          <cell r="I176">
            <v>10840</v>
          </cell>
          <cell r="J176">
            <v>1696</v>
          </cell>
          <cell r="K176">
            <v>12235</v>
          </cell>
          <cell r="L176">
            <v>6309</v>
          </cell>
          <cell r="M176">
            <v>5500</v>
          </cell>
          <cell r="N176">
            <v>3266</v>
          </cell>
          <cell r="O176">
            <v>4410</v>
          </cell>
          <cell r="P176">
            <v>6531</v>
          </cell>
          <cell r="Q176">
            <v>25253</v>
          </cell>
          <cell r="R176">
            <v>5090</v>
          </cell>
          <cell r="S176">
            <v>297</v>
          </cell>
          <cell r="T176">
            <v>3442</v>
          </cell>
          <cell r="U176">
            <v>8795</v>
          </cell>
          <cell r="V176">
            <v>4068</v>
          </cell>
          <cell r="W176">
            <v>2621</v>
          </cell>
          <cell r="X176">
            <v>7762</v>
          </cell>
          <cell r="Y176">
            <v>14483</v>
          </cell>
          <cell r="Z176">
            <v>10835</v>
          </cell>
          <cell r="AA176">
            <v>10704</v>
          </cell>
          <cell r="AB176">
            <v>7510</v>
          </cell>
          <cell r="AC176">
            <v>3813</v>
          </cell>
          <cell r="AD176">
            <v>1188</v>
          </cell>
          <cell r="AE176">
            <v>1986</v>
          </cell>
          <cell r="AF176">
            <v>5519</v>
          </cell>
          <cell r="AG176">
            <v>12508</v>
          </cell>
          <cell r="AH176">
            <v>2980</v>
          </cell>
          <cell r="AI176">
            <v>3202</v>
          </cell>
          <cell r="AJ176">
            <v>6161</v>
          </cell>
          <cell r="AK176">
            <v>11675</v>
          </cell>
          <cell r="AL176">
            <v>7565</v>
          </cell>
          <cell r="AM176">
            <v>19308</v>
          </cell>
          <cell r="AN176">
            <v>1200</v>
          </cell>
          <cell r="AO176">
            <v>6307</v>
          </cell>
          <cell r="AP176">
            <v>7522</v>
          </cell>
          <cell r="AQ176">
            <v>1972</v>
          </cell>
          <cell r="AR176">
            <v>13950</v>
          </cell>
          <cell r="AS176">
            <v>15065</v>
          </cell>
          <cell r="AT176">
            <v>9365</v>
          </cell>
          <cell r="AU176">
            <v>15592</v>
          </cell>
          <cell r="AV176">
            <v>14705</v>
          </cell>
          <cell r="AW176">
            <v>14167</v>
          </cell>
          <cell r="AX176">
            <v>2111</v>
          </cell>
          <cell r="AY176">
            <v>5779</v>
          </cell>
          <cell r="AZ176">
            <v>26890</v>
          </cell>
          <cell r="BA176">
            <v>243539</v>
          </cell>
          <cell r="BB176">
            <v>21440</v>
          </cell>
          <cell r="BC176">
            <v>217</v>
          </cell>
          <cell r="BD176">
            <v>264927</v>
          </cell>
          <cell r="BE176">
            <v>0.6</v>
          </cell>
          <cell r="BF176">
            <v>0.3</v>
          </cell>
          <cell r="BG176">
            <v>0.5</v>
          </cell>
          <cell r="BH176">
            <v>6.1</v>
          </cell>
          <cell r="BI176">
            <v>-0.9</v>
          </cell>
          <cell r="BJ176">
            <v>-1.8</v>
          </cell>
          <cell r="BK176">
            <v>2</v>
          </cell>
          <cell r="BL176">
            <v>1</v>
          </cell>
          <cell r="BM176">
            <v>6.3</v>
          </cell>
          <cell r="BN176">
            <v>1.5</v>
          </cell>
          <cell r="BO176">
            <v>-0.1</v>
          </cell>
          <cell r="BP176">
            <v>1.6</v>
          </cell>
          <cell r="BQ176">
            <v>0.1</v>
          </cell>
          <cell r="BR176">
            <v>0.5</v>
          </cell>
          <cell r="BS176">
            <v>-2.9</v>
          </cell>
          <cell r="BT176">
            <v>-0.4</v>
          </cell>
          <cell r="BU176">
            <v>-0.3</v>
          </cell>
          <cell r="BV176">
            <v>-0.2</v>
          </cell>
          <cell r="BW176">
            <v>1</v>
          </cell>
          <cell r="BX176">
            <v>0.1</v>
          </cell>
          <cell r="BY176">
            <v>-9.9</v>
          </cell>
          <cell r="BZ176">
            <v>-9</v>
          </cell>
          <cell r="CA176">
            <v>-5.0999999999999996</v>
          </cell>
          <cell r="CB176">
            <v>-7.2</v>
          </cell>
          <cell r="CC176">
            <v>-0.5</v>
          </cell>
          <cell r="CD176">
            <v>1.3</v>
          </cell>
          <cell r="CE176">
            <v>1.3</v>
          </cell>
          <cell r="CF176">
            <v>-0.4</v>
          </cell>
          <cell r="CG176">
            <v>3.5</v>
          </cell>
          <cell r="CH176">
            <v>-3.5</v>
          </cell>
          <cell r="CI176">
            <v>0.5</v>
          </cell>
          <cell r="CJ176">
            <v>0.1</v>
          </cell>
          <cell r="CK176">
            <v>-0.1</v>
          </cell>
          <cell r="CL176">
            <v>-0.7</v>
          </cell>
          <cell r="CM176">
            <v>-0.4</v>
          </cell>
          <cell r="CN176">
            <v>0.7</v>
          </cell>
          <cell r="CO176">
            <v>-0.7</v>
          </cell>
          <cell r="CP176">
            <v>0.3</v>
          </cell>
          <cell r="CQ176">
            <v>-0.6</v>
          </cell>
          <cell r="CR176">
            <v>-0.8</v>
          </cell>
          <cell r="CS176">
            <v>-0.7</v>
          </cell>
          <cell r="CT176">
            <v>3.4</v>
          </cell>
          <cell r="CU176">
            <v>3.1</v>
          </cell>
          <cell r="CV176">
            <v>3.2</v>
          </cell>
          <cell r="CW176">
            <v>2.2000000000000002</v>
          </cell>
          <cell r="CX176">
            <v>1.7</v>
          </cell>
          <cell r="CY176">
            <v>0.5</v>
          </cell>
          <cell r="CZ176">
            <v>2.1</v>
          </cell>
          <cell r="DA176">
            <v>-4.7</v>
          </cell>
          <cell r="DB176">
            <v>3.1</v>
          </cell>
          <cell r="DC176">
            <v>0.8</v>
          </cell>
          <cell r="DD176">
            <v>0.2</v>
          </cell>
          <cell r="DE176">
            <v>-1</v>
          </cell>
          <cell r="DF176">
            <v>0.2</v>
          </cell>
          <cell r="DG176">
            <v>7460</v>
          </cell>
          <cell r="DH176">
            <v>1229</v>
          </cell>
          <cell r="DI176">
            <v>8629</v>
          </cell>
          <cell r="DJ176">
            <v>2497</v>
          </cell>
          <cell r="DK176">
            <v>3599</v>
          </cell>
          <cell r="DL176">
            <v>1540</v>
          </cell>
          <cell r="DM176">
            <v>3731</v>
          </cell>
          <cell r="DN176">
            <v>10773</v>
          </cell>
          <cell r="DO176">
            <v>1666</v>
          </cell>
          <cell r="DP176">
            <v>12142</v>
          </cell>
          <cell r="DQ176">
            <v>6370</v>
          </cell>
          <cell r="DR176">
            <v>5420</v>
          </cell>
          <cell r="DS176">
            <v>3450</v>
          </cell>
          <cell r="DT176">
            <v>4422</v>
          </cell>
          <cell r="DU176">
            <v>6472</v>
          </cell>
          <cell r="DV176">
            <v>25485</v>
          </cell>
          <cell r="DW176">
            <v>5064</v>
          </cell>
          <cell r="DX176">
            <v>294</v>
          </cell>
          <cell r="DY176">
            <v>3410</v>
          </cell>
          <cell r="DZ176">
            <v>8736</v>
          </cell>
          <cell r="EA176">
            <v>3885</v>
          </cell>
          <cell r="EB176">
            <v>2537</v>
          </cell>
          <cell r="EC176">
            <v>7458</v>
          </cell>
          <cell r="ED176">
            <v>13915</v>
          </cell>
          <cell r="EE176">
            <v>10744</v>
          </cell>
          <cell r="EF176">
            <v>10695</v>
          </cell>
          <cell r="EG176">
            <v>7565</v>
          </cell>
          <cell r="EH176">
            <v>3697</v>
          </cell>
          <cell r="EI176">
            <v>1183</v>
          </cell>
          <cell r="EJ176">
            <v>2026</v>
          </cell>
          <cell r="EK176">
            <v>5661</v>
          </cell>
          <cell r="EL176">
            <v>12596</v>
          </cell>
          <cell r="EM176">
            <v>2984</v>
          </cell>
          <cell r="EN176">
            <v>3303</v>
          </cell>
          <cell r="EO176">
            <v>6248</v>
          </cell>
          <cell r="EP176">
            <v>11589</v>
          </cell>
          <cell r="EQ176">
            <v>7543</v>
          </cell>
          <cell r="ER176">
            <v>19191</v>
          </cell>
          <cell r="ES176">
            <v>1199</v>
          </cell>
          <cell r="ET176">
            <v>6298</v>
          </cell>
          <cell r="EU176">
            <v>7511</v>
          </cell>
          <cell r="EV176">
            <v>1971</v>
          </cell>
          <cell r="EW176">
            <v>13961</v>
          </cell>
          <cell r="EX176">
            <v>15070</v>
          </cell>
          <cell r="EY176">
            <v>9362</v>
          </cell>
          <cell r="EZ176">
            <v>15621</v>
          </cell>
          <cell r="FA176">
            <v>14705</v>
          </cell>
          <cell r="FB176">
            <v>13966</v>
          </cell>
          <cell r="FC176">
            <v>2074</v>
          </cell>
          <cell r="FD176">
            <v>5799</v>
          </cell>
          <cell r="FE176">
            <v>26883</v>
          </cell>
          <cell r="FF176">
            <v>242981</v>
          </cell>
          <cell r="FG176">
            <v>20830</v>
          </cell>
          <cell r="FH176">
            <v>289</v>
          </cell>
          <cell r="FI176">
            <v>263906</v>
          </cell>
          <cell r="FJ176">
            <v>-1.7</v>
          </cell>
          <cell r="FK176">
            <v>-2.2000000000000002</v>
          </cell>
          <cell r="FL176">
            <v>-1.8</v>
          </cell>
          <cell r="FM176">
            <v>5.4</v>
          </cell>
          <cell r="FN176">
            <v>0.9</v>
          </cell>
          <cell r="FO176">
            <v>-3.7</v>
          </cell>
          <cell r="FP176">
            <v>-1.5</v>
          </cell>
          <cell r="FQ176">
            <v>0.5</v>
          </cell>
          <cell r="FR176">
            <v>5.3</v>
          </cell>
          <cell r="FS176">
            <v>1</v>
          </cell>
          <cell r="FT176">
            <v>1.6</v>
          </cell>
          <cell r="FU176">
            <v>-5.2</v>
          </cell>
          <cell r="FV176">
            <v>8.6</v>
          </cell>
          <cell r="FW176">
            <v>-0.1</v>
          </cell>
          <cell r="FX176">
            <v>-3.7</v>
          </cell>
          <cell r="FY176">
            <v>0.3</v>
          </cell>
          <cell r="FZ176">
            <v>-1.3</v>
          </cell>
          <cell r="GA176">
            <v>-1</v>
          </cell>
          <cell r="GB176">
            <v>-0.2</v>
          </cell>
          <cell r="GC176">
            <v>-0.9</v>
          </cell>
          <cell r="GD176">
            <v>-10.7</v>
          </cell>
          <cell r="GE176">
            <v>-14.5</v>
          </cell>
          <cell r="GF176">
            <v>-8.4</v>
          </cell>
          <cell r="GG176">
            <v>-10.3</v>
          </cell>
          <cell r="GH176">
            <v>-1.4</v>
          </cell>
          <cell r="GI176">
            <v>1.8</v>
          </cell>
          <cell r="GJ176">
            <v>2.1</v>
          </cell>
          <cell r="GK176">
            <v>-5.6</v>
          </cell>
          <cell r="GL176">
            <v>4.0999999999999996</v>
          </cell>
          <cell r="GM176">
            <v>-5.5</v>
          </cell>
          <cell r="GN176">
            <v>4</v>
          </cell>
          <cell r="GO176">
            <v>0.4</v>
          </cell>
          <cell r="GP176">
            <v>0.5</v>
          </cell>
          <cell r="GQ176">
            <v>3.3</v>
          </cell>
          <cell r="GR176">
            <v>1.8</v>
          </cell>
          <cell r="GS176">
            <v>0.5</v>
          </cell>
          <cell r="GT176">
            <v>-0.1</v>
          </cell>
          <cell r="GU176">
            <v>0.3</v>
          </cell>
          <cell r="GV176">
            <v>-1.4</v>
          </cell>
          <cell r="GW176">
            <v>-1.6</v>
          </cell>
          <cell r="GX176">
            <v>-1.5</v>
          </cell>
          <cell r="GY176">
            <v>2.4</v>
          </cell>
          <cell r="GZ176">
            <v>2</v>
          </cell>
          <cell r="HA176">
            <v>2.1</v>
          </cell>
          <cell r="HB176">
            <v>1.2</v>
          </cell>
          <cell r="HC176">
            <v>2.4</v>
          </cell>
          <cell r="HD176">
            <v>0.5</v>
          </cell>
          <cell r="HE176">
            <v>1.1000000000000001</v>
          </cell>
          <cell r="HF176">
            <v>-15</v>
          </cell>
          <cell r="HG176">
            <v>3.3</v>
          </cell>
          <cell r="HH176">
            <v>0.7</v>
          </cell>
          <cell r="HI176">
            <v>-0.2</v>
          </cell>
          <cell r="HJ176">
            <v>-4.8</v>
          </cell>
          <cell r="HK176">
            <v>-0.4</v>
          </cell>
          <cell r="HL176">
            <v>12636</v>
          </cell>
          <cell r="HM176">
            <v>1231</v>
          </cell>
          <cell r="HN176">
            <v>13224</v>
          </cell>
          <cell r="HO176">
            <v>2451</v>
          </cell>
          <cell r="HP176">
            <v>3524</v>
          </cell>
          <cell r="HQ176">
            <v>1570</v>
          </cell>
          <cell r="HR176">
            <v>3783</v>
          </cell>
          <cell r="HS176">
            <v>10696</v>
          </cell>
          <cell r="HT176">
            <v>1700</v>
          </cell>
          <cell r="HU176">
            <v>12098</v>
          </cell>
          <cell r="HV176">
            <v>6848</v>
          </cell>
          <cell r="HW176">
            <v>5403</v>
          </cell>
          <cell r="HX176">
            <v>3520</v>
          </cell>
          <cell r="HY176">
            <v>4499</v>
          </cell>
          <cell r="HZ176">
            <v>6683</v>
          </cell>
          <cell r="IA176">
            <v>26312</v>
          </cell>
          <cell r="IB176">
            <v>4931</v>
          </cell>
          <cell r="IC176">
            <v>275</v>
          </cell>
          <cell r="ID176">
            <v>3514</v>
          </cell>
          <cell r="IE176">
            <v>8650</v>
          </cell>
          <cell r="IF176">
            <v>4055</v>
          </cell>
          <cell r="IG176">
            <v>2676</v>
          </cell>
          <cell r="IH176">
            <v>7843</v>
          </cell>
          <cell r="II176">
            <v>14646</v>
          </cell>
          <cell r="IJ176">
            <v>11052</v>
          </cell>
          <cell r="IK176">
            <v>11798</v>
          </cell>
          <cell r="IL176">
            <v>7820</v>
          </cell>
          <cell r="IM176">
            <v>3924</v>
          </cell>
          <cell r="IN176">
            <v>1213</v>
          </cell>
          <cell r="IO176">
            <v>2051</v>
          </cell>
          <cell r="IP176">
            <v>6000</v>
          </cell>
          <cell r="IQ176">
            <v>13229</v>
          </cell>
        </row>
        <row r="177">
          <cell r="B177">
            <v>7596</v>
          </cell>
          <cell r="C177">
            <v>1213</v>
          </cell>
          <cell r="D177">
            <v>8725</v>
          </cell>
          <cell r="E177">
            <v>2571</v>
          </cell>
          <cell r="F177">
            <v>3585</v>
          </cell>
          <cell r="G177">
            <v>1517</v>
          </cell>
          <cell r="H177">
            <v>3903</v>
          </cell>
          <cell r="I177">
            <v>10907</v>
          </cell>
          <cell r="J177">
            <v>1782</v>
          </cell>
          <cell r="K177">
            <v>12372</v>
          </cell>
          <cell r="L177">
            <v>6279</v>
          </cell>
          <cell r="M177">
            <v>5619</v>
          </cell>
          <cell r="N177">
            <v>3274</v>
          </cell>
          <cell r="O177">
            <v>4375</v>
          </cell>
          <cell r="P177">
            <v>6395</v>
          </cell>
          <cell r="Q177">
            <v>25156</v>
          </cell>
          <cell r="R177">
            <v>5038</v>
          </cell>
          <cell r="S177">
            <v>298</v>
          </cell>
          <cell r="T177">
            <v>3468</v>
          </cell>
          <cell r="U177">
            <v>8765</v>
          </cell>
          <cell r="V177">
            <v>3922</v>
          </cell>
          <cell r="W177">
            <v>2557</v>
          </cell>
          <cell r="X177">
            <v>7734</v>
          </cell>
          <cell r="Y177">
            <v>14242</v>
          </cell>
          <cell r="Z177">
            <v>10811</v>
          </cell>
          <cell r="AA177">
            <v>10855</v>
          </cell>
          <cell r="AB177">
            <v>7592</v>
          </cell>
          <cell r="AC177">
            <v>3892</v>
          </cell>
          <cell r="AD177">
            <v>1224</v>
          </cell>
          <cell r="AE177">
            <v>1880</v>
          </cell>
          <cell r="AF177">
            <v>5554</v>
          </cell>
          <cell r="AG177">
            <v>12594</v>
          </cell>
          <cell r="AH177">
            <v>2984</v>
          </cell>
          <cell r="AI177">
            <v>3162</v>
          </cell>
          <cell r="AJ177">
            <v>6133</v>
          </cell>
          <cell r="AK177">
            <v>11803</v>
          </cell>
          <cell r="AL177">
            <v>7699</v>
          </cell>
          <cell r="AM177">
            <v>19558</v>
          </cell>
          <cell r="AN177">
            <v>1181</v>
          </cell>
          <cell r="AO177">
            <v>6244</v>
          </cell>
          <cell r="AP177">
            <v>7437</v>
          </cell>
          <cell r="AQ177">
            <v>2043</v>
          </cell>
          <cell r="AR177">
            <v>14185</v>
          </cell>
          <cell r="AS177">
            <v>15398</v>
          </cell>
          <cell r="AT177">
            <v>9535</v>
          </cell>
          <cell r="AU177">
            <v>15845</v>
          </cell>
          <cell r="AV177">
            <v>14782</v>
          </cell>
          <cell r="AW177">
            <v>14526</v>
          </cell>
          <cell r="AX177">
            <v>1974</v>
          </cell>
          <cell r="AY177">
            <v>5890</v>
          </cell>
          <cell r="AZ177">
            <v>27033</v>
          </cell>
          <cell r="BA177">
            <v>245019</v>
          </cell>
          <cell r="BB177">
            <v>21430</v>
          </cell>
          <cell r="BC177">
            <v>53</v>
          </cell>
          <cell r="BD177">
            <v>266236</v>
          </cell>
          <cell r="BE177">
            <v>2.2999999999999998</v>
          </cell>
          <cell r="BF177">
            <v>-1.4</v>
          </cell>
          <cell r="BG177">
            <v>1.5</v>
          </cell>
          <cell r="BH177">
            <v>3.7</v>
          </cell>
          <cell r="BI177">
            <v>-0.6</v>
          </cell>
          <cell r="BJ177">
            <v>-1.9</v>
          </cell>
          <cell r="BK177">
            <v>1.9</v>
          </cell>
          <cell r="BL177">
            <v>0.6</v>
          </cell>
          <cell r="BM177">
            <v>5.0999999999999996</v>
          </cell>
          <cell r="BN177">
            <v>1.1000000000000001</v>
          </cell>
          <cell r="BO177">
            <v>-0.5</v>
          </cell>
          <cell r="BP177">
            <v>2.2000000000000002</v>
          </cell>
          <cell r="BQ177">
            <v>0.2</v>
          </cell>
          <cell r="BR177">
            <v>-0.8</v>
          </cell>
          <cell r="BS177">
            <v>-2.1</v>
          </cell>
          <cell r="BT177">
            <v>-0.4</v>
          </cell>
          <cell r="BU177">
            <v>-1</v>
          </cell>
          <cell r="BV177">
            <v>0.4</v>
          </cell>
          <cell r="BW177">
            <v>0.8</v>
          </cell>
          <cell r="BX177">
            <v>-0.3</v>
          </cell>
          <cell r="BY177">
            <v>-3.6</v>
          </cell>
          <cell r="BZ177">
            <v>-2.4</v>
          </cell>
          <cell r="CA177">
            <v>-0.4</v>
          </cell>
          <cell r="CB177">
            <v>-1.7</v>
          </cell>
          <cell r="CC177">
            <v>-0.2</v>
          </cell>
          <cell r="CD177">
            <v>1.4</v>
          </cell>
          <cell r="CE177">
            <v>1.1000000000000001</v>
          </cell>
          <cell r="CF177">
            <v>2.1</v>
          </cell>
          <cell r="CG177">
            <v>3</v>
          </cell>
          <cell r="CH177">
            <v>-5.3</v>
          </cell>
          <cell r="CI177">
            <v>0.6</v>
          </cell>
          <cell r="CJ177">
            <v>0.7</v>
          </cell>
          <cell r="CK177">
            <v>0.1</v>
          </cell>
          <cell r="CL177">
            <v>-1.3</v>
          </cell>
          <cell r="CM177">
            <v>-0.5</v>
          </cell>
          <cell r="CN177">
            <v>1.1000000000000001</v>
          </cell>
          <cell r="CO177">
            <v>1.8</v>
          </cell>
          <cell r="CP177">
            <v>1.3</v>
          </cell>
          <cell r="CQ177">
            <v>-1.6</v>
          </cell>
          <cell r="CR177">
            <v>-1</v>
          </cell>
          <cell r="CS177">
            <v>-1.1000000000000001</v>
          </cell>
          <cell r="CT177">
            <v>3.6</v>
          </cell>
          <cell r="CU177">
            <v>1.7</v>
          </cell>
          <cell r="CV177">
            <v>2.2000000000000002</v>
          </cell>
          <cell r="CW177">
            <v>1.8</v>
          </cell>
          <cell r="CX177">
            <v>1.6</v>
          </cell>
          <cell r="CY177">
            <v>0.5</v>
          </cell>
          <cell r="CZ177">
            <v>2.5</v>
          </cell>
          <cell r="DA177">
            <v>-6.5</v>
          </cell>
          <cell r="DB177">
            <v>1.9</v>
          </cell>
          <cell r="DC177">
            <v>0.5</v>
          </cell>
          <cell r="DD177">
            <v>0.6</v>
          </cell>
          <cell r="DE177">
            <v>-0.1</v>
          </cell>
          <cell r="DF177">
            <v>0.5</v>
          </cell>
          <cell r="DG177">
            <v>7337</v>
          </cell>
          <cell r="DH177">
            <v>1205</v>
          </cell>
          <cell r="DI177">
            <v>8482</v>
          </cell>
          <cell r="DJ177">
            <v>2533</v>
          </cell>
          <cell r="DK177">
            <v>3641</v>
          </cell>
          <cell r="DL177">
            <v>1486</v>
          </cell>
          <cell r="DM177">
            <v>3944</v>
          </cell>
          <cell r="DN177">
            <v>10944</v>
          </cell>
          <cell r="DO177">
            <v>1843</v>
          </cell>
          <cell r="DP177">
            <v>12466</v>
          </cell>
          <cell r="DQ177">
            <v>6278</v>
          </cell>
          <cell r="DR177">
            <v>5455</v>
          </cell>
          <cell r="DS177">
            <v>3185</v>
          </cell>
          <cell r="DT177">
            <v>4349</v>
          </cell>
          <cell r="DU177">
            <v>6389</v>
          </cell>
          <cell r="DV177">
            <v>24883</v>
          </cell>
          <cell r="DW177">
            <v>5070</v>
          </cell>
          <cell r="DX177">
            <v>297</v>
          </cell>
          <cell r="DY177">
            <v>3511</v>
          </cell>
          <cell r="DZ177">
            <v>8831</v>
          </cell>
          <cell r="EA177">
            <v>4028</v>
          </cell>
          <cell r="EB177">
            <v>2498</v>
          </cell>
          <cell r="EC177">
            <v>7732</v>
          </cell>
          <cell r="ED177">
            <v>14276</v>
          </cell>
          <cell r="EE177">
            <v>10863</v>
          </cell>
          <cell r="EF177">
            <v>10862</v>
          </cell>
          <cell r="EG177">
            <v>7545</v>
          </cell>
          <cell r="EH177">
            <v>3825</v>
          </cell>
          <cell r="EI177">
            <v>1227</v>
          </cell>
          <cell r="EJ177">
            <v>1739</v>
          </cell>
          <cell r="EK177">
            <v>5366</v>
          </cell>
          <cell r="EL177">
            <v>12228</v>
          </cell>
          <cell r="EM177">
            <v>2999</v>
          </cell>
          <cell r="EN177">
            <v>3036</v>
          </cell>
          <cell r="EO177">
            <v>6050</v>
          </cell>
          <cell r="EP177">
            <v>11916</v>
          </cell>
          <cell r="EQ177">
            <v>7708</v>
          </cell>
          <cell r="ER177">
            <v>19696</v>
          </cell>
          <cell r="ES177">
            <v>1183</v>
          </cell>
          <cell r="ET177">
            <v>6234</v>
          </cell>
          <cell r="EU177">
            <v>7430</v>
          </cell>
          <cell r="EV177">
            <v>2030</v>
          </cell>
          <cell r="EW177">
            <v>14118</v>
          </cell>
          <cell r="EX177">
            <v>15320</v>
          </cell>
          <cell r="EY177">
            <v>9487</v>
          </cell>
          <cell r="EZ177">
            <v>16059</v>
          </cell>
          <cell r="FA177">
            <v>14780</v>
          </cell>
          <cell r="FB177">
            <v>14828</v>
          </cell>
          <cell r="FC177">
            <v>1845</v>
          </cell>
          <cell r="FD177">
            <v>5904</v>
          </cell>
          <cell r="FE177">
            <v>27037</v>
          </cell>
          <cell r="FF177">
            <v>244531</v>
          </cell>
          <cell r="FG177">
            <v>21838</v>
          </cell>
          <cell r="FH177">
            <v>450</v>
          </cell>
          <cell r="FI177">
            <v>266504</v>
          </cell>
          <cell r="FJ177">
            <v>-1.7</v>
          </cell>
          <cell r="FK177">
            <v>-1.9</v>
          </cell>
          <cell r="FL177">
            <v>-1.7</v>
          </cell>
          <cell r="FM177">
            <v>1.5</v>
          </cell>
          <cell r="FN177">
            <v>1.1000000000000001</v>
          </cell>
          <cell r="FO177">
            <v>-3.5</v>
          </cell>
          <cell r="FP177">
            <v>5.7</v>
          </cell>
          <cell r="FQ177">
            <v>1.6</v>
          </cell>
          <cell r="FR177">
            <v>10.6</v>
          </cell>
          <cell r="FS177">
            <v>2.7</v>
          </cell>
          <cell r="FT177">
            <v>-1.4</v>
          </cell>
          <cell r="FU177">
            <v>0.6</v>
          </cell>
          <cell r="FV177">
            <v>-7.7</v>
          </cell>
          <cell r="FW177">
            <v>-1.7</v>
          </cell>
          <cell r="FX177">
            <v>-1.3</v>
          </cell>
          <cell r="FY177">
            <v>-2.4</v>
          </cell>
          <cell r="FZ177">
            <v>0.1</v>
          </cell>
          <cell r="GA177">
            <v>0.8</v>
          </cell>
          <cell r="GB177">
            <v>3</v>
          </cell>
          <cell r="GC177">
            <v>1.1000000000000001</v>
          </cell>
          <cell r="GD177">
            <v>3.7</v>
          </cell>
          <cell r="GE177">
            <v>-1.5</v>
          </cell>
          <cell r="GF177">
            <v>3.7</v>
          </cell>
          <cell r="GG177">
            <v>2.6</v>
          </cell>
          <cell r="GH177">
            <v>1.1000000000000001</v>
          </cell>
          <cell r="GI177">
            <v>1.6</v>
          </cell>
          <cell r="GJ177">
            <v>-0.3</v>
          </cell>
          <cell r="GK177">
            <v>3.5</v>
          </cell>
          <cell r="GL177">
            <v>3.7</v>
          </cell>
          <cell r="GM177">
            <v>-14.2</v>
          </cell>
          <cell r="GN177">
            <v>-5.2</v>
          </cell>
          <cell r="GO177">
            <v>-2.9</v>
          </cell>
          <cell r="GP177">
            <v>0.5</v>
          </cell>
          <cell r="GQ177">
            <v>-8.1</v>
          </cell>
          <cell r="GR177">
            <v>-3.2</v>
          </cell>
          <cell r="GS177">
            <v>2.8</v>
          </cell>
          <cell r="GT177">
            <v>2.2000000000000002</v>
          </cell>
          <cell r="GU177">
            <v>2.6</v>
          </cell>
          <cell r="GV177">
            <v>-1.3</v>
          </cell>
          <cell r="GW177">
            <v>-1</v>
          </cell>
          <cell r="GX177">
            <v>-1.1000000000000001</v>
          </cell>
          <cell r="GY177">
            <v>3</v>
          </cell>
          <cell r="GZ177">
            <v>1.1000000000000001</v>
          </cell>
          <cell r="HA177">
            <v>1.7</v>
          </cell>
          <cell r="HB177">
            <v>1.3</v>
          </cell>
          <cell r="HC177">
            <v>2.8</v>
          </cell>
          <cell r="HD177">
            <v>0.5</v>
          </cell>
          <cell r="HE177">
            <v>6.2</v>
          </cell>
          <cell r="HF177">
            <v>-11.1</v>
          </cell>
          <cell r="HG177">
            <v>1.8</v>
          </cell>
          <cell r="HH177">
            <v>0.6</v>
          </cell>
          <cell r="HI177">
            <v>0.6</v>
          </cell>
          <cell r="HJ177">
            <v>4.8</v>
          </cell>
          <cell r="HK177">
            <v>1</v>
          </cell>
          <cell r="HL177">
            <v>6561</v>
          </cell>
          <cell r="HM177">
            <v>1201</v>
          </cell>
          <cell r="HN177">
            <v>7784</v>
          </cell>
          <cell r="HO177">
            <v>2488</v>
          </cell>
          <cell r="HP177">
            <v>3568</v>
          </cell>
          <cell r="HQ177">
            <v>1415</v>
          </cell>
          <cell r="HR177">
            <v>3841</v>
          </cell>
          <cell r="HS177">
            <v>10677</v>
          </cell>
          <cell r="HT177">
            <v>1757</v>
          </cell>
          <cell r="HU177">
            <v>12123</v>
          </cell>
          <cell r="HV177">
            <v>6120</v>
          </cell>
          <cell r="HW177">
            <v>5366</v>
          </cell>
          <cell r="HX177">
            <v>3027</v>
          </cell>
          <cell r="HY177">
            <v>4015</v>
          </cell>
          <cell r="HZ177">
            <v>6017</v>
          </cell>
          <cell r="IA177">
            <v>23761</v>
          </cell>
          <cell r="IB177">
            <v>5032</v>
          </cell>
          <cell r="IC177">
            <v>254</v>
          </cell>
          <cell r="ID177">
            <v>3629</v>
          </cell>
          <cell r="IE177">
            <v>8816</v>
          </cell>
          <cell r="IF177">
            <v>3710</v>
          </cell>
          <cell r="IG177">
            <v>2491</v>
          </cell>
          <cell r="IH177">
            <v>7782</v>
          </cell>
          <cell r="II177">
            <v>13957</v>
          </cell>
          <cell r="IJ177">
            <v>10388</v>
          </cell>
          <cell r="IK177">
            <v>10375</v>
          </cell>
          <cell r="IL177">
            <v>7505</v>
          </cell>
          <cell r="IM177">
            <v>3662</v>
          </cell>
          <cell r="IN177">
            <v>1172</v>
          </cell>
          <cell r="IO177">
            <v>1678</v>
          </cell>
          <cell r="IP177">
            <v>5170</v>
          </cell>
          <cell r="IQ177">
            <v>11747</v>
          </cell>
        </row>
        <row r="178">
          <cell r="B178">
            <v>7813</v>
          </cell>
          <cell r="C178">
            <v>1195</v>
          </cell>
          <cell r="D178">
            <v>8894</v>
          </cell>
          <cell r="E178">
            <v>2594</v>
          </cell>
          <cell r="F178">
            <v>3555</v>
          </cell>
          <cell r="G178">
            <v>1526</v>
          </cell>
          <cell r="H178">
            <v>3942</v>
          </cell>
          <cell r="I178">
            <v>10913</v>
          </cell>
          <cell r="J178">
            <v>1820</v>
          </cell>
          <cell r="K178">
            <v>12398</v>
          </cell>
          <cell r="L178">
            <v>6225</v>
          </cell>
          <cell r="M178">
            <v>5657</v>
          </cell>
          <cell r="N178">
            <v>3304</v>
          </cell>
          <cell r="O178">
            <v>4350</v>
          </cell>
          <cell r="P178">
            <v>6392</v>
          </cell>
          <cell r="Q178">
            <v>25151</v>
          </cell>
          <cell r="R178">
            <v>5013</v>
          </cell>
          <cell r="S178">
            <v>301</v>
          </cell>
          <cell r="T178">
            <v>3497</v>
          </cell>
          <cell r="U178">
            <v>8770</v>
          </cell>
          <cell r="V178">
            <v>4081</v>
          </cell>
          <cell r="W178">
            <v>2631</v>
          </cell>
          <cell r="X178">
            <v>8005</v>
          </cell>
          <cell r="Y178">
            <v>14738</v>
          </cell>
          <cell r="Z178">
            <v>10878</v>
          </cell>
          <cell r="AA178">
            <v>11017</v>
          </cell>
          <cell r="AB178">
            <v>7581</v>
          </cell>
          <cell r="AC178">
            <v>4035</v>
          </cell>
          <cell r="AD178">
            <v>1205</v>
          </cell>
          <cell r="AE178">
            <v>1832</v>
          </cell>
          <cell r="AF178">
            <v>5586</v>
          </cell>
          <cell r="AG178">
            <v>12698</v>
          </cell>
          <cell r="AH178">
            <v>2991</v>
          </cell>
          <cell r="AI178">
            <v>3173</v>
          </cell>
          <cell r="AJ178">
            <v>6149</v>
          </cell>
          <cell r="AK178">
            <v>11922</v>
          </cell>
          <cell r="AL178">
            <v>8008</v>
          </cell>
          <cell r="AM178">
            <v>19926</v>
          </cell>
          <cell r="AN178">
            <v>1178</v>
          </cell>
          <cell r="AO178">
            <v>6266</v>
          </cell>
          <cell r="AP178">
            <v>7453</v>
          </cell>
          <cell r="AQ178">
            <v>2122</v>
          </cell>
          <cell r="AR178">
            <v>14253</v>
          </cell>
          <cell r="AS178">
            <v>15623</v>
          </cell>
          <cell r="AT178">
            <v>9701</v>
          </cell>
          <cell r="AU178">
            <v>15934</v>
          </cell>
          <cell r="AV178">
            <v>14869</v>
          </cell>
          <cell r="AW178">
            <v>14816</v>
          </cell>
          <cell r="AX178">
            <v>1957</v>
          </cell>
          <cell r="AY178">
            <v>5896</v>
          </cell>
          <cell r="AZ178">
            <v>27119</v>
          </cell>
          <cell r="BA178">
            <v>247308</v>
          </cell>
          <cell r="BB178">
            <v>21610</v>
          </cell>
          <cell r="BC178">
            <v>214</v>
          </cell>
          <cell r="BD178">
            <v>268856</v>
          </cell>
          <cell r="BE178">
            <v>2.9</v>
          </cell>
          <cell r="BF178">
            <v>-1.5</v>
          </cell>
          <cell r="BG178">
            <v>1.9</v>
          </cell>
          <cell r="BH178">
            <v>0.9</v>
          </cell>
          <cell r="BI178">
            <v>-0.8</v>
          </cell>
          <cell r="BJ178">
            <v>0.6</v>
          </cell>
          <cell r="BK178">
            <v>1</v>
          </cell>
          <cell r="BL178">
            <v>0.1</v>
          </cell>
          <cell r="BM178">
            <v>2.1</v>
          </cell>
          <cell r="BN178">
            <v>0.2</v>
          </cell>
          <cell r="BO178">
            <v>-0.9</v>
          </cell>
          <cell r="BP178">
            <v>0.7</v>
          </cell>
          <cell r="BQ178">
            <v>0.9</v>
          </cell>
          <cell r="BR178">
            <v>-0.6</v>
          </cell>
          <cell r="BS178">
            <v>-0.1</v>
          </cell>
          <cell r="BT178">
            <v>0</v>
          </cell>
          <cell r="BU178">
            <v>-0.5</v>
          </cell>
          <cell r="BV178">
            <v>1.2</v>
          </cell>
          <cell r="BW178">
            <v>0.8</v>
          </cell>
          <cell r="BX178">
            <v>0.1</v>
          </cell>
          <cell r="BY178">
            <v>4</v>
          </cell>
          <cell r="BZ178">
            <v>2.9</v>
          </cell>
          <cell r="CA178">
            <v>3.5</v>
          </cell>
          <cell r="CB178">
            <v>3.5</v>
          </cell>
          <cell r="CC178">
            <v>0.6</v>
          </cell>
          <cell r="CD178">
            <v>1.5</v>
          </cell>
          <cell r="CE178">
            <v>-0.1</v>
          </cell>
          <cell r="CF178">
            <v>3.7</v>
          </cell>
          <cell r="CG178">
            <v>-1.5</v>
          </cell>
          <cell r="CH178">
            <v>-2.6</v>
          </cell>
          <cell r="CI178">
            <v>0.6</v>
          </cell>
          <cell r="CJ178">
            <v>0.8</v>
          </cell>
          <cell r="CK178">
            <v>0.3</v>
          </cell>
          <cell r="CL178">
            <v>0.3</v>
          </cell>
          <cell r="CM178">
            <v>0.3</v>
          </cell>
          <cell r="CN178">
            <v>1</v>
          </cell>
          <cell r="CO178">
            <v>4</v>
          </cell>
          <cell r="CP178">
            <v>1.9</v>
          </cell>
          <cell r="CQ178">
            <v>-0.3</v>
          </cell>
          <cell r="CR178">
            <v>0.4</v>
          </cell>
          <cell r="CS178">
            <v>0.2</v>
          </cell>
          <cell r="CT178">
            <v>3.9</v>
          </cell>
          <cell r="CU178">
            <v>0.5</v>
          </cell>
          <cell r="CV178">
            <v>1.5</v>
          </cell>
          <cell r="CW178">
            <v>1.7</v>
          </cell>
          <cell r="CX178">
            <v>0.6</v>
          </cell>
          <cell r="CY178">
            <v>0.6</v>
          </cell>
          <cell r="CZ178">
            <v>2</v>
          </cell>
          <cell r="DA178">
            <v>-0.9</v>
          </cell>
          <cell r="DB178">
            <v>0.1</v>
          </cell>
          <cell r="DC178">
            <v>0.3</v>
          </cell>
          <cell r="DD178">
            <v>0.9</v>
          </cell>
          <cell r="DE178">
            <v>0.8</v>
          </cell>
          <cell r="DF178">
            <v>1</v>
          </cell>
          <cell r="DG178">
            <v>7919</v>
          </cell>
          <cell r="DH178">
            <v>1198</v>
          </cell>
          <cell r="DI178">
            <v>8991</v>
          </cell>
          <cell r="DJ178">
            <v>2624</v>
          </cell>
          <cell r="DK178">
            <v>3546</v>
          </cell>
          <cell r="DL178">
            <v>1537</v>
          </cell>
          <cell r="DM178">
            <v>4000</v>
          </cell>
          <cell r="DN178">
            <v>10981</v>
          </cell>
          <cell r="DO178">
            <v>1756</v>
          </cell>
          <cell r="DP178">
            <v>12412</v>
          </cell>
          <cell r="DQ178">
            <v>6157</v>
          </cell>
          <cell r="DR178">
            <v>5897</v>
          </cell>
          <cell r="DS178">
            <v>3267</v>
          </cell>
          <cell r="DT178">
            <v>4332</v>
          </cell>
          <cell r="DU178">
            <v>6461</v>
          </cell>
          <cell r="DV178">
            <v>25239</v>
          </cell>
          <cell r="DW178">
            <v>4989</v>
          </cell>
          <cell r="DX178">
            <v>305</v>
          </cell>
          <cell r="DY178">
            <v>3513</v>
          </cell>
          <cell r="DZ178">
            <v>8769</v>
          </cell>
          <cell r="EA178">
            <v>4057</v>
          </cell>
          <cell r="EB178">
            <v>2712</v>
          </cell>
          <cell r="EC178">
            <v>8216</v>
          </cell>
          <cell r="ED178">
            <v>15011</v>
          </cell>
          <cell r="EE178">
            <v>10937</v>
          </cell>
          <cell r="EF178">
            <v>11064</v>
          </cell>
          <cell r="EG178">
            <v>7598</v>
          </cell>
          <cell r="EH178">
            <v>4198</v>
          </cell>
          <cell r="EI178">
            <v>1236</v>
          </cell>
          <cell r="EJ178">
            <v>1927</v>
          </cell>
          <cell r="EK178">
            <v>5696</v>
          </cell>
          <cell r="EL178">
            <v>13073</v>
          </cell>
          <cell r="EM178">
            <v>2955</v>
          </cell>
          <cell r="EN178">
            <v>3204</v>
          </cell>
          <cell r="EO178">
            <v>6129</v>
          </cell>
          <cell r="EP178">
            <v>11851</v>
          </cell>
          <cell r="EQ178">
            <v>8020</v>
          </cell>
          <cell r="ER178">
            <v>19846</v>
          </cell>
          <cell r="ES178">
            <v>1181</v>
          </cell>
          <cell r="ET178">
            <v>6280</v>
          </cell>
          <cell r="EU178">
            <v>7470</v>
          </cell>
          <cell r="EV178">
            <v>2126</v>
          </cell>
          <cell r="EW178">
            <v>14312</v>
          </cell>
          <cell r="EX178">
            <v>15677</v>
          </cell>
          <cell r="EY178">
            <v>9729</v>
          </cell>
          <cell r="EZ178">
            <v>15718</v>
          </cell>
          <cell r="FA178">
            <v>14865</v>
          </cell>
          <cell r="FB178">
            <v>14753</v>
          </cell>
          <cell r="FC178">
            <v>1986</v>
          </cell>
          <cell r="FD178">
            <v>5948</v>
          </cell>
          <cell r="FE178">
            <v>27135</v>
          </cell>
          <cell r="FF178">
            <v>248105</v>
          </cell>
          <cell r="FG178">
            <v>21678</v>
          </cell>
          <cell r="FH178">
            <v>-754</v>
          </cell>
          <cell r="FI178">
            <v>268759</v>
          </cell>
          <cell r="FJ178">
            <v>7.9</v>
          </cell>
          <cell r="FK178">
            <v>-0.6</v>
          </cell>
          <cell r="FL178">
            <v>6</v>
          </cell>
          <cell r="FM178">
            <v>3.6</v>
          </cell>
          <cell r="FN178">
            <v>-2.6</v>
          </cell>
          <cell r="FO178">
            <v>3.4</v>
          </cell>
          <cell r="FP178">
            <v>1.4</v>
          </cell>
          <cell r="FQ178">
            <v>0.3</v>
          </cell>
          <cell r="FR178">
            <v>-4.7</v>
          </cell>
          <cell r="FS178">
            <v>-0.4</v>
          </cell>
          <cell r="FT178">
            <v>-1.9</v>
          </cell>
          <cell r="FU178">
            <v>8.1</v>
          </cell>
          <cell r="FV178">
            <v>2.6</v>
          </cell>
          <cell r="FW178">
            <v>-0.4</v>
          </cell>
          <cell r="FX178">
            <v>1.1000000000000001</v>
          </cell>
          <cell r="FY178">
            <v>1.4</v>
          </cell>
          <cell r="FZ178">
            <v>-1.6</v>
          </cell>
          <cell r="GA178">
            <v>2.8</v>
          </cell>
          <cell r="GB178">
            <v>0.1</v>
          </cell>
          <cell r="GC178">
            <v>-0.7</v>
          </cell>
          <cell r="GD178">
            <v>0.7</v>
          </cell>
          <cell r="GE178">
            <v>8.6</v>
          </cell>
          <cell r="GF178">
            <v>6.3</v>
          </cell>
          <cell r="GG178">
            <v>5.2</v>
          </cell>
          <cell r="GH178">
            <v>0.7</v>
          </cell>
          <cell r="GI178">
            <v>1.9</v>
          </cell>
          <cell r="GJ178">
            <v>0.7</v>
          </cell>
          <cell r="GK178">
            <v>9.8000000000000007</v>
          </cell>
          <cell r="GL178">
            <v>0.8</v>
          </cell>
          <cell r="GM178">
            <v>10.8</v>
          </cell>
          <cell r="GN178">
            <v>6.2</v>
          </cell>
          <cell r="GO178">
            <v>6.9</v>
          </cell>
          <cell r="GP178">
            <v>-1.5</v>
          </cell>
          <cell r="GQ178">
            <v>5.5</v>
          </cell>
          <cell r="GR178">
            <v>1.3</v>
          </cell>
          <cell r="GS178">
            <v>-0.5</v>
          </cell>
          <cell r="GT178">
            <v>4</v>
          </cell>
          <cell r="GU178">
            <v>0.8</v>
          </cell>
          <cell r="GV178">
            <v>-0.1</v>
          </cell>
          <cell r="GW178">
            <v>0.7</v>
          </cell>
          <cell r="GX178">
            <v>0.5</v>
          </cell>
          <cell r="GY178">
            <v>4.7</v>
          </cell>
          <cell r="GZ178">
            <v>1.4</v>
          </cell>
          <cell r="HA178">
            <v>2.2999999999999998</v>
          </cell>
          <cell r="HB178">
            <v>2.6</v>
          </cell>
          <cell r="HC178">
            <v>-2.1</v>
          </cell>
          <cell r="HD178">
            <v>0.6</v>
          </cell>
          <cell r="HE178">
            <v>-0.5</v>
          </cell>
          <cell r="HF178">
            <v>7.6</v>
          </cell>
          <cell r="HG178">
            <v>0.7</v>
          </cell>
          <cell r="HH178">
            <v>0.4</v>
          </cell>
          <cell r="HI178">
            <v>1.5</v>
          </cell>
          <cell r="HJ178">
            <v>-0.7</v>
          </cell>
          <cell r="HK178">
            <v>0.8</v>
          </cell>
          <cell r="HL178">
            <v>6424</v>
          </cell>
          <cell r="HM178">
            <v>1192</v>
          </cell>
          <cell r="HN178">
            <v>7645</v>
          </cell>
          <cell r="HO178">
            <v>2630</v>
          </cell>
          <cell r="HP178">
            <v>3506</v>
          </cell>
          <cell r="HQ178">
            <v>1529</v>
          </cell>
          <cell r="HR178">
            <v>4022</v>
          </cell>
          <cell r="HS178">
            <v>10939</v>
          </cell>
          <cell r="HT178">
            <v>1774</v>
          </cell>
          <cell r="HU178">
            <v>12390</v>
          </cell>
          <cell r="HV178">
            <v>5926</v>
          </cell>
          <cell r="HW178">
            <v>5867</v>
          </cell>
          <cell r="HX178">
            <v>3290</v>
          </cell>
          <cell r="HY178">
            <v>4409</v>
          </cell>
          <cell r="HZ178">
            <v>6335</v>
          </cell>
          <cell r="IA178">
            <v>24995</v>
          </cell>
          <cell r="IB178">
            <v>4990</v>
          </cell>
          <cell r="IC178">
            <v>324</v>
          </cell>
          <cell r="ID178">
            <v>3394</v>
          </cell>
          <cell r="IE178">
            <v>8694</v>
          </cell>
          <cell r="IF178">
            <v>4084</v>
          </cell>
          <cell r="IG178">
            <v>2783</v>
          </cell>
          <cell r="IH178">
            <v>7948</v>
          </cell>
          <cell r="II178">
            <v>14761</v>
          </cell>
          <cell r="IJ178">
            <v>11000</v>
          </cell>
          <cell r="IK178">
            <v>10727</v>
          </cell>
          <cell r="IL178">
            <v>7522</v>
          </cell>
          <cell r="IM178">
            <v>4089</v>
          </cell>
          <cell r="IN178">
            <v>1208</v>
          </cell>
          <cell r="IO178">
            <v>1913</v>
          </cell>
          <cell r="IP178">
            <v>5551</v>
          </cell>
          <cell r="IQ178">
            <v>12763</v>
          </cell>
        </row>
        <row r="179">
          <cell r="B179">
            <v>8066</v>
          </cell>
          <cell r="C179">
            <v>1200</v>
          </cell>
          <cell r="D179">
            <v>9133</v>
          </cell>
          <cell r="E179">
            <v>2564</v>
          </cell>
          <cell r="F179">
            <v>3544</v>
          </cell>
          <cell r="G179">
            <v>1575</v>
          </cell>
          <cell r="H179">
            <v>3918</v>
          </cell>
          <cell r="I179">
            <v>10889</v>
          </cell>
          <cell r="J179">
            <v>1815</v>
          </cell>
          <cell r="K179">
            <v>12363</v>
          </cell>
          <cell r="L179">
            <v>6191</v>
          </cell>
          <cell r="M179">
            <v>5659</v>
          </cell>
          <cell r="N179">
            <v>3443</v>
          </cell>
          <cell r="O179">
            <v>4340</v>
          </cell>
          <cell r="P179">
            <v>6499</v>
          </cell>
          <cell r="Q179">
            <v>25420</v>
          </cell>
          <cell r="R179">
            <v>5016</v>
          </cell>
          <cell r="S179">
            <v>305</v>
          </cell>
          <cell r="T179">
            <v>3569</v>
          </cell>
          <cell r="U179">
            <v>8835</v>
          </cell>
          <cell r="V179">
            <v>4299</v>
          </cell>
          <cell r="W179">
            <v>2819</v>
          </cell>
          <cell r="X179">
            <v>8187</v>
          </cell>
          <cell r="Y179">
            <v>15317</v>
          </cell>
          <cell r="Z179">
            <v>10952</v>
          </cell>
          <cell r="AA179">
            <v>11163</v>
          </cell>
          <cell r="AB179">
            <v>7488</v>
          </cell>
          <cell r="AC179">
            <v>4137</v>
          </cell>
          <cell r="AD179">
            <v>1154</v>
          </cell>
          <cell r="AE179">
            <v>1879</v>
          </cell>
          <cell r="AF179">
            <v>5617</v>
          </cell>
          <cell r="AG179">
            <v>12791</v>
          </cell>
          <cell r="AH179">
            <v>3007</v>
          </cell>
          <cell r="AI179">
            <v>3230</v>
          </cell>
          <cell r="AJ179">
            <v>6215</v>
          </cell>
          <cell r="AK179">
            <v>11900</v>
          </cell>
          <cell r="AL179">
            <v>8464</v>
          </cell>
          <cell r="AM179">
            <v>20220</v>
          </cell>
          <cell r="AN179">
            <v>1203</v>
          </cell>
          <cell r="AO179">
            <v>6402</v>
          </cell>
          <cell r="AP179">
            <v>7615</v>
          </cell>
          <cell r="AQ179">
            <v>2205</v>
          </cell>
          <cell r="AR179">
            <v>14209</v>
          </cell>
          <cell r="AS179">
            <v>15768</v>
          </cell>
          <cell r="AT179">
            <v>9881</v>
          </cell>
          <cell r="AU179">
            <v>16094</v>
          </cell>
          <cell r="AV179">
            <v>14961</v>
          </cell>
          <cell r="AW179">
            <v>14981</v>
          </cell>
          <cell r="AX179">
            <v>2068</v>
          </cell>
          <cell r="AY179">
            <v>5862</v>
          </cell>
          <cell r="AZ179">
            <v>27166</v>
          </cell>
          <cell r="BA179">
            <v>250061</v>
          </cell>
          <cell r="BB179">
            <v>21886</v>
          </cell>
          <cell r="BC179">
            <v>186</v>
          </cell>
          <cell r="BD179">
            <v>271848</v>
          </cell>
          <cell r="BE179">
            <v>3.2</v>
          </cell>
          <cell r="BF179">
            <v>0.4</v>
          </cell>
          <cell r="BG179">
            <v>2.7</v>
          </cell>
          <cell r="BH179">
            <v>-1.2</v>
          </cell>
          <cell r="BI179">
            <v>-0.3</v>
          </cell>
          <cell r="BJ179">
            <v>3.2</v>
          </cell>
          <cell r="BK179">
            <v>-0.6</v>
          </cell>
          <cell r="BL179">
            <v>-0.2</v>
          </cell>
          <cell r="BM179">
            <v>-0.3</v>
          </cell>
          <cell r="BN179">
            <v>-0.3</v>
          </cell>
          <cell r="BO179">
            <v>-0.5</v>
          </cell>
          <cell r="BP179">
            <v>0</v>
          </cell>
          <cell r="BQ179">
            <v>4.2</v>
          </cell>
          <cell r="BR179">
            <v>-0.2</v>
          </cell>
          <cell r="BS179">
            <v>1.7</v>
          </cell>
          <cell r="BT179">
            <v>1.1000000000000001</v>
          </cell>
          <cell r="BU179">
            <v>0</v>
          </cell>
          <cell r="BV179">
            <v>1.2</v>
          </cell>
          <cell r="BW179">
            <v>2.1</v>
          </cell>
          <cell r="BX179">
            <v>0.7</v>
          </cell>
          <cell r="BY179">
            <v>5.3</v>
          </cell>
          <cell r="BZ179">
            <v>7.1</v>
          </cell>
          <cell r="CA179">
            <v>2.2999999999999998</v>
          </cell>
          <cell r="CB179">
            <v>3.9</v>
          </cell>
          <cell r="CC179">
            <v>0.7</v>
          </cell>
          <cell r="CD179">
            <v>1.3</v>
          </cell>
          <cell r="CE179">
            <v>-1.2</v>
          </cell>
          <cell r="CF179">
            <v>2.5</v>
          </cell>
          <cell r="CG179">
            <v>-4.2</v>
          </cell>
          <cell r="CH179">
            <v>2.6</v>
          </cell>
          <cell r="CI179">
            <v>0.6</v>
          </cell>
          <cell r="CJ179">
            <v>0.7</v>
          </cell>
          <cell r="CK179">
            <v>0.5</v>
          </cell>
          <cell r="CL179">
            <v>1.8</v>
          </cell>
          <cell r="CM179">
            <v>1.1000000000000001</v>
          </cell>
          <cell r="CN179">
            <v>-0.2</v>
          </cell>
          <cell r="CO179">
            <v>5.7</v>
          </cell>
          <cell r="CP179">
            <v>1.5</v>
          </cell>
          <cell r="CQ179">
            <v>2.1</v>
          </cell>
          <cell r="CR179">
            <v>2.2000000000000002</v>
          </cell>
          <cell r="CS179">
            <v>2.2000000000000002</v>
          </cell>
          <cell r="CT179">
            <v>3.9</v>
          </cell>
          <cell r="CU179">
            <v>-0.3</v>
          </cell>
          <cell r="CV179">
            <v>0.9</v>
          </cell>
          <cell r="CW179">
            <v>1.9</v>
          </cell>
          <cell r="CX179">
            <v>1</v>
          </cell>
          <cell r="CY179">
            <v>0.6</v>
          </cell>
          <cell r="CZ179">
            <v>1.1000000000000001</v>
          </cell>
          <cell r="DA179">
            <v>5.7</v>
          </cell>
          <cell r="DB179">
            <v>-0.6</v>
          </cell>
          <cell r="DC179">
            <v>0.2</v>
          </cell>
          <cell r="DD179">
            <v>1.1000000000000001</v>
          </cell>
          <cell r="DE179">
            <v>1.3</v>
          </cell>
          <cell r="DF179">
            <v>1.1000000000000001</v>
          </cell>
          <cell r="DG179">
            <v>8225</v>
          </cell>
          <cell r="DH179">
            <v>1191</v>
          </cell>
          <cell r="DI179">
            <v>9264</v>
          </cell>
          <cell r="DJ179">
            <v>2604</v>
          </cell>
          <cell r="DK179">
            <v>3483</v>
          </cell>
          <cell r="DL179">
            <v>1580</v>
          </cell>
          <cell r="DM179">
            <v>3878</v>
          </cell>
          <cell r="DN179">
            <v>10808</v>
          </cell>
          <cell r="DO179">
            <v>1909</v>
          </cell>
          <cell r="DP179">
            <v>12363</v>
          </cell>
          <cell r="DQ179">
            <v>6275</v>
          </cell>
          <cell r="DR179">
            <v>5623</v>
          </cell>
          <cell r="DS179">
            <v>3421</v>
          </cell>
          <cell r="DT179">
            <v>4385</v>
          </cell>
          <cell r="DU179">
            <v>6330</v>
          </cell>
          <cell r="DV179">
            <v>25332</v>
          </cell>
          <cell r="DW179">
            <v>4973</v>
          </cell>
          <cell r="DX179">
            <v>300</v>
          </cell>
          <cell r="DY179">
            <v>3459</v>
          </cell>
          <cell r="DZ179">
            <v>8690</v>
          </cell>
          <cell r="EA179">
            <v>4306</v>
          </cell>
          <cell r="EB179">
            <v>2829</v>
          </cell>
          <cell r="EC179">
            <v>8193</v>
          </cell>
          <cell r="ED179">
            <v>15348</v>
          </cell>
          <cell r="EE179">
            <v>10770</v>
          </cell>
          <cell r="EF179">
            <v>11117</v>
          </cell>
          <cell r="EG179">
            <v>7600</v>
          </cell>
          <cell r="EH179">
            <v>4062</v>
          </cell>
          <cell r="EI179">
            <v>1158</v>
          </cell>
          <cell r="EJ179">
            <v>1846</v>
          </cell>
          <cell r="EK179">
            <v>5657</v>
          </cell>
          <cell r="EL179">
            <v>12747</v>
          </cell>
          <cell r="EM179">
            <v>3047</v>
          </cell>
          <cell r="EN179">
            <v>3264</v>
          </cell>
          <cell r="EO179">
            <v>6288</v>
          </cell>
          <cell r="EP179">
            <v>11997</v>
          </cell>
          <cell r="EQ179">
            <v>8399</v>
          </cell>
          <cell r="ER179">
            <v>20300</v>
          </cell>
          <cell r="ES179">
            <v>1167</v>
          </cell>
          <cell r="ET179">
            <v>6298</v>
          </cell>
          <cell r="EU179">
            <v>7467</v>
          </cell>
          <cell r="EV179">
            <v>2216</v>
          </cell>
          <cell r="EW179">
            <v>14252</v>
          </cell>
          <cell r="EX179">
            <v>15827</v>
          </cell>
          <cell r="EY179">
            <v>9883</v>
          </cell>
          <cell r="EZ179">
            <v>16193</v>
          </cell>
          <cell r="FA179">
            <v>14965</v>
          </cell>
          <cell r="FB179">
            <v>14839</v>
          </cell>
          <cell r="FC179">
            <v>2100</v>
          </cell>
          <cell r="FD179">
            <v>5779</v>
          </cell>
          <cell r="FE179">
            <v>27151</v>
          </cell>
          <cell r="FF179">
            <v>249850</v>
          </cell>
          <cell r="FG179">
            <v>21562</v>
          </cell>
          <cell r="FH179">
            <v>822</v>
          </cell>
          <cell r="FI179">
            <v>271954</v>
          </cell>
          <cell r="FJ179">
            <v>3.9</v>
          </cell>
          <cell r="FK179">
            <v>-0.6</v>
          </cell>
          <cell r="FL179">
            <v>3</v>
          </cell>
          <cell r="FM179">
            <v>-0.8</v>
          </cell>
          <cell r="FN179">
            <v>-1.8</v>
          </cell>
          <cell r="FO179">
            <v>2.8</v>
          </cell>
          <cell r="FP179">
            <v>-3.1</v>
          </cell>
          <cell r="FQ179">
            <v>-1.6</v>
          </cell>
          <cell r="FR179">
            <v>8.6999999999999993</v>
          </cell>
          <cell r="FS179">
            <v>-0.4</v>
          </cell>
          <cell r="FT179">
            <v>1.9</v>
          </cell>
          <cell r="FU179">
            <v>-4.5999999999999996</v>
          </cell>
          <cell r="FV179">
            <v>4.7</v>
          </cell>
          <cell r="FW179">
            <v>1.2</v>
          </cell>
          <cell r="FX179">
            <v>-2</v>
          </cell>
          <cell r="FY179">
            <v>0.4</v>
          </cell>
          <cell r="FZ179">
            <v>-0.3</v>
          </cell>
          <cell r="GA179">
            <v>-1.6</v>
          </cell>
          <cell r="GB179">
            <v>-1.5</v>
          </cell>
          <cell r="GC179">
            <v>-0.9</v>
          </cell>
          <cell r="GD179">
            <v>6.1</v>
          </cell>
          <cell r="GE179">
            <v>4.3</v>
          </cell>
          <cell r="GF179">
            <v>-0.3</v>
          </cell>
          <cell r="GG179">
            <v>2.2000000000000002</v>
          </cell>
          <cell r="GH179">
            <v>-1.5</v>
          </cell>
          <cell r="GI179">
            <v>0.5</v>
          </cell>
          <cell r="GJ179">
            <v>0</v>
          </cell>
          <cell r="GK179">
            <v>-3.3</v>
          </cell>
          <cell r="GL179">
            <v>-6.4</v>
          </cell>
          <cell r="GM179">
            <v>-4.2</v>
          </cell>
          <cell r="GN179">
            <v>-0.7</v>
          </cell>
          <cell r="GO179">
            <v>-2.5</v>
          </cell>
          <cell r="GP179">
            <v>3.1</v>
          </cell>
          <cell r="GQ179">
            <v>1.9</v>
          </cell>
          <cell r="GR179">
            <v>2.6</v>
          </cell>
          <cell r="GS179">
            <v>1.2</v>
          </cell>
          <cell r="GT179">
            <v>4.7</v>
          </cell>
          <cell r="GU179">
            <v>2.2999999999999998</v>
          </cell>
          <cell r="GV179">
            <v>-1.2</v>
          </cell>
          <cell r="GW179">
            <v>0.3</v>
          </cell>
          <cell r="GX179">
            <v>-0.1</v>
          </cell>
          <cell r="GY179">
            <v>4.2</v>
          </cell>
          <cell r="GZ179">
            <v>-0.4</v>
          </cell>
          <cell r="HA179">
            <v>1</v>
          </cell>
          <cell r="HB179">
            <v>1.6</v>
          </cell>
          <cell r="HC179">
            <v>3</v>
          </cell>
          <cell r="HD179">
            <v>0.7</v>
          </cell>
          <cell r="HE179">
            <v>0.6</v>
          </cell>
          <cell r="HF179">
            <v>5.7</v>
          </cell>
          <cell r="HG179">
            <v>-2.8</v>
          </cell>
          <cell r="HH179">
            <v>0.1</v>
          </cell>
          <cell r="HI179">
            <v>0.7</v>
          </cell>
          <cell r="HJ179">
            <v>-0.5</v>
          </cell>
          <cell r="HK179">
            <v>1.2</v>
          </cell>
          <cell r="HL179">
            <v>4599</v>
          </cell>
          <cell r="HM179">
            <v>1194</v>
          </cell>
          <cell r="HN179">
            <v>5984</v>
          </cell>
          <cell r="HO179">
            <v>2688</v>
          </cell>
          <cell r="HP179">
            <v>3685</v>
          </cell>
          <cell r="HQ179">
            <v>1628</v>
          </cell>
          <cell r="HR179">
            <v>3905</v>
          </cell>
          <cell r="HS179">
            <v>11239</v>
          </cell>
          <cell r="HT179">
            <v>1880</v>
          </cell>
          <cell r="HU179">
            <v>12761</v>
          </cell>
          <cell r="HV179">
            <v>6170</v>
          </cell>
          <cell r="HW179">
            <v>5744</v>
          </cell>
          <cell r="HX179">
            <v>3469</v>
          </cell>
          <cell r="HY179">
            <v>4552</v>
          </cell>
          <cell r="HZ179">
            <v>6575</v>
          </cell>
          <cell r="IA179">
            <v>25781</v>
          </cell>
          <cell r="IB179">
            <v>5134</v>
          </cell>
          <cell r="IC179">
            <v>343</v>
          </cell>
          <cell r="ID179">
            <v>3424</v>
          </cell>
          <cell r="IE179">
            <v>8914</v>
          </cell>
          <cell r="IF179">
            <v>4436</v>
          </cell>
          <cell r="IG179">
            <v>3111</v>
          </cell>
          <cell r="IH179">
            <v>8282</v>
          </cell>
          <cell r="II179">
            <v>15722</v>
          </cell>
          <cell r="IJ179">
            <v>10890</v>
          </cell>
          <cell r="IK179">
            <v>10860</v>
          </cell>
          <cell r="IL179">
            <v>7458</v>
          </cell>
          <cell r="IM179">
            <v>4121</v>
          </cell>
          <cell r="IN179">
            <v>1212</v>
          </cell>
          <cell r="IO179">
            <v>1898</v>
          </cell>
          <cell r="IP179">
            <v>5685</v>
          </cell>
          <cell r="IQ179">
            <v>12935</v>
          </cell>
        </row>
        <row r="180">
          <cell r="B180">
            <v>8120</v>
          </cell>
          <cell r="C180">
            <v>1231</v>
          </cell>
          <cell r="D180">
            <v>9231</v>
          </cell>
          <cell r="E180">
            <v>2526</v>
          </cell>
          <cell r="F180">
            <v>3579</v>
          </cell>
          <cell r="G180">
            <v>1608</v>
          </cell>
          <cell r="H180">
            <v>3866</v>
          </cell>
          <cell r="I180">
            <v>10883</v>
          </cell>
          <cell r="J180">
            <v>1781</v>
          </cell>
          <cell r="K180">
            <v>12336</v>
          </cell>
          <cell r="L180">
            <v>6213</v>
          </cell>
          <cell r="M180">
            <v>5627</v>
          </cell>
          <cell r="N180">
            <v>3593</v>
          </cell>
          <cell r="O180">
            <v>4380</v>
          </cell>
          <cell r="P180">
            <v>6649</v>
          </cell>
          <cell r="Q180">
            <v>25826</v>
          </cell>
          <cell r="R180">
            <v>5032</v>
          </cell>
          <cell r="S180">
            <v>305</v>
          </cell>
          <cell r="T180">
            <v>3641</v>
          </cell>
          <cell r="U180">
            <v>8906</v>
          </cell>
          <cell r="V180">
            <v>4527</v>
          </cell>
          <cell r="W180">
            <v>3010</v>
          </cell>
          <cell r="X180">
            <v>8434</v>
          </cell>
          <cell r="Y180">
            <v>15987</v>
          </cell>
          <cell r="Z180">
            <v>11051</v>
          </cell>
          <cell r="AA180">
            <v>11349</v>
          </cell>
          <cell r="AB180">
            <v>7438</v>
          </cell>
          <cell r="AC180">
            <v>4145</v>
          </cell>
          <cell r="AD180">
            <v>1112</v>
          </cell>
          <cell r="AE180">
            <v>1983</v>
          </cell>
          <cell r="AF180">
            <v>5664</v>
          </cell>
          <cell r="AG180">
            <v>12875</v>
          </cell>
          <cell r="AH180">
            <v>3033</v>
          </cell>
          <cell r="AI180">
            <v>3291</v>
          </cell>
          <cell r="AJ180">
            <v>6300</v>
          </cell>
          <cell r="AK180">
            <v>11862</v>
          </cell>
          <cell r="AL180">
            <v>8987</v>
          </cell>
          <cell r="AM180">
            <v>20532</v>
          </cell>
          <cell r="AN180">
            <v>1229</v>
          </cell>
          <cell r="AO180">
            <v>6560</v>
          </cell>
          <cell r="AP180">
            <v>7796</v>
          </cell>
          <cell r="AQ180">
            <v>2285</v>
          </cell>
          <cell r="AR180">
            <v>14116</v>
          </cell>
          <cell r="AS180">
            <v>15864</v>
          </cell>
          <cell r="AT180">
            <v>10013</v>
          </cell>
          <cell r="AU180">
            <v>16391</v>
          </cell>
          <cell r="AV180">
            <v>15049</v>
          </cell>
          <cell r="AW180">
            <v>15107</v>
          </cell>
          <cell r="AX180">
            <v>2127</v>
          </cell>
          <cell r="AY180">
            <v>5859</v>
          </cell>
          <cell r="AZ180">
            <v>27209</v>
          </cell>
          <cell r="BA180">
            <v>253075</v>
          </cell>
          <cell r="BB180">
            <v>22222</v>
          </cell>
          <cell r="BC180">
            <v>-58</v>
          </cell>
          <cell r="BD180">
            <v>274955</v>
          </cell>
          <cell r="BE180">
            <v>0.7</v>
          </cell>
          <cell r="BF180">
            <v>2.6</v>
          </cell>
          <cell r="BG180">
            <v>1.1000000000000001</v>
          </cell>
          <cell r="BH180">
            <v>-1.5</v>
          </cell>
          <cell r="BI180">
            <v>1</v>
          </cell>
          <cell r="BJ180">
            <v>2.1</v>
          </cell>
          <cell r="BK180">
            <v>-1.3</v>
          </cell>
          <cell r="BL180">
            <v>-0.1</v>
          </cell>
          <cell r="BM180">
            <v>-1.9</v>
          </cell>
          <cell r="BN180">
            <v>-0.2</v>
          </cell>
          <cell r="BO180">
            <v>0.3</v>
          </cell>
          <cell r="BP180">
            <v>-0.6</v>
          </cell>
          <cell r="BQ180">
            <v>4.4000000000000004</v>
          </cell>
          <cell r="BR180">
            <v>0.9</v>
          </cell>
          <cell r="BS180">
            <v>2.2999999999999998</v>
          </cell>
          <cell r="BT180">
            <v>1.6</v>
          </cell>
          <cell r="BU180">
            <v>0.3</v>
          </cell>
          <cell r="BV180">
            <v>0.1</v>
          </cell>
          <cell r="BW180">
            <v>2</v>
          </cell>
          <cell r="BX180">
            <v>0.8</v>
          </cell>
          <cell r="BY180">
            <v>5.3</v>
          </cell>
          <cell r="BZ180">
            <v>6.8</v>
          </cell>
          <cell r="CA180">
            <v>3</v>
          </cell>
          <cell r="CB180">
            <v>4.4000000000000004</v>
          </cell>
          <cell r="CC180">
            <v>0.9</v>
          </cell>
          <cell r="CD180">
            <v>1.7</v>
          </cell>
          <cell r="CE180">
            <v>-0.7</v>
          </cell>
          <cell r="CF180">
            <v>0.2</v>
          </cell>
          <cell r="CG180">
            <v>-3.6</v>
          </cell>
          <cell r="CH180">
            <v>5.5</v>
          </cell>
          <cell r="CI180">
            <v>0.8</v>
          </cell>
          <cell r="CJ180">
            <v>0.7</v>
          </cell>
          <cell r="CK180">
            <v>0.9</v>
          </cell>
          <cell r="CL180">
            <v>1.9</v>
          </cell>
          <cell r="CM180">
            <v>1.4</v>
          </cell>
          <cell r="CN180">
            <v>-0.3</v>
          </cell>
          <cell r="CO180">
            <v>6.2</v>
          </cell>
          <cell r="CP180">
            <v>1.5</v>
          </cell>
          <cell r="CQ180">
            <v>2.1</v>
          </cell>
          <cell r="CR180">
            <v>2.5</v>
          </cell>
          <cell r="CS180">
            <v>2.4</v>
          </cell>
          <cell r="CT180">
            <v>3.6</v>
          </cell>
          <cell r="CU180">
            <v>-0.7</v>
          </cell>
          <cell r="CV180">
            <v>0.6</v>
          </cell>
          <cell r="CW180">
            <v>1.3</v>
          </cell>
          <cell r="CX180">
            <v>1.8</v>
          </cell>
          <cell r="CY180">
            <v>0.6</v>
          </cell>
          <cell r="CZ180">
            <v>0.8</v>
          </cell>
          <cell r="DA180">
            <v>2.9</v>
          </cell>
          <cell r="DB180">
            <v>-0.1</v>
          </cell>
          <cell r="DC180">
            <v>0.2</v>
          </cell>
          <cell r="DD180">
            <v>1.2</v>
          </cell>
          <cell r="DE180">
            <v>1.5</v>
          </cell>
          <cell r="DF180">
            <v>1.1000000000000001</v>
          </cell>
          <cell r="DG180">
            <v>7839</v>
          </cell>
          <cell r="DH180">
            <v>1223</v>
          </cell>
          <cell r="DI180">
            <v>8965</v>
          </cell>
          <cell r="DJ180">
            <v>2445</v>
          </cell>
          <cell r="DK180">
            <v>3613</v>
          </cell>
          <cell r="DL180">
            <v>1612</v>
          </cell>
          <cell r="DM180">
            <v>3839</v>
          </cell>
          <cell r="DN180">
            <v>10852</v>
          </cell>
          <cell r="DO180">
            <v>1668</v>
          </cell>
          <cell r="DP180">
            <v>12190</v>
          </cell>
          <cell r="DQ180">
            <v>6141</v>
          </cell>
          <cell r="DR180">
            <v>5509</v>
          </cell>
          <cell r="DS180">
            <v>3660</v>
          </cell>
          <cell r="DT180">
            <v>4346</v>
          </cell>
          <cell r="DU180">
            <v>6814</v>
          </cell>
          <cell r="DV180">
            <v>25892</v>
          </cell>
          <cell r="DW180">
            <v>5125</v>
          </cell>
          <cell r="DX180">
            <v>310</v>
          </cell>
          <cell r="DY180">
            <v>3734</v>
          </cell>
          <cell r="DZ180">
            <v>9092</v>
          </cell>
          <cell r="EA180">
            <v>4543</v>
          </cell>
          <cell r="EB180">
            <v>2893</v>
          </cell>
          <cell r="EC180">
            <v>8323</v>
          </cell>
          <cell r="ED180">
            <v>15762</v>
          </cell>
          <cell r="EE180">
            <v>11320</v>
          </cell>
          <cell r="EF180">
            <v>11337</v>
          </cell>
          <cell r="EG180">
            <v>7290</v>
          </cell>
          <cell r="EH180">
            <v>4158</v>
          </cell>
          <cell r="EI180">
            <v>1045</v>
          </cell>
          <cell r="EJ180">
            <v>1962</v>
          </cell>
          <cell r="EK180">
            <v>5563</v>
          </cell>
          <cell r="EL180">
            <v>12683</v>
          </cell>
          <cell r="EM180">
            <v>3008</v>
          </cell>
          <cell r="EN180">
            <v>3255</v>
          </cell>
          <cell r="EO180">
            <v>6241</v>
          </cell>
          <cell r="EP180">
            <v>11839</v>
          </cell>
          <cell r="EQ180">
            <v>8988</v>
          </cell>
          <cell r="ER180">
            <v>20509</v>
          </cell>
          <cell r="ES180">
            <v>1274</v>
          </cell>
          <cell r="ET180">
            <v>6691</v>
          </cell>
          <cell r="EU180">
            <v>7982</v>
          </cell>
          <cell r="EV180">
            <v>2272</v>
          </cell>
          <cell r="EW180">
            <v>14039</v>
          </cell>
          <cell r="EX180">
            <v>15779</v>
          </cell>
          <cell r="EY180">
            <v>9998</v>
          </cell>
          <cell r="EZ180">
            <v>16126</v>
          </cell>
          <cell r="FA180">
            <v>15051</v>
          </cell>
          <cell r="FB180">
            <v>15295</v>
          </cell>
          <cell r="FC180">
            <v>2132</v>
          </cell>
          <cell r="FD180">
            <v>5889</v>
          </cell>
          <cell r="FE180">
            <v>27204</v>
          </cell>
          <cell r="FF180">
            <v>252512</v>
          </cell>
          <cell r="FG180">
            <v>22420</v>
          </cell>
          <cell r="FH180">
            <v>599</v>
          </cell>
          <cell r="FI180">
            <v>275252</v>
          </cell>
          <cell r="FJ180">
            <v>-4.7</v>
          </cell>
          <cell r="FK180">
            <v>2.7</v>
          </cell>
          <cell r="FL180">
            <v>-3.2</v>
          </cell>
          <cell r="FM180">
            <v>-6.1</v>
          </cell>
          <cell r="FN180">
            <v>3.7</v>
          </cell>
          <cell r="FO180">
            <v>2</v>
          </cell>
          <cell r="FP180">
            <v>-1</v>
          </cell>
          <cell r="FQ180">
            <v>0.4</v>
          </cell>
          <cell r="FR180">
            <v>-12.6</v>
          </cell>
          <cell r="FS180">
            <v>-1.4</v>
          </cell>
          <cell r="FT180">
            <v>-2.1</v>
          </cell>
          <cell r="FU180">
            <v>-2</v>
          </cell>
          <cell r="FV180">
            <v>7</v>
          </cell>
          <cell r="FW180">
            <v>-0.9</v>
          </cell>
          <cell r="FX180">
            <v>7.6</v>
          </cell>
          <cell r="FY180">
            <v>2.2000000000000002</v>
          </cell>
          <cell r="FZ180">
            <v>3.1</v>
          </cell>
          <cell r="GA180">
            <v>3.3</v>
          </cell>
          <cell r="GB180">
            <v>7.9</v>
          </cell>
          <cell r="GC180">
            <v>4.5999999999999996</v>
          </cell>
          <cell r="GD180">
            <v>5.5</v>
          </cell>
          <cell r="GE180">
            <v>2.2999999999999998</v>
          </cell>
          <cell r="GF180">
            <v>1.6</v>
          </cell>
          <cell r="GG180">
            <v>2.7</v>
          </cell>
          <cell r="GH180">
            <v>5.0999999999999996</v>
          </cell>
          <cell r="GI180">
            <v>2</v>
          </cell>
          <cell r="GJ180">
            <v>-4.0999999999999996</v>
          </cell>
          <cell r="GK180">
            <v>2.4</v>
          </cell>
          <cell r="GL180">
            <v>-9.6999999999999993</v>
          </cell>
          <cell r="GM180">
            <v>6.3</v>
          </cell>
          <cell r="GN180">
            <v>-1.7</v>
          </cell>
          <cell r="GO180">
            <v>-0.5</v>
          </cell>
          <cell r="GP180">
            <v>-1.3</v>
          </cell>
          <cell r="GQ180">
            <v>-0.3</v>
          </cell>
          <cell r="GR180">
            <v>-0.7</v>
          </cell>
          <cell r="GS180">
            <v>-1.3</v>
          </cell>
          <cell r="GT180">
            <v>7</v>
          </cell>
          <cell r="GU180">
            <v>1</v>
          </cell>
          <cell r="GV180">
            <v>9.1999999999999993</v>
          </cell>
          <cell r="GW180">
            <v>6.2</v>
          </cell>
          <cell r="GX180">
            <v>6.9</v>
          </cell>
          <cell r="GY180">
            <v>2.5</v>
          </cell>
          <cell r="GZ180">
            <v>-1.5</v>
          </cell>
          <cell r="HA180">
            <v>-0.3</v>
          </cell>
          <cell r="HB180">
            <v>1.2</v>
          </cell>
          <cell r="HC180">
            <v>-0.4</v>
          </cell>
          <cell r="HD180">
            <v>0.6</v>
          </cell>
          <cell r="HE180">
            <v>3.1</v>
          </cell>
          <cell r="HF180">
            <v>1.5</v>
          </cell>
          <cell r="HG180">
            <v>1.9</v>
          </cell>
          <cell r="HH180">
            <v>0.2</v>
          </cell>
          <cell r="HI180">
            <v>1.1000000000000001</v>
          </cell>
          <cell r="HJ180">
            <v>4</v>
          </cell>
          <cell r="HK180">
            <v>1.2</v>
          </cell>
          <cell r="HL180">
            <v>13777</v>
          </cell>
          <cell r="HM180">
            <v>1228</v>
          </cell>
          <cell r="HN180">
            <v>14379</v>
          </cell>
          <cell r="HO180">
            <v>2405</v>
          </cell>
          <cell r="HP180">
            <v>3552</v>
          </cell>
          <cell r="HQ180">
            <v>1641</v>
          </cell>
          <cell r="HR180">
            <v>3892</v>
          </cell>
          <cell r="HS180">
            <v>10776</v>
          </cell>
          <cell r="HT180">
            <v>1718</v>
          </cell>
          <cell r="HU180">
            <v>12167</v>
          </cell>
          <cell r="HV180">
            <v>6625</v>
          </cell>
          <cell r="HW180">
            <v>5516</v>
          </cell>
          <cell r="HX180">
            <v>3726</v>
          </cell>
          <cell r="HY180">
            <v>4389</v>
          </cell>
          <cell r="HZ180">
            <v>7066</v>
          </cell>
          <cell r="IA180">
            <v>26714</v>
          </cell>
          <cell r="IB180">
            <v>4994</v>
          </cell>
          <cell r="IC180">
            <v>291</v>
          </cell>
          <cell r="ID180">
            <v>3791</v>
          </cell>
          <cell r="IE180">
            <v>8950</v>
          </cell>
          <cell r="IF180">
            <v>4765</v>
          </cell>
          <cell r="IG180">
            <v>3004</v>
          </cell>
          <cell r="IH180">
            <v>8798</v>
          </cell>
          <cell r="II180">
            <v>16509</v>
          </cell>
          <cell r="IJ180">
            <v>11619</v>
          </cell>
          <cell r="IK180">
            <v>12499</v>
          </cell>
          <cell r="IL180">
            <v>7664</v>
          </cell>
          <cell r="IM180">
            <v>4412</v>
          </cell>
          <cell r="IN180">
            <v>1070</v>
          </cell>
          <cell r="IO180">
            <v>1989</v>
          </cell>
          <cell r="IP180">
            <v>5871</v>
          </cell>
          <cell r="IQ180">
            <v>13295</v>
          </cell>
        </row>
        <row r="181">
          <cell r="B181">
            <v>7834</v>
          </cell>
          <cell r="C181">
            <v>1242</v>
          </cell>
          <cell r="D181">
            <v>8989</v>
          </cell>
          <cell r="E181">
            <v>2498</v>
          </cell>
          <cell r="F181">
            <v>3628</v>
          </cell>
          <cell r="G181">
            <v>1663</v>
          </cell>
          <cell r="H181">
            <v>3841</v>
          </cell>
          <cell r="I181">
            <v>10922</v>
          </cell>
          <cell r="J181">
            <v>1748</v>
          </cell>
          <cell r="K181">
            <v>12359</v>
          </cell>
          <cell r="L181">
            <v>6280</v>
          </cell>
          <cell r="M181">
            <v>5711</v>
          </cell>
          <cell r="N181">
            <v>3604</v>
          </cell>
          <cell r="O181">
            <v>4431</v>
          </cell>
          <cell r="P181">
            <v>6788</v>
          </cell>
          <cell r="Q181">
            <v>26133</v>
          </cell>
          <cell r="R181">
            <v>5053</v>
          </cell>
          <cell r="S181">
            <v>304</v>
          </cell>
          <cell r="T181">
            <v>3697</v>
          </cell>
          <cell r="U181">
            <v>8964</v>
          </cell>
          <cell r="V181">
            <v>4777</v>
          </cell>
          <cell r="W181">
            <v>3182</v>
          </cell>
          <cell r="X181">
            <v>8838</v>
          </cell>
          <cell r="Y181">
            <v>16812</v>
          </cell>
          <cell r="Z181">
            <v>11250</v>
          </cell>
          <cell r="AA181">
            <v>11575</v>
          </cell>
          <cell r="AB181">
            <v>7519</v>
          </cell>
          <cell r="AC181">
            <v>4163</v>
          </cell>
          <cell r="AD181">
            <v>1112</v>
          </cell>
          <cell r="AE181">
            <v>2122</v>
          </cell>
          <cell r="AF181">
            <v>5790</v>
          </cell>
          <cell r="AG181">
            <v>13134</v>
          </cell>
          <cell r="AH181">
            <v>3078</v>
          </cell>
          <cell r="AI181">
            <v>3319</v>
          </cell>
          <cell r="AJ181">
            <v>6374</v>
          </cell>
          <cell r="AK181">
            <v>11902</v>
          </cell>
          <cell r="AL181">
            <v>9441</v>
          </cell>
          <cell r="AM181">
            <v>20889</v>
          </cell>
          <cell r="AN181">
            <v>1240</v>
          </cell>
          <cell r="AO181">
            <v>6686</v>
          </cell>
          <cell r="AP181">
            <v>7929</v>
          </cell>
          <cell r="AQ181">
            <v>2369</v>
          </cell>
          <cell r="AR181">
            <v>14113</v>
          </cell>
          <cell r="AS181">
            <v>16035</v>
          </cell>
          <cell r="AT181">
            <v>10123</v>
          </cell>
          <cell r="AU181">
            <v>16500</v>
          </cell>
          <cell r="AV181">
            <v>15129</v>
          </cell>
          <cell r="AW181">
            <v>15317</v>
          </cell>
          <cell r="AX181">
            <v>2105</v>
          </cell>
          <cell r="AY181">
            <v>5898</v>
          </cell>
          <cell r="AZ181">
            <v>27273</v>
          </cell>
          <cell r="BA181">
            <v>256115</v>
          </cell>
          <cell r="BB181">
            <v>22752</v>
          </cell>
          <cell r="BC181">
            <v>-373</v>
          </cell>
          <cell r="BD181">
            <v>278205</v>
          </cell>
          <cell r="BE181">
            <v>-3.5</v>
          </cell>
          <cell r="BF181">
            <v>0.9</v>
          </cell>
          <cell r="BG181">
            <v>-2.6</v>
          </cell>
          <cell r="BH181">
            <v>-1.1000000000000001</v>
          </cell>
          <cell r="BI181">
            <v>1.4</v>
          </cell>
          <cell r="BJ181">
            <v>3.5</v>
          </cell>
          <cell r="BK181">
            <v>-0.6</v>
          </cell>
          <cell r="BL181">
            <v>0.4</v>
          </cell>
          <cell r="BM181">
            <v>-1.9</v>
          </cell>
          <cell r="BN181">
            <v>0.2</v>
          </cell>
          <cell r="BO181">
            <v>1.1000000000000001</v>
          </cell>
          <cell r="BP181">
            <v>1.5</v>
          </cell>
          <cell r="BQ181">
            <v>0.3</v>
          </cell>
          <cell r="BR181">
            <v>1.2</v>
          </cell>
          <cell r="BS181">
            <v>2.1</v>
          </cell>
          <cell r="BT181">
            <v>1.2</v>
          </cell>
          <cell r="BU181">
            <v>0.4</v>
          </cell>
          <cell r="BV181">
            <v>-0.2</v>
          </cell>
          <cell r="BW181">
            <v>1.5</v>
          </cell>
          <cell r="BX181">
            <v>0.7</v>
          </cell>
          <cell r="BY181">
            <v>5.5</v>
          </cell>
          <cell r="BZ181">
            <v>5.7</v>
          </cell>
          <cell r="CA181">
            <v>4.8</v>
          </cell>
          <cell r="CB181">
            <v>5.2</v>
          </cell>
          <cell r="CC181">
            <v>1.8</v>
          </cell>
          <cell r="CD181">
            <v>2</v>
          </cell>
          <cell r="CE181">
            <v>1.1000000000000001</v>
          </cell>
          <cell r="CF181">
            <v>0.4</v>
          </cell>
          <cell r="CG181">
            <v>0</v>
          </cell>
          <cell r="CH181">
            <v>7</v>
          </cell>
          <cell r="CI181">
            <v>2.2000000000000002</v>
          </cell>
          <cell r="CJ181">
            <v>2</v>
          </cell>
          <cell r="CK181">
            <v>1.5</v>
          </cell>
          <cell r="CL181">
            <v>0.8</v>
          </cell>
          <cell r="CM181">
            <v>1.2</v>
          </cell>
          <cell r="CN181">
            <v>0.3</v>
          </cell>
          <cell r="CO181">
            <v>5</v>
          </cell>
          <cell r="CP181">
            <v>1.7</v>
          </cell>
          <cell r="CQ181">
            <v>0.9</v>
          </cell>
          <cell r="CR181">
            <v>1.9</v>
          </cell>
          <cell r="CS181">
            <v>1.7</v>
          </cell>
          <cell r="CT181">
            <v>3.7</v>
          </cell>
          <cell r="CU181">
            <v>0</v>
          </cell>
          <cell r="CV181">
            <v>1.1000000000000001</v>
          </cell>
          <cell r="CW181">
            <v>1.1000000000000001</v>
          </cell>
          <cell r="CX181">
            <v>0.7</v>
          </cell>
          <cell r="CY181">
            <v>0.5</v>
          </cell>
          <cell r="CZ181">
            <v>1.4</v>
          </cell>
          <cell r="DA181">
            <v>-1</v>
          </cell>
          <cell r="DB181">
            <v>0.7</v>
          </cell>
          <cell r="DC181">
            <v>0.2</v>
          </cell>
          <cell r="DD181">
            <v>1.2</v>
          </cell>
          <cell r="DE181">
            <v>2.4</v>
          </cell>
          <cell r="DF181">
            <v>1.2</v>
          </cell>
          <cell r="DG181">
            <v>8135</v>
          </cell>
          <cell r="DH181">
            <v>1248</v>
          </cell>
          <cell r="DI181">
            <v>9270</v>
          </cell>
          <cell r="DJ181">
            <v>2519</v>
          </cell>
          <cell r="DK181">
            <v>3642</v>
          </cell>
          <cell r="DL181">
            <v>1696</v>
          </cell>
          <cell r="DM181">
            <v>3879</v>
          </cell>
          <cell r="DN181">
            <v>11006</v>
          </cell>
          <cell r="DO181">
            <v>1865</v>
          </cell>
          <cell r="DP181">
            <v>12568</v>
          </cell>
          <cell r="DQ181">
            <v>6291</v>
          </cell>
          <cell r="DR181">
            <v>5722</v>
          </cell>
          <cell r="DS181">
            <v>3670</v>
          </cell>
          <cell r="DT181">
            <v>4383</v>
          </cell>
          <cell r="DU181">
            <v>6732</v>
          </cell>
          <cell r="DV181">
            <v>26161</v>
          </cell>
          <cell r="DW181">
            <v>4976</v>
          </cell>
          <cell r="DX181">
            <v>303</v>
          </cell>
          <cell r="DY181">
            <v>3729</v>
          </cell>
          <cell r="DZ181">
            <v>8906</v>
          </cell>
          <cell r="EA181">
            <v>4773</v>
          </cell>
          <cell r="EB181">
            <v>3356</v>
          </cell>
          <cell r="EC181">
            <v>8682</v>
          </cell>
          <cell r="ED181">
            <v>16821</v>
          </cell>
          <cell r="EE181">
            <v>10974</v>
          </cell>
          <cell r="EF181">
            <v>11581</v>
          </cell>
          <cell r="EG181">
            <v>7482</v>
          </cell>
          <cell r="EH181">
            <v>4180</v>
          </cell>
          <cell r="EI181">
            <v>1180</v>
          </cell>
          <cell r="EJ181">
            <v>2124</v>
          </cell>
          <cell r="EK181">
            <v>5817</v>
          </cell>
          <cell r="EL181">
            <v>13254</v>
          </cell>
          <cell r="EM181">
            <v>3083</v>
          </cell>
          <cell r="EN181">
            <v>3353</v>
          </cell>
          <cell r="EO181">
            <v>6413</v>
          </cell>
          <cell r="EP181">
            <v>11736</v>
          </cell>
          <cell r="EQ181">
            <v>9527</v>
          </cell>
          <cell r="ER181">
            <v>20735</v>
          </cell>
          <cell r="ES181">
            <v>1242</v>
          </cell>
          <cell r="ET181">
            <v>6684</v>
          </cell>
          <cell r="EU181">
            <v>7930</v>
          </cell>
          <cell r="EV181">
            <v>2364</v>
          </cell>
          <cell r="EW181">
            <v>14048</v>
          </cell>
          <cell r="EX181">
            <v>15971</v>
          </cell>
          <cell r="EY181">
            <v>10149</v>
          </cell>
          <cell r="EZ181">
            <v>16904</v>
          </cell>
          <cell r="FA181">
            <v>15130</v>
          </cell>
          <cell r="FB181">
            <v>15188</v>
          </cell>
          <cell r="FC181">
            <v>2129</v>
          </cell>
          <cell r="FD181">
            <v>5893</v>
          </cell>
          <cell r="FE181">
            <v>27273</v>
          </cell>
          <cell r="FF181">
            <v>256544</v>
          </cell>
          <cell r="FG181">
            <v>22749</v>
          </cell>
          <cell r="FH181">
            <v>-1710</v>
          </cell>
          <cell r="FI181">
            <v>277283</v>
          </cell>
          <cell r="FJ181">
            <v>3.8</v>
          </cell>
          <cell r="FK181">
            <v>2</v>
          </cell>
          <cell r="FL181">
            <v>3.4</v>
          </cell>
          <cell r="FM181">
            <v>3</v>
          </cell>
          <cell r="FN181">
            <v>0.8</v>
          </cell>
          <cell r="FO181">
            <v>5.2</v>
          </cell>
          <cell r="FP181">
            <v>1</v>
          </cell>
          <cell r="FQ181">
            <v>1.4</v>
          </cell>
          <cell r="FR181">
            <v>11.8</v>
          </cell>
          <cell r="FS181">
            <v>3.1</v>
          </cell>
          <cell r="FT181">
            <v>2.4</v>
          </cell>
          <cell r="FU181">
            <v>3.9</v>
          </cell>
          <cell r="FV181">
            <v>0.3</v>
          </cell>
          <cell r="FW181">
            <v>0.9</v>
          </cell>
          <cell r="FX181">
            <v>-1.2</v>
          </cell>
          <cell r="FY181">
            <v>1</v>
          </cell>
          <cell r="FZ181">
            <v>-2.9</v>
          </cell>
          <cell r="GA181">
            <v>-2.1</v>
          </cell>
          <cell r="GB181">
            <v>-0.1</v>
          </cell>
          <cell r="GC181">
            <v>-2</v>
          </cell>
          <cell r="GD181">
            <v>5.0999999999999996</v>
          </cell>
          <cell r="GE181">
            <v>16</v>
          </cell>
          <cell r="GF181">
            <v>4.3</v>
          </cell>
          <cell r="GG181">
            <v>6.7</v>
          </cell>
          <cell r="GH181">
            <v>-3.1</v>
          </cell>
          <cell r="GI181">
            <v>2.2000000000000002</v>
          </cell>
          <cell r="GJ181">
            <v>2.6</v>
          </cell>
          <cell r="GK181">
            <v>0.5</v>
          </cell>
          <cell r="GL181">
            <v>12.9</v>
          </cell>
          <cell r="GM181">
            <v>8.1999999999999993</v>
          </cell>
          <cell r="GN181">
            <v>4.5999999999999996</v>
          </cell>
          <cell r="GO181">
            <v>4.5</v>
          </cell>
          <cell r="GP181">
            <v>2.5</v>
          </cell>
          <cell r="GQ181">
            <v>3</v>
          </cell>
          <cell r="GR181">
            <v>2.7</v>
          </cell>
          <cell r="GS181">
            <v>-0.9</v>
          </cell>
          <cell r="GT181">
            <v>6</v>
          </cell>
          <cell r="GU181">
            <v>1.1000000000000001</v>
          </cell>
          <cell r="GV181">
            <v>-2.5</v>
          </cell>
          <cell r="GW181">
            <v>-0.1</v>
          </cell>
          <cell r="GX181">
            <v>-0.6</v>
          </cell>
          <cell r="GY181">
            <v>4</v>
          </cell>
          <cell r="GZ181">
            <v>0.1</v>
          </cell>
          <cell r="HA181">
            <v>1.2</v>
          </cell>
          <cell r="HB181">
            <v>1.5</v>
          </cell>
          <cell r="HC181">
            <v>4.8</v>
          </cell>
          <cell r="HD181">
            <v>0.5</v>
          </cell>
          <cell r="HE181">
            <v>-0.7</v>
          </cell>
          <cell r="HF181">
            <v>-0.1</v>
          </cell>
          <cell r="HG181">
            <v>0.1</v>
          </cell>
          <cell r="HH181">
            <v>0.3</v>
          </cell>
          <cell r="HI181">
            <v>1.6</v>
          </cell>
          <cell r="HJ181">
            <v>1.5</v>
          </cell>
          <cell r="HK181">
            <v>0.7</v>
          </cell>
          <cell r="HL181">
            <v>7143</v>
          </cell>
          <cell r="HM181">
            <v>1246</v>
          </cell>
          <cell r="HN181">
            <v>8360</v>
          </cell>
          <cell r="HO181">
            <v>2469</v>
          </cell>
          <cell r="HP181">
            <v>3549</v>
          </cell>
          <cell r="HQ181">
            <v>1613</v>
          </cell>
          <cell r="HR181">
            <v>3793</v>
          </cell>
          <cell r="HS181">
            <v>10712</v>
          </cell>
          <cell r="HT181">
            <v>1802</v>
          </cell>
          <cell r="HU181">
            <v>12213</v>
          </cell>
          <cell r="HV181">
            <v>6131</v>
          </cell>
          <cell r="HW181">
            <v>5629</v>
          </cell>
          <cell r="HX181">
            <v>3534</v>
          </cell>
          <cell r="HY181">
            <v>4057</v>
          </cell>
          <cell r="HZ181">
            <v>6325</v>
          </cell>
          <cell r="IA181">
            <v>25027</v>
          </cell>
          <cell r="IB181">
            <v>4982</v>
          </cell>
          <cell r="IC181">
            <v>260</v>
          </cell>
          <cell r="ID181">
            <v>3834</v>
          </cell>
          <cell r="IE181">
            <v>8916</v>
          </cell>
          <cell r="IF181">
            <v>4402</v>
          </cell>
          <cell r="IG181">
            <v>2989</v>
          </cell>
          <cell r="IH181">
            <v>8786</v>
          </cell>
          <cell r="II181">
            <v>16276</v>
          </cell>
          <cell r="IJ181">
            <v>10508</v>
          </cell>
          <cell r="IK181">
            <v>11054</v>
          </cell>
          <cell r="IL181">
            <v>7345</v>
          </cell>
          <cell r="IM181">
            <v>3986</v>
          </cell>
          <cell r="IN181">
            <v>1126</v>
          </cell>
          <cell r="IO181">
            <v>2057</v>
          </cell>
          <cell r="IP181">
            <v>5630</v>
          </cell>
          <cell r="IQ181">
            <v>12758</v>
          </cell>
        </row>
        <row r="182">
          <cell r="B182">
            <v>7286</v>
          </cell>
          <cell r="C182">
            <v>1210</v>
          </cell>
          <cell r="D182">
            <v>8440</v>
          </cell>
          <cell r="E182">
            <v>2487</v>
          </cell>
          <cell r="F182">
            <v>3633</v>
          </cell>
          <cell r="G182">
            <v>1782</v>
          </cell>
          <cell r="H182">
            <v>3839</v>
          </cell>
          <cell r="I182">
            <v>10953</v>
          </cell>
          <cell r="J182">
            <v>1773</v>
          </cell>
          <cell r="K182">
            <v>12412</v>
          </cell>
          <cell r="L182">
            <v>6359</v>
          </cell>
          <cell r="M182">
            <v>5863</v>
          </cell>
          <cell r="N182">
            <v>3562</v>
          </cell>
          <cell r="O182">
            <v>4466</v>
          </cell>
          <cell r="P182">
            <v>6862</v>
          </cell>
          <cell r="Q182">
            <v>26338</v>
          </cell>
          <cell r="R182">
            <v>5082</v>
          </cell>
          <cell r="S182">
            <v>305</v>
          </cell>
          <cell r="T182">
            <v>3723</v>
          </cell>
          <cell r="U182">
            <v>9018</v>
          </cell>
          <cell r="V182">
            <v>5002</v>
          </cell>
          <cell r="W182">
            <v>3331</v>
          </cell>
          <cell r="X182">
            <v>9471</v>
          </cell>
          <cell r="Y182">
            <v>17822</v>
          </cell>
          <cell r="Z182">
            <v>11487</v>
          </cell>
          <cell r="AA182">
            <v>11787</v>
          </cell>
          <cell r="AB182">
            <v>7715</v>
          </cell>
          <cell r="AC182">
            <v>4273</v>
          </cell>
          <cell r="AD182">
            <v>1156</v>
          </cell>
          <cell r="AE182">
            <v>2254</v>
          </cell>
          <cell r="AF182">
            <v>6015</v>
          </cell>
          <cell r="AG182">
            <v>13633</v>
          </cell>
          <cell r="AH182">
            <v>3140</v>
          </cell>
          <cell r="AI182">
            <v>3351</v>
          </cell>
          <cell r="AJ182">
            <v>6454</v>
          </cell>
          <cell r="AK182">
            <v>11993</v>
          </cell>
          <cell r="AL182">
            <v>9633</v>
          </cell>
          <cell r="AM182">
            <v>21133</v>
          </cell>
          <cell r="AN182">
            <v>1248</v>
          </cell>
          <cell r="AO182">
            <v>6810</v>
          </cell>
          <cell r="AP182">
            <v>8056</v>
          </cell>
          <cell r="AQ182">
            <v>2435</v>
          </cell>
          <cell r="AR182">
            <v>14109</v>
          </cell>
          <cell r="AS182">
            <v>16160</v>
          </cell>
          <cell r="AT182">
            <v>10171</v>
          </cell>
          <cell r="AU182">
            <v>16280</v>
          </cell>
          <cell r="AV182">
            <v>15202</v>
          </cell>
          <cell r="AW182">
            <v>15503</v>
          </cell>
          <cell r="AX182">
            <v>2085</v>
          </cell>
          <cell r="AY182">
            <v>5959</v>
          </cell>
          <cell r="AZ182">
            <v>27359</v>
          </cell>
          <cell r="BA182">
            <v>258715</v>
          </cell>
          <cell r="BB182">
            <v>23230</v>
          </cell>
          <cell r="BC182">
            <v>-438</v>
          </cell>
          <cell r="BD182">
            <v>281232</v>
          </cell>
          <cell r="BE182">
            <v>-7</v>
          </cell>
          <cell r="BF182">
            <v>-2.6</v>
          </cell>
          <cell r="BG182">
            <v>-6.1</v>
          </cell>
          <cell r="BH182">
            <v>-0.5</v>
          </cell>
          <cell r="BI182">
            <v>0.2</v>
          </cell>
          <cell r="BJ182">
            <v>7.1</v>
          </cell>
          <cell r="BK182">
            <v>-0.1</v>
          </cell>
          <cell r="BL182">
            <v>0.3</v>
          </cell>
          <cell r="BM182">
            <v>1.5</v>
          </cell>
          <cell r="BN182">
            <v>0.4</v>
          </cell>
          <cell r="BO182">
            <v>1.3</v>
          </cell>
          <cell r="BP182">
            <v>2.7</v>
          </cell>
          <cell r="BQ182">
            <v>-1.2</v>
          </cell>
          <cell r="BR182">
            <v>0.8</v>
          </cell>
          <cell r="BS182">
            <v>1.1000000000000001</v>
          </cell>
          <cell r="BT182">
            <v>0.8</v>
          </cell>
          <cell r="BU182">
            <v>0.6</v>
          </cell>
          <cell r="BV182">
            <v>0.2</v>
          </cell>
          <cell r="BW182">
            <v>0.7</v>
          </cell>
          <cell r="BX182">
            <v>0.6</v>
          </cell>
          <cell r="BY182">
            <v>4.7</v>
          </cell>
          <cell r="BZ182">
            <v>4.7</v>
          </cell>
          <cell r="CA182">
            <v>7.2</v>
          </cell>
          <cell r="CB182">
            <v>6</v>
          </cell>
          <cell r="CC182">
            <v>2.1</v>
          </cell>
          <cell r="CD182">
            <v>1.8</v>
          </cell>
          <cell r="CE182">
            <v>2.6</v>
          </cell>
          <cell r="CF182">
            <v>2.6</v>
          </cell>
          <cell r="CG182">
            <v>3.9</v>
          </cell>
          <cell r="CH182">
            <v>6.2</v>
          </cell>
          <cell r="CI182">
            <v>3.9</v>
          </cell>
          <cell r="CJ182">
            <v>3.8</v>
          </cell>
          <cell r="CK182">
            <v>2</v>
          </cell>
          <cell r="CL182">
            <v>1</v>
          </cell>
          <cell r="CM182">
            <v>1.3</v>
          </cell>
          <cell r="CN182">
            <v>0.8</v>
          </cell>
          <cell r="CO182">
            <v>2</v>
          </cell>
          <cell r="CP182">
            <v>1.2</v>
          </cell>
          <cell r="CQ182">
            <v>0.6</v>
          </cell>
          <cell r="CR182">
            <v>1.9</v>
          </cell>
          <cell r="CS182">
            <v>1.6</v>
          </cell>
          <cell r="CT182">
            <v>2.7</v>
          </cell>
          <cell r="CU182">
            <v>0</v>
          </cell>
          <cell r="CV182">
            <v>0.8</v>
          </cell>
          <cell r="CW182">
            <v>0.5</v>
          </cell>
          <cell r="CX182">
            <v>-1.3</v>
          </cell>
          <cell r="CY182">
            <v>0.5</v>
          </cell>
          <cell r="CZ182">
            <v>1.2</v>
          </cell>
          <cell r="DA182">
            <v>-1</v>
          </cell>
          <cell r="DB182">
            <v>1</v>
          </cell>
          <cell r="DC182">
            <v>0.3</v>
          </cell>
          <cell r="DD182">
            <v>1</v>
          </cell>
          <cell r="DE182">
            <v>2.1</v>
          </cell>
          <cell r="DF182">
            <v>1.1000000000000001</v>
          </cell>
          <cell r="DG182">
            <v>7249</v>
          </cell>
          <cell r="DH182">
            <v>1269</v>
          </cell>
          <cell r="DI182">
            <v>8492</v>
          </cell>
          <cell r="DJ182">
            <v>2546</v>
          </cell>
          <cell r="DK182">
            <v>3606</v>
          </cell>
          <cell r="DL182">
            <v>1670</v>
          </cell>
          <cell r="DM182">
            <v>3826</v>
          </cell>
          <cell r="DN182">
            <v>10893</v>
          </cell>
          <cell r="DO182">
            <v>1668</v>
          </cell>
          <cell r="DP182">
            <v>12258</v>
          </cell>
          <cell r="DQ182">
            <v>6364</v>
          </cell>
          <cell r="DR182">
            <v>5946</v>
          </cell>
          <cell r="DS182">
            <v>3463</v>
          </cell>
          <cell r="DT182">
            <v>4620</v>
          </cell>
          <cell r="DU182">
            <v>6858</v>
          </cell>
          <cell r="DV182">
            <v>26401</v>
          </cell>
          <cell r="DW182">
            <v>5104</v>
          </cell>
          <cell r="DX182">
            <v>300</v>
          </cell>
          <cell r="DY182">
            <v>3607</v>
          </cell>
          <cell r="DZ182">
            <v>8933</v>
          </cell>
          <cell r="EA182">
            <v>4981</v>
          </cell>
          <cell r="EB182">
            <v>3231</v>
          </cell>
          <cell r="EC182">
            <v>9828</v>
          </cell>
          <cell r="ED182">
            <v>18091</v>
          </cell>
          <cell r="EE182">
            <v>11579</v>
          </cell>
          <cell r="EF182">
            <v>11807</v>
          </cell>
          <cell r="EG182">
            <v>7806</v>
          </cell>
          <cell r="EH182">
            <v>4197</v>
          </cell>
          <cell r="EI182">
            <v>1115</v>
          </cell>
          <cell r="EJ182">
            <v>2266</v>
          </cell>
          <cell r="EK182">
            <v>5942</v>
          </cell>
          <cell r="EL182">
            <v>13449</v>
          </cell>
          <cell r="EM182">
            <v>3130</v>
          </cell>
          <cell r="EN182">
            <v>3315</v>
          </cell>
          <cell r="EO182">
            <v>6425</v>
          </cell>
          <cell r="EP182">
            <v>12193</v>
          </cell>
          <cell r="EQ182">
            <v>9631</v>
          </cell>
          <cell r="ER182">
            <v>21376</v>
          </cell>
          <cell r="ES182">
            <v>1214</v>
          </cell>
          <cell r="ET182">
            <v>6719</v>
          </cell>
          <cell r="EU182">
            <v>7924</v>
          </cell>
          <cell r="EV182">
            <v>2440</v>
          </cell>
          <cell r="EW182">
            <v>14183</v>
          </cell>
          <cell r="EX182">
            <v>16232</v>
          </cell>
          <cell r="EY182">
            <v>10114</v>
          </cell>
          <cell r="EZ182">
            <v>16322</v>
          </cell>
          <cell r="FA182">
            <v>15200</v>
          </cell>
          <cell r="FB182">
            <v>15480</v>
          </cell>
          <cell r="FC182">
            <v>2039</v>
          </cell>
          <cell r="FD182">
            <v>5974</v>
          </cell>
          <cell r="FE182">
            <v>27359</v>
          </cell>
          <cell r="FF182">
            <v>259086</v>
          </cell>
          <cell r="FG182">
            <v>23108</v>
          </cell>
          <cell r="FH182">
            <v>288</v>
          </cell>
          <cell r="FI182">
            <v>282203</v>
          </cell>
          <cell r="FJ182">
            <v>-10.9</v>
          </cell>
          <cell r="FK182">
            <v>1.7</v>
          </cell>
          <cell r="FL182">
            <v>-8.4</v>
          </cell>
          <cell r="FM182">
            <v>1.1000000000000001</v>
          </cell>
          <cell r="FN182">
            <v>-1</v>
          </cell>
          <cell r="FO182">
            <v>-1.5</v>
          </cell>
          <cell r="FP182">
            <v>-1.4</v>
          </cell>
          <cell r="FQ182">
            <v>-1</v>
          </cell>
          <cell r="FR182">
            <v>-10.5</v>
          </cell>
          <cell r="FS182">
            <v>-2.5</v>
          </cell>
          <cell r="FT182">
            <v>1.2</v>
          </cell>
          <cell r="FU182">
            <v>3.9</v>
          </cell>
          <cell r="FV182">
            <v>-5.6</v>
          </cell>
          <cell r="FW182">
            <v>5.4</v>
          </cell>
          <cell r="FX182">
            <v>1.9</v>
          </cell>
          <cell r="FY182">
            <v>0.9</v>
          </cell>
          <cell r="FZ182">
            <v>2.6</v>
          </cell>
          <cell r="GA182">
            <v>-1.1000000000000001</v>
          </cell>
          <cell r="GB182">
            <v>-3.3</v>
          </cell>
          <cell r="GC182">
            <v>0.3</v>
          </cell>
          <cell r="GD182">
            <v>4.4000000000000004</v>
          </cell>
          <cell r="GE182">
            <v>-3.7</v>
          </cell>
          <cell r="GF182">
            <v>13.2</v>
          </cell>
          <cell r="GG182">
            <v>7.6</v>
          </cell>
          <cell r="GH182">
            <v>5.5</v>
          </cell>
          <cell r="GI182">
            <v>2</v>
          </cell>
          <cell r="GJ182">
            <v>4.3</v>
          </cell>
          <cell r="GK182">
            <v>0.4</v>
          </cell>
          <cell r="GL182">
            <v>-5.5</v>
          </cell>
          <cell r="GM182">
            <v>6.7</v>
          </cell>
          <cell r="GN182">
            <v>2.2000000000000002</v>
          </cell>
          <cell r="GO182">
            <v>1.5</v>
          </cell>
          <cell r="GP182">
            <v>1.5</v>
          </cell>
          <cell r="GQ182">
            <v>-1.1000000000000001</v>
          </cell>
          <cell r="GR182">
            <v>0.2</v>
          </cell>
          <cell r="GS182">
            <v>3.9</v>
          </cell>
          <cell r="GT182">
            <v>1.1000000000000001</v>
          </cell>
          <cell r="GU182">
            <v>3.1</v>
          </cell>
          <cell r="GV182">
            <v>-2.2999999999999998</v>
          </cell>
          <cell r="GW182">
            <v>0.5</v>
          </cell>
          <cell r="GX182">
            <v>-0.1</v>
          </cell>
          <cell r="GY182">
            <v>3.2</v>
          </cell>
          <cell r="GZ182">
            <v>1</v>
          </cell>
          <cell r="HA182">
            <v>1.6</v>
          </cell>
          <cell r="HB182">
            <v>-0.3</v>
          </cell>
          <cell r="HC182">
            <v>-3.4</v>
          </cell>
          <cell r="HD182">
            <v>0.5</v>
          </cell>
          <cell r="HE182">
            <v>1.9</v>
          </cell>
          <cell r="HF182">
            <v>-4.3</v>
          </cell>
          <cell r="HG182">
            <v>1.4</v>
          </cell>
          <cell r="HH182">
            <v>0.3</v>
          </cell>
          <cell r="HI182">
            <v>1</v>
          </cell>
          <cell r="HJ182">
            <v>1.6</v>
          </cell>
          <cell r="HK182">
            <v>1.8</v>
          </cell>
          <cell r="HL182">
            <v>5928</v>
          </cell>
          <cell r="HM182">
            <v>1263</v>
          </cell>
          <cell r="HN182">
            <v>7268</v>
          </cell>
          <cell r="HO182">
            <v>2553</v>
          </cell>
          <cell r="HP182">
            <v>3559</v>
          </cell>
          <cell r="HQ182">
            <v>1675</v>
          </cell>
          <cell r="HR182">
            <v>3833</v>
          </cell>
          <cell r="HS182">
            <v>10832</v>
          </cell>
          <cell r="HT182">
            <v>1709</v>
          </cell>
          <cell r="HU182">
            <v>12238</v>
          </cell>
          <cell r="HV182">
            <v>6145</v>
          </cell>
          <cell r="HW182">
            <v>5911</v>
          </cell>
          <cell r="HX182">
            <v>3484</v>
          </cell>
          <cell r="HY182">
            <v>4737</v>
          </cell>
          <cell r="HZ182">
            <v>6767</v>
          </cell>
          <cell r="IA182">
            <v>26263</v>
          </cell>
          <cell r="IB182">
            <v>5069</v>
          </cell>
          <cell r="IC182">
            <v>319</v>
          </cell>
          <cell r="ID182">
            <v>3481</v>
          </cell>
          <cell r="IE182">
            <v>8841</v>
          </cell>
          <cell r="IF182">
            <v>5000</v>
          </cell>
          <cell r="IG182">
            <v>3206</v>
          </cell>
          <cell r="IH182">
            <v>9159</v>
          </cell>
          <cell r="II182">
            <v>17514</v>
          </cell>
          <cell r="IJ182">
            <v>11627</v>
          </cell>
          <cell r="IK182">
            <v>11429</v>
          </cell>
          <cell r="IL182">
            <v>7712</v>
          </cell>
          <cell r="IM182">
            <v>4079</v>
          </cell>
          <cell r="IN182">
            <v>1089</v>
          </cell>
          <cell r="IO182">
            <v>2253</v>
          </cell>
          <cell r="IP182">
            <v>5793</v>
          </cell>
          <cell r="IQ182">
            <v>13144</v>
          </cell>
        </row>
        <row r="183">
          <cell r="B183">
            <v>6559</v>
          </cell>
          <cell r="C183">
            <v>1161</v>
          </cell>
          <cell r="D183">
            <v>7694</v>
          </cell>
          <cell r="E183">
            <v>2502</v>
          </cell>
          <cell r="F183">
            <v>3563</v>
          </cell>
          <cell r="G183">
            <v>1958</v>
          </cell>
          <cell r="H183">
            <v>3830</v>
          </cell>
          <cell r="I183">
            <v>10932</v>
          </cell>
          <cell r="J183">
            <v>1863</v>
          </cell>
          <cell r="K183">
            <v>12454</v>
          </cell>
          <cell r="L183">
            <v>6417</v>
          </cell>
          <cell r="M183">
            <v>6047</v>
          </cell>
          <cell r="N183">
            <v>3553</v>
          </cell>
          <cell r="O183">
            <v>4525</v>
          </cell>
          <cell r="P183">
            <v>6878</v>
          </cell>
          <cell r="Q183">
            <v>26581</v>
          </cell>
          <cell r="R183">
            <v>5108</v>
          </cell>
          <cell r="S183">
            <v>308</v>
          </cell>
          <cell r="T183">
            <v>3715</v>
          </cell>
          <cell r="U183">
            <v>9047</v>
          </cell>
          <cell r="V183">
            <v>5213</v>
          </cell>
          <cell r="W183">
            <v>3447</v>
          </cell>
          <cell r="X183">
            <v>9981</v>
          </cell>
          <cell r="Y183">
            <v>18661</v>
          </cell>
          <cell r="Z183">
            <v>11645</v>
          </cell>
          <cell r="AA183">
            <v>11911</v>
          </cell>
          <cell r="AB183">
            <v>7853</v>
          </cell>
          <cell r="AC183">
            <v>4387</v>
          </cell>
          <cell r="AD183">
            <v>1215</v>
          </cell>
          <cell r="AE183">
            <v>2281</v>
          </cell>
          <cell r="AF183">
            <v>6154</v>
          </cell>
          <cell r="AG183">
            <v>13989</v>
          </cell>
          <cell r="AH183">
            <v>3213</v>
          </cell>
          <cell r="AI183">
            <v>3360</v>
          </cell>
          <cell r="AJ183">
            <v>6573</v>
          </cell>
          <cell r="AK183">
            <v>12085</v>
          </cell>
          <cell r="AL183">
            <v>9603</v>
          </cell>
          <cell r="AM183">
            <v>21232</v>
          </cell>
          <cell r="AN183">
            <v>1282</v>
          </cell>
          <cell r="AO183">
            <v>7002</v>
          </cell>
          <cell r="AP183">
            <v>8281</v>
          </cell>
          <cell r="AQ183">
            <v>2458</v>
          </cell>
          <cell r="AR183">
            <v>13991</v>
          </cell>
          <cell r="AS183">
            <v>16107</v>
          </cell>
          <cell r="AT183">
            <v>10148</v>
          </cell>
          <cell r="AU183">
            <v>16111</v>
          </cell>
          <cell r="AV183">
            <v>15273</v>
          </cell>
          <cell r="AW183">
            <v>15641</v>
          </cell>
          <cell r="AX183">
            <v>2097</v>
          </cell>
          <cell r="AY183">
            <v>6021</v>
          </cell>
          <cell r="AZ183">
            <v>27455</v>
          </cell>
          <cell r="BA183">
            <v>260332</v>
          </cell>
          <cell r="BB183">
            <v>23507</v>
          </cell>
          <cell r="BC183">
            <v>-50</v>
          </cell>
          <cell r="BD183">
            <v>283528</v>
          </cell>
          <cell r="BE183">
            <v>-10</v>
          </cell>
          <cell r="BF183">
            <v>-4.0999999999999996</v>
          </cell>
          <cell r="BG183">
            <v>-8.8000000000000007</v>
          </cell>
          <cell r="BH183">
            <v>0.6</v>
          </cell>
          <cell r="BI183">
            <v>-1.9</v>
          </cell>
          <cell r="BJ183">
            <v>9.9</v>
          </cell>
          <cell r="BK183">
            <v>-0.2</v>
          </cell>
          <cell r="BL183">
            <v>-0.2</v>
          </cell>
          <cell r="BM183">
            <v>5.0999999999999996</v>
          </cell>
          <cell r="BN183">
            <v>0.3</v>
          </cell>
          <cell r="BO183">
            <v>0.9</v>
          </cell>
          <cell r="BP183">
            <v>3.1</v>
          </cell>
          <cell r="BQ183">
            <v>-0.3</v>
          </cell>
          <cell r="BR183">
            <v>1.3</v>
          </cell>
          <cell r="BS183">
            <v>0.2</v>
          </cell>
          <cell r="BT183">
            <v>0.9</v>
          </cell>
          <cell r="BU183">
            <v>0.5</v>
          </cell>
          <cell r="BV183">
            <v>1</v>
          </cell>
          <cell r="BW183">
            <v>-0.2</v>
          </cell>
          <cell r="BX183">
            <v>0.3</v>
          </cell>
          <cell r="BY183">
            <v>4.2</v>
          </cell>
          <cell r="BZ183">
            <v>3.5</v>
          </cell>
          <cell r="CA183">
            <v>5.4</v>
          </cell>
          <cell r="CB183">
            <v>4.7</v>
          </cell>
          <cell r="CC183">
            <v>1.4</v>
          </cell>
          <cell r="CD183">
            <v>1.1000000000000001</v>
          </cell>
          <cell r="CE183">
            <v>1.8</v>
          </cell>
          <cell r="CF183">
            <v>2.6</v>
          </cell>
          <cell r="CG183">
            <v>5.2</v>
          </cell>
          <cell r="CH183">
            <v>1.2</v>
          </cell>
          <cell r="CI183">
            <v>2.2999999999999998</v>
          </cell>
          <cell r="CJ183">
            <v>2.6</v>
          </cell>
          <cell r="CK183">
            <v>2.2999999999999998</v>
          </cell>
          <cell r="CL183">
            <v>0.3</v>
          </cell>
          <cell r="CM183">
            <v>1.8</v>
          </cell>
          <cell r="CN183">
            <v>0.8</v>
          </cell>
          <cell r="CO183">
            <v>-0.3</v>
          </cell>
          <cell r="CP183">
            <v>0.5</v>
          </cell>
          <cell r="CQ183">
            <v>2.8</v>
          </cell>
          <cell r="CR183">
            <v>2.8</v>
          </cell>
          <cell r="CS183">
            <v>2.8</v>
          </cell>
          <cell r="CT183">
            <v>1</v>
          </cell>
          <cell r="CU183">
            <v>-0.8</v>
          </cell>
          <cell r="CV183">
            <v>-0.3</v>
          </cell>
          <cell r="CW183">
            <v>-0.2</v>
          </cell>
          <cell r="CX183">
            <v>-1</v>
          </cell>
          <cell r="CY183">
            <v>0.5</v>
          </cell>
          <cell r="CZ183">
            <v>0.9</v>
          </cell>
          <cell r="DA183">
            <v>0.6</v>
          </cell>
          <cell r="DB183">
            <v>1</v>
          </cell>
          <cell r="DC183">
            <v>0.3</v>
          </cell>
          <cell r="DD183">
            <v>0.6</v>
          </cell>
          <cell r="DE183">
            <v>1.2</v>
          </cell>
          <cell r="DF183">
            <v>0.8</v>
          </cell>
          <cell r="DG183">
            <v>6452</v>
          </cell>
          <cell r="DH183">
            <v>1092</v>
          </cell>
          <cell r="DI183">
            <v>7503</v>
          </cell>
          <cell r="DJ183">
            <v>2424</v>
          </cell>
          <cell r="DK183">
            <v>3594</v>
          </cell>
          <cell r="DL183">
            <v>2048</v>
          </cell>
          <cell r="DM183">
            <v>3831</v>
          </cell>
          <cell r="DN183">
            <v>10958</v>
          </cell>
          <cell r="DO183">
            <v>1847</v>
          </cell>
          <cell r="DP183">
            <v>12463</v>
          </cell>
          <cell r="DQ183">
            <v>6446</v>
          </cell>
          <cell r="DR183">
            <v>6010</v>
          </cell>
          <cell r="DS183">
            <v>3533</v>
          </cell>
          <cell r="DT183">
            <v>4398</v>
          </cell>
          <cell r="DU183">
            <v>6905</v>
          </cell>
          <cell r="DV183">
            <v>26430</v>
          </cell>
          <cell r="DW183">
            <v>5097</v>
          </cell>
          <cell r="DX183">
            <v>312</v>
          </cell>
          <cell r="DY183">
            <v>3795</v>
          </cell>
          <cell r="DZ183">
            <v>9104</v>
          </cell>
          <cell r="EA183">
            <v>5239</v>
          </cell>
          <cell r="EB183">
            <v>3446</v>
          </cell>
          <cell r="EC183">
            <v>9558</v>
          </cell>
          <cell r="ED183">
            <v>18225</v>
          </cell>
          <cell r="EE183">
            <v>11752</v>
          </cell>
          <cell r="EF183">
            <v>11919</v>
          </cell>
          <cell r="EG183">
            <v>7845</v>
          </cell>
          <cell r="EH183">
            <v>4418</v>
          </cell>
          <cell r="EI183">
            <v>1216</v>
          </cell>
          <cell r="EJ183">
            <v>2329</v>
          </cell>
          <cell r="EK183">
            <v>6294</v>
          </cell>
          <cell r="EL183">
            <v>14206</v>
          </cell>
          <cell r="EM183">
            <v>3223</v>
          </cell>
          <cell r="EN183">
            <v>3399</v>
          </cell>
          <cell r="EO183">
            <v>6602</v>
          </cell>
          <cell r="EP183">
            <v>12013</v>
          </cell>
          <cell r="EQ183">
            <v>9703</v>
          </cell>
          <cell r="ER183">
            <v>21222</v>
          </cell>
          <cell r="ES183">
            <v>1288</v>
          </cell>
          <cell r="ET183">
            <v>7004</v>
          </cell>
          <cell r="EU183">
            <v>8291</v>
          </cell>
          <cell r="EV183">
            <v>2499</v>
          </cell>
          <cell r="EW183">
            <v>14177</v>
          </cell>
          <cell r="EX183">
            <v>16336</v>
          </cell>
          <cell r="EY183">
            <v>10278</v>
          </cell>
          <cell r="EZ183">
            <v>15703</v>
          </cell>
          <cell r="FA183">
            <v>15273</v>
          </cell>
          <cell r="FB183">
            <v>15791</v>
          </cell>
          <cell r="FC183">
            <v>2095</v>
          </cell>
          <cell r="FD183">
            <v>5997</v>
          </cell>
          <cell r="FE183">
            <v>27460</v>
          </cell>
          <cell r="FF183">
            <v>259926</v>
          </cell>
          <cell r="FG183">
            <v>23668</v>
          </cell>
          <cell r="FH183">
            <v>-164</v>
          </cell>
          <cell r="FI183">
            <v>283180</v>
          </cell>
          <cell r="FJ183">
            <v>-11</v>
          </cell>
          <cell r="FK183">
            <v>-13.9</v>
          </cell>
          <cell r="FL183">
            <v>-11.6</v>
          </cell>
          <cell r="FM183">
            <v>-4.8</v>
          </cell>
          <cell r="FN183">
            <v>-0.3</v>
          </cell>
          <cell r="FO183">
            <v>22.6</v>
          </cell>
          <cell r="FP183">
            <v>0.1</v>
          </cell>
          <cell r="FQ183">
            <v>0.6</v>
          </cell>
          <cell r="FR183">
            <v>10.7</v>
          </cell>
          <cell r="FS183">
            <v>1.7</v>
          </cell>
          <cell r="FT183">
            <v>1.3</v>
          </cell>
          <cell r="FU183">
            <v>1.1000000000000001</v>
          </cell>
          <cell r="FV183">
            <v>2</v>
          </cell>
          <cell r="FW183">
            <v>-4.8</v>
          </cell>
          <cell r="FX183">
            <v>0.7</v>
          </cell>
          <cell r="FY183">
            <v>0.1</v>
          </cell>
          <cell r="FZ183">
            <v>-0.1</v>
          </cell>
          <cell r="GA183">
            <v>3.8</v>
          </cell>
          <cell r="GB183">
            <v>5.2</v>
          </cell>
          <cell r="GC183">
            <v>1.9</v>
          </cell>
          <cell r="GD183">
            <v>5.2</v>
          </cell>
          <cell r="GE183">
            <v>6.7</v>
          </cell>
          <cell r="GF183">
            <v>-2.7</v>
          </cell>
          <cell r="GG183">
            <v>0.7</v>
          </cell>
          <cell r="GH183">
            <v>1.5</v>
          </cell>
          <cell r="GI183">
            <v>0.9</v>
          </cell>
          <cell r="GJ183">
            <v>0.5</v>
          </cell>
          <cell r="GK183">
            <v>5.3</v>
          </cell>
          <cell r="GL183">
            <v>9.1</v>
          </cell>
          <cell r="GM183">
            <v>2.8</v>
          </cell>
          <cell r="GN183">
            <v>5.9</v>
          </cell>
          <cell r="GO183">
            <v>5.6</v>
          </cell>
          <cell r="GP183">
            <v>3</v>
          </cell>
          <cell r="GQ183">
            <v>2.5</v>
          </cell>
          <cell r="GR183">
            <v>2.8</v>
          </cell>
          <cell r="GS183">
            <v>-1.5</v>
          </cell>
          <cell r="GT183">
            <v>0.7</v>
          </cell>
          <cell r="GU183">
            <v>-0.7</v>
          </cell>
          <cell r="GV183">
            <v>6.1</v>
          </cell>
          <cell r="GW183">
            <v>4.2</v>
          </cell>
          <cell r="GX183">
            <v>4.5999999999999996</v>
          </cell>
          <cell r="GY183">
            <v>2.4</v>
          </cell>
          <cell r="GZ183">
            <v>0</v>
          </cell>
          <cell r="HA183">
            <v>0.6</v>
          </cell>
          <cell r="HB183">
            <v>1.6</v>
          </cell>
          <cell r="HC183">
            <v>-3.8</v>
          </cell>
          <cell r="HD183">
            <v>0.5</v>
          </cell>
          <cell r="HE183">
            <v>2</v>
          </cell>
          <cell r="HF183">
            <v>2.8</v>
          </cell>
          <cell r="HG183">
            <v>0.4</v>
          </cell>
          <cell r="HH183">
            <v>0.4</v>
          </cell>
          <cell r="HI183">
            <v>0.3</v>
          </cell>
          <cell r="HJ183">
            <v>2.4</v>
          </cell>
          <cell r="HK183">
            <v>0.3</v>
          </cell>
          <cell r="HL183">
            <v>5145</v>
          </cell>
          <cell r="HM183">
            <v>1096</v>
          </cell>
          <cell r="HN183">
            <v>6293</v>
          </cell>
          <cell r="HO183">
            <v>2501</v>
          </cell>
          <cell r="HP183">
            <v>3809</v>
          </cell>
          <cell r="HQ183">
            <v>2112</v>
          </cell>
          <cell r="HR183">
            <v>3854</v>
          </cell>
          <cell r="HS183">
            <v>11408</v>
          </cell>
          <cell r="HT183">
            <v>1825</v>
          </cell>
          <cell r="HU183">
            <v>12900</v>
          </cell>
          <cell r="HV183">
            <v>6323</v>
          </cell>
          <cell r="HW183">
            <v>6152</v>
          </cell>
          <cell r="HX183">
            <v>3578</v>
          </cell>
          <cell r="HY183">
            <v>4574</v>
          </cell>
          <cell r="HZ183">
            <v>7177</v>
          </cell>
          <cell r="IA183">
            <v>26908</v>
          </cell>
          <cell r="IB183">
            <v>5251</v>
          </cell>
          <cell r="IC183">
            <v>356</v>
          </cell>
          <cell r="ID183">
            <v>3768</v>
          </cell>
          <cell r="IE183">
            <v>9312</v>
          </cell>
          <cell r="IF183">
            <v>5464</v>
          </cell>
          <cell r="IG183">
            <v>3216</v>
          </cell>
          <cell r="IH183">
            <v>10080</v>
          </cell>
          <cell r="II183">
            <v>18838</v>
          </cell>
          <cell r="IJ183">
            <v>11892</v>
          </cell>
          <cell r="IK183">
            <v>11656</v>
          </cell>
          <cell r="IL183">
            <v>7823</v>
          </cell>
          <cell r="IM183">
            <v>4466</v>
          </cell>
          <cell r="IN183">
            <v>1276</v>
          </cell>
          <cell r="IO183">
            <v>2393</v>
          </cell>
          <cell r="IP183">
            <v>6331</v>
          </cell>
          <cell r="IQ183">
            <v>14428</v>
          </cell>
        </row>
        <row r="184">
          <cell r="B184">
            <v>5825</v>
          </cell>
          <cell r="C184">
            <v>1165</v>
          </cell>
          <cell r="D184">
            <v>7003</v>
          </cell>
          <cell r="E184">
            <v>2528</v>
          </cell>
          <cell r="F184">
            <v>3425</v>
          </cell>
          <cell r="G184">
            <v>2135</v>
          </cell>
          <cell r="H184">
            <v>3887</v>
          </cell>
          <cell r="I184">
            <v>10870</v>
          </cell>
          <cell r="J184">
            <v>1924</v>
          </cell>
          <cell r="K184">
            <v>12431</v>
          </cell>
          <cell r="L184">
            <v>6390</v>
          </cell>
          <cell r="M184">
            <v>6151</v>
          </cell>
          <cell r="N184">
            <v>3633</v>
          </cell>
          <cell r="O184">
            <v>4666</v>
          </cell>
          <cell r="P184">
            <v>6883</v>
          </cell>
          <cell r="Q184">
            <v>26919</v>
          </cell>
          <cell r="R184">
            <v>5091</v>
          </cell>
          <cell r="S184">
            <v>310</v>
          </cell>
          <cell r="T184">
            <v>3680</v>
          </cell>
          <cell r="U184">
            <v>9006</v>
          </cell>
          <cell r="V184">
            <v>5336</v>
          </cell>
          <cell r="W184">
            <v>3557</v>
          </cell>
          <cell r="X184">
            <v>10236</v>
          </cell>
          <cell r="Y184">
            <v>19163</v>
          </cell>
          <cell r="Z184">
            <v>11687</v>
          </cell>
          <cell r="AA184">
            <v>11964</v>
          </cell>
          <cell r="AB184">
            <v>7820</v>
          </cell>
          <cell r="AC184">
            <v>4442</v>
          </cell>
          <cell r="AD184">
            <v>1265</v>
          </cell>
          <cell r="AE184">
            <v>2205</v>
          </cell>
          <cell r="AF184">
            <v>6079</v>
          </cell>
          <cell r="AG184">
            <v>13972</v>
          </cell>
          <cell r="AH184">
            <v>3260</v>
          </cell>
          <cell r="AI184">
            <v>3365</v>
          </cell>
          <cell r="AJ184">
            <v>6693</v>
          </cell>
          <cell r="AK184">
            <v>12136</v>
          </cell>
          <cell r="AL184">
            <v>9559</v>
          </cell>
          <cell r="AM184">
            <v>21269</v>
          </cell>
          <cell r="AN184">
            <v>1326</v>
          </cell>
          <cell r="AO184">
            <v>7173</v>
          </cell>
          <cell r="AP184">
            <v>8501</v>
          </cell>
          <cell r="AQ184">
            <v>2460</v>
          </cell>
          <cell r="AR184">
            <v>13887</v>
          </cell>
          <cell r="AS184">
            <v>16024</v>
          </cell>
          <cell r="AT184">
            <v>10085</v>
          </cell>
          <cell r="AU184">
            <v>16226</v>
          </cell>
          <cell r="AV184">
            <v>15345</v>
          </cell>
          <cell r="AW184">
            <v>15753</v>
          </cell>
          <cell r="AX184">
            <v>2148</v>
          </cell>
          <cell r="AY184">
            <v>6106</v>
          </cell>
          <cell r="AZ184">
            <v>27564</v>
          </cell>
          <cell r="BA184">
            <v>261139</v>
          </cell>
          <cell r="BB184">
            <v>23586</v>
          </cell>
          <cell r="BC184">
            <v>155</v>
          </cell>
          <cell r="BD184">
            <v>284617</v>
          </cell>
          <cell r="BE184">
            <v>-11.2</v>
          </cell>
          <cell r="BF184">
            <v>0.4</v>
          </cell>
          <cell r="BG184">
            <v>-9</v>
          </cell>
          <cell r="BH184">
            <v>1</v>
          </cell>
          <cell r="BI184">
            <v>-3.9</v>
          </cell>
          <cell r="BJ184">
            <v>9</v>
          </cell>
          <cell r="BK184">
            <v>1.5</v>
          </cell>
          <cell r="BL184">
            <v>-0.6</v>
          </cell>
          <cell r="BM184">
            <v>3.3</v>
          </cell>
          <cell r="BN184">
            <v>-0.2</v>
          </cell>
          <cell r="BO184">
            <v>-0.4</v>
          </cell>
          <cell r="BP184">
            <v>1.7</v>
          </cell>
          <cell r="BQ184">
            <v>2.2999999999999998</v>
          </cell>
          <cell r="BR184">
            <v>3.1</v>
          </cell>
          <cell r="BS184">
            <v>0.1</v>
          </cell>
          <cell r="BT184">
            <v>1.3</v>
          </cell>
          <cell r="BU184">
            <v>-0.3</v>
          </cell>
          <cell r="BV184">
            <v>0.5</v>
          </cell>
          <cell r="BW184">
            <v>-0.9</v>
          </cell>
          <cell r="BX184">
            <v>-0.5</v>
          </cell>
          <cell r="BY184">
            <v>2.4</v>
          </cell>
          <cell r="BZ184">
            <v>3.2</v>
          </cell>
          <cell r="CA184">
            <v>2.6</v>
          </cell>
          <cell r="CB184">
            <v>2.7</v>
          </cell>
          <cell r="CC184">
            <v>0.4</v>
          </cell>
          <cell r="CD184">
            <v>0.4</v>
          </cell>
          <cell r="CE184">
            <v>-0.4</v>
          </cell>
          <cell r="CF184">
            <v>1.3</v>
          </cell>
          <cell r="CG184">
            <v>4.0999999999999996</v>
          </cell>
          <cell r="CH184">
            <v>-3.3</v>
          </cell>
          <cell r="CI184">
            <v>-1.2</v>
          </cell>
          <cell r="CJ184">
            <v>-0.1</v>
          </cell>
          <cell r="CK184">
            <v>1.5</v>
          </cell>
          <cell r="CL184">
            <v>0.1</v>
          </cell>
          <cell r="CM184">
            <v>1.8</v>
          </cell>
          <cell r="CN184">
            <v>0.4</v>
          </cell>
          <cell r="CO184">
            <v>-0.5</v>
          </cell>
          <cell r="CP184">
            <v>0.2</v>
          </cell>
          <cell r="CQ184">
            <v>3.4</v>
          </cell>
          <cell r="CR184">
            <v>2.5</v>
          </cell>
          <cell r="CS184">
            <v>2.7</v>
          </cell>
          <cell r="CT184">
            <v>0.1</v>
          </cell>
          <cell r="CU184">
            <v>-0.7</v>
          </cell>
          <cell r="CV184">
            <v>-0.5</v>
          </cell>
          <cell r="CW184">
            <v>-0.6</v>
          </cell>
          <cell r="CX184">
            <v>0.7</v>
          </cell>
          <cell r="CY184">
            <v>0.5</v>
          </cell>
          <cell r="CZ184">
            <v>0.7</v>
          </cell>
          <cell r="DA184">
            <v>2.5</v>
          </cell>
          <cell r="DB184">
            <v>1.4</v>
          </cell>
          <cell r="DC184">
            <v>0.4</v>
          </cell>
          <cell r="DD184">
            <v>0.3</v>
          </cell>
          <cell r="DE184">
            <v>0.3</v>
          </cell>
          <cell r="DF184">
            <v>0.4</v>
          </cell>
          <cell r="DG184">
            <v>5973</v>
          </cell>
          <cell r="DH184">
            <v>1169</v>
          </cell>
          <cell r="DI184">
            <v>7148</v>
          </cell>
          <cell r="DJ184">
            <v>2528</v>
          </cell>
          <cell r="DK184">
            <v>3453</v>
          </cell>
          <cell r="DL184">
            <v>2097</v>
          </cell>
          <cell r="DM184">
            <v>3888</v>
          </cell>
          <cell r="DN184">
            <v>10883</v>
          </cell>
          <cell r="DO184">
            <v>2024</v>
          </cell>
          <cell r="DP184">
            <v>12527</v>
          </cell>
          <cell r="DQ184">
            <v>6363</v>
          </cell>
          <cell r="DR184">
            <v>5981</v>
          </cell>
          <cell r="DS184">
            <v>3714</v>
          </cell>
          <cell r="DT184">
            <v>4632</v>
          </cell>
          <cell r="DU184">
            <v>6860</v>
          </cell>
          <cell r="DV184">
            <v>26849</v>
          </cell>
          <cell r="DW184">
            <v>5150</v>
          </cell>
          <cell r="DX184">
            <v>310</v>
          </cell>
          <cell r="DY184">
            <v>3700</v>
          </cell>
          <cell r="DZ184">
            <v>9101</v>
          </cell>
          <cell r="EA184">
            <v>5316</v>
          </cell>
          <cell r="EB184">
            <v>3583</v>
          </cell>
          <cell r="EC184">
            <v>10815</v>
          </cell>
          <cell r="ED184">
            <v>19765</v>
          </cell>
          <cell r="EE184">
            <v>11646</v>
          </cell>
          <cell r="EF184">
            <v>11987</v>
          </cell>
          <cell r="EG184">
            <v>7874</v>
          </cell>
          <cell r="EH184">
            <v>4542</v>
          </cell>
          <cell r="EI184">
            <v>1283</v>
          </cell>
          <cell r="EJ184">
            <v>2178</v>
          </cell>
          <cell r="EK184">
            <v>6063</v>
          </cell>
          <cell r="EL184">
            <v>14040</v>
          </cell>
          <cell r="EM184">
            <v>3272</v>
          </cell>
          <cell r="EN184">
            <v>3358</v>
          </cell>
          <cell r="EO184">
            <v>6625</v>
          </cell>
          <cell r="EP184">
            <v>12132</v>
          </cell>
          <cell r="EQ184">
            <v>9367</v>
          </cell>
          <cell r="ER184">
            <v>21122</v>
          </cell>
          <cell r="ES184">
            <v>1330</v>
          </cell>
          <cell r="ET184">
            <v>7201</v>
          </cell>
          <cell r="EU184">
            <v>8532</v>
          </cell>
          <cell r="EV184">
            <v>2415</v>
          </cell>
          <cell r="EW184">
            <v>13634</v>
          </cell>
          <cell r="EX184">
            <v>15732</v>
          </cell>
          <cell r="EY184">
            <v>9952</v>
          </cell>
          <cell r="EZ184">
            <v>16260</v>
          </cell>
          <cell r="FA184">
            <v>15345</v>
          </cell>
          <cell r="FB184">
            <v>15665</v>
          </cell>
          <cell r="FC184">
            <v>2183</v>
          </cell>
          <cell r="FD184">
            <v>6121</v>
          </cell>
          <cell r="FE184">
            <v>27561</v>
          </cell>
          <cell r="FF184">
            <v>261528</v>
          </cell>
          <cell r="FG184">
            <v>23659</v>
          </cell>
          <cell r="FH184">
            <v>196</v>
          </cell>
          <cell r="FI184">
            <v>285126</v>
          </cell>
          <cell r="FJ184">
            <v>-7.4</v>
          </cell>
          <cell r="FK184">
            <v>7</v>
          </cell>
          <cell r="FL184">
            <v>-4.7</v>
          </cell>
          <cell r="FM184">
            <v>4.3</v>
          </cell>
          <cell r="FN184">
            <v>-3.9</v>
          </cell>
          <cell r="FO184">
            <v>2.4</v>
          </cell>
          <cell r="FP184">
            <v>1.5</v>
          </cell>
          <cell r="FQ184">
            <v>-0.7</v>
          </cell>
          <cell r="FR184">
            <v>9.6</v>
          </cell>
          <cell r="FS184">
            <v>0.5</v>
          </cell>
          <cell r="FT184">
            <v>-1.3</v>
          </cell>
          <cell r="FU184">
            <v>-0.5</v>
          </cell>
          <cell r="FV184">
            <v>5.0999999999999996</v>
          </cell>
          <cell r="FW184">
            <v>5.3</v>
          </cell>
          <cell r="FX184">
            <v>-0.7</v>
          </cell>
          <cell r="FY184">
            <v>1.6</v>
          </cell>
          <cell r="FZ184">
            <v>1</v>
          </cell>
          <cell r="GA184">
            <v>-0.6</v>
          </cell>
          <cell r="GB184">
            <v>-2.5</v>
          </cell>
          <cell r="GC184">
            <v>0</v>
          </cell>
          <cell r="GD184">
            <v>1.5</v>
          </cell>
          <cell r="GE184">
            <v>4</v>
          </cell>
          <cell r="GF184">
            <v>13.1</v>
          </cell>
          <cell r="GG184">
            <v>8.5</v>
          </cell>
          <cell r="GH184">
            <v>-0.9</v>
          </cell>
          <cell r="GI184">
            <v>0.6</v>
          </cell>
          <cell r="GJ184">
            <v>0.4</v>
          </cell>
          <cell r="GK184">
            <v>2.8</v>
          </cell>
          <cell r="GL184">
            <v>5.5</v>
          </cell>
          <cell r="GM184">
            <v>-6.5</v>
          </cell>
          <cell r="GN184">
            <v>-3.7</v>
          </cell>
          <cell r="GO184">
            <v>-1.2</v>
          </cell>
          <cell r="GP184">
            <v>1.5</v>
          </cell>
          <cell r="GQ184">
            <v>-1.2</v>
          </cell>
          <cell r="GR184">
            <v>0.3</v>
          </cell>
          <cell r="GS184">
            <v>1</v>
          </cell>
          <cell r="GT184">
            <v>-3.5</v>
          </cell>
          <cell r="GU184">
            <v>-0.5</v>
          </cell>
          <cell r="GV184">
            <v>3.2</v>
          </cell>
          <cell r="GW184">
            <v>2.8</v>
          </cell>
          <cell r="GX184">
            <v>2.9</v>
          </cell>
          <cell r="GY184">
            <v>-3.3</v>
          </cell>
          <cell r="GZ184">
            <v>-3.8</v>
          </cell>
          <cell r="HA184">
            <v>-3.7</v>
          </cell>
          <cell r="HB184">
            <v>-3.2</v>
          </cell>
          <cell r="HC184">
            <v>3.5</v>
          </cell>
          <cell r="HD184">
            <v>0.5</v>
          </cell>
          <cell r="HE184">
            <v>-0.8</v>
          </cell>
          <cell r="HF184">
            <v>4.2</v>
          </cell>
          <cell r="HG184">
            <v>2.1</v>
          </cell>
          <cell r="HH184">
            <v>0.4</v>
          </cell>
          <cell r="HI184">
            <v>0.6</v>
          </cell>
          <cell r="HJ184">
            <v>0</v>
          </cell>
          <cell r="HK184">
            <v>0.7</v>
          </cell>
          <cell r="HL184">
            <v>8932</v>
          </cell>
          <cell r="HM184">
            <v>1175</v>
          </cell>
          <cell r="HN184">
            <v>9936</v>
          </cell>
          <cell r="HO184">
            <v>2498</v>
          </cell>
          <cell r="HP184">
            <v>3406</v>
          </cell>
          <cell r="HQ184">
            <v>2140</v>
          </cell>
          <cell r="HR184">
            <v>3952</v>
          </cell>
          <cell r="HS184">
            <v>10838</v>
          </cell>
          <cell r="HT184">
            <v>2069</v>
          </cell>
          <cell r="HU184">
            <v>12520</v>
          </cell>
          <cell r="HV184">
            <v>6868</v>
          </cell>
          <cell r="HW184">
            <v>6004</v>
          </cell>
          <cell r="HX184">
            <v>3767</v>
          </cell>
          <cell r="HY184">
            <v>4657</v>
          </cell>
          <cell r="HZ184">
            <v>7109</v>
          </cell>
          <cell r="IA184">
            <v>27655</v>
          </cell>
          <cell r="IB184">
            <v>5021</v>
          </cell>
          <cell r="IC184">
            <v>290</v>
          </cell>
          <cell r="ID184">
            <v>3742</v>
          </cell>
          <cell r="IE184">
            <v>8953</v>
          </cell>
          <cell r="IF184">
            <v>5563</v>
          </cell>
          <cell r="IG184">
            <v>3669</v>
          </cell>
          <cell r="IH184">
            <v>11296</v>
          </cell>
          <cell r="II184">
            <v>20617</v>
          </cell>
          <cell r="IJ184">
            <v>11948</v>
          </cell>
          <cell r="IK184">
            <v>13205</v>
          </cell>
          <cell r="IL184">
            <v>8298</v>
          </cell>
          <cell r="IM184">
            <v>4819</v>
          </cell>
          <cell r="IN184">
            <v>1314</v>
          </cell>
          <cell r="IO184">
            <v>2193</v>
          </cell>
          <cell r="IP184">
            <v>6396</v>
          </cell>
          <cell r="IQ184">
            <v>14676</v>
          </cell>
        </row>
        <row r="185">
          <cell r="B185">
            <v>5497</v>
          </cell>
          <cell r="C185">
            <v>1227</v>
          </cell>
          <cell r="D185">
            <v>6769</v>
          </cell>
          <cell r="E185">
            <v>2563</v>
          </cell>
          <cell r="F185">
            <v>3289</v>
          </cell>
          <cell r="G185">
            <v>2210</v>
          </cell>
          <cell r="H185">
            <v>4007</v>
          </cell>
          <cell r="I185">
            <v>10806</v>
          </cell>
          <cell r="J185">
            <v>1894</v>
          </cell>
          <cell r="K185">
            <v>12346</v>
          </cell>
          <cell r="L185">
            <v>6293</v>
          </cell>
          <cell r="M185">
            <v>6067</v>
          </cell>
          <cell r="N185">
            <v>3744</v>
          </cell>
          <cell r="O185">
            <v>4867</v>
          </cell>
          <cell r="P185">
            <v>6846</v>
          </cell>
          <cell r="Q185">
            <v>27141</v>
          </cell>
          <cell r="R185">
            <v>5032</v>
          </cell>
          <cell r="S185">
            <v>308</v>
          </cell>
          <cell r="T185">
            <v>3591</v>
          </cell>
          <cell r="U185">
            <v>8859</v>
          </cell>
          <cell r="V185">
            <v>5332</v>
          </cell>
          <cell r="W185">
            <v>3641</v>
          </cell>
          <cell r="X185">
            <v>10423</v>
          </cell>
          <cell r="Y185">
            <v>19466</v>
          </cell>
          <cell r="Z185">
            <v>11652</v>
          </cell>
          <cell r="AA185">
            <v>12021</v>
          </cell>
          <cell r="AB185">
            <v>7743</v>
          </cell>
          <cell r="AC185">
            <v>4450</v>
          </cell>
          <cell r="AD185">
            <v>1293</v>
          </cell>
          <cell r="AE185">
            <v>2092</v>
          </cell>
          <cell r="AF185">
            <v>5840</v>
          </cell>
          <cell r="AG185">
            <v>13673</v>
          </cell>
          <cell r="AH185">
            <v>3307</v>
          </cell>
          <cell r="AI185">
            <v>3389</v>
          </cell>
          <cell r="AJ185">
            <v>6800</v>
          </cell>
          <cell r="AK185">
            <v>12199</v>
          </cell>
          <cell r="AL185">
            <v>9695</v>
          </cell>
          <cell r="AM185">
            <v>21445</v>
          </cell>
          <cell r="AN185">
            <v>1336</v>
          </cell>
          <cell r="AO185">
            <v>7144</v>
          </cell>
          <cell r="AP185">
            <v>8488</v>
          </cell>
          <cell r="AQ185">
            <v>2485</v>
          </cell>
          <cell r="AR185">
            <v>14001</v>
          </cell>
          <cell r="AS185">
            <v>16164</v>
          </cell>
          <cell r="AT185">
            <v>10031</v>
          </cell>
          <cell r="AU185">
            <v>16434</v>
          </cell>
          <cell r="AV185">
            <v>15416</v>
          </cell>
          <cell r="AW185">
            <v>15860</v>
          </cell>
          <cell r="AX185">
            <v>2206</v>
          </cell>
          <cell r="AY185">
            <v>6213</v>
          </cell>
          <cell r="AZ185">
            <v>27689</v>
          </cell>
          <cell r="BA185">
            <v>261916</v>
          </cell>
          <cell r="BB185">
            <v>23583</v>
          </cell>
          <cell r="BC185">
            <v>15</v>
          </cell>
          <cell r="BD185">
            <v>285239</v>
          </cell>
          <cell r="BE185">
            <v>-5.6</v>
          </cell>
          <cell r="BF185">
            <v>5.3</v>
          </cell>
          <cell r="BG185">
            <v>-3.3</v>
          </cell>
          <cell r="BH185">
            <v>1.4</v>
          </cell>
          <cell r="BI185">
            <v>-4</v>
          </cell>
          <cell r="BJ185">
            <v>3.5</v>
          </cell>
          <cell r="BK185">
            <v>3.1</v>
          </cell>
          <cell r="BL185">
            <v>-0.6</v>
          </cell>
          <cell r="BM185">
            <v>-1.6</v>
          </cell>
          <cell r="BN185">
            <v>-0.7</v>
          </cell>
          <cell r="BO185">
            <v>-1.5</v>
          </cell>
          <cell r="BP185">
            <v>-1.4</v>
          </cell>
          <cell r="BQ185">
            <v>3</v>
          </cell>
          <cell r="BR185">
            <v>4.3</v>
          </cell>
          <cell r="BS185">
            <v>-0.5</v>
          </cell>
          <cell r="BT185">
            <v>0.8</v>
          </cell>
          <cell r="BU185">
            <v>-1.2</v>
          </cell>
          <cell r="BV185">
            <v>-0.5</v>
          </cell>
          <cell r="BW185">
            <v>-2.4</v>
          </cell>
          <cell r="BX185">
            <v>-1.6</v>
          </cell>
          <cell r="BY185">
            <v>-0.1</v>
          </cell>
          <cell r="BZ185">
            <v>2.4</v>
          </cell>
          <cell r="CA185">
            <v>1.8</v>
          </cell>
          <cell r="CB185">
            <v>1.6</v>
          </cell>
          <cell r="CC185">
            <v>-0.3</v>
          </cell>
          <cell r="CD185">
            <v>0.5</v>
          </cell>
          <cell r="CE185">
            <v>-1</v>
          </cell>
          <cell r="CF185">
            <v>0.2</v>
          </cell>
          <cell r="CG185">
            <v>2.2000000000000002</v>
          </cell>
          <cell r="CH185">
            <v>-5.0999999999999996</v>
          </cell>
          <cell r="CI185">
            <v>-3.9</v>
          </cell>
          <cell r="CJ185">
            <v>-2.1</v>
          </cell>
          <cell r="CK185">
            <v>1.4</v>
          </cell>
          <cell r="CL185">
            <v>0.7</v>
          </cell>
          <cell r="CM185">
            <v>1.6</v>
          </cell>
          <cell r="CN185">
            <v>0.5</v>
          </cell>
          <cell r="CO185">
            <v>1.4</v>
          </cell>
          <cell r="CP185">
            <v>0.8</v>
          </cell>
          <cell r="CQ185">
            <v>0.8</v>
          </cell>
          <cell r="CR185">
            <v>-0.4</v>
          </cell>
          <cell r="CS185">
            <v>-0.1</v>
          </cell>
          <cell r="CT185">
            <v>1</v>
          </cell>
          <cell r="CU185">
            <v>0.8</v>
          </cell>
          <cell r="CV185">
            <v>0.9</v>
          </cell>
          <cell r="CW185">
            <v>-0.5</v>
          </cell>
          <cell r="CX185">
            <v>1.3</v>
          </cell>
          <cell r="CY185">
            <v>0.5</v>
          </cell>
          <cell r="CZ185">
            <v>0.7</v>
          </cell>
          <cell r="DA185">
            <v>2.7</v>
          </cell>
          <cell r="DB185">
            <v>1.8</v>
          </cell>
          <cell r="DC185">
            <v>0.5</v>
          </cell>
          <cell r="DD185">
            <v>0.3</v>
          </cell>
          <cell r="DE185">
            <v>0</v>
          </cell>
          <cell r="DF185">
            <v>0.2</v>
          </cell>
          <cell r="DG185">
            <v>5407</v>
          </cell>
          <cell r="DH185">
            <v>1218</v>
          </cell>
          <cell r="DI185">
            <v>6674</v>
          </cell>
          <cell r="DJ185">
            <v>2638</v>
          </cell>
          <cell r="DK185">
            <v>3244</v>
          </cell>
          <cell r="DL185">
            <v>2243</v>
          </cell>
          <cell r="DM185">
            <v>3917</v>
          </cell>
          <cell r="DN185">
            <v>10793</v>
          </cell>
          <cell r="DO185">
            <v>1871</v>
          </cell>
          <cell r="DP185">
            <v>12312</v>
          </cell>
          <cell r="DQ185">
            <v>6352</v>
          </cell>
          <cell r="DR185">
            <v>6489</v>
          </cell>
          <cell r="DS185">
            <v>3647</v>
          </cell>
          <cell r="DT185">
            <v>4921</v>
          </cell>
          <cell r="DU185">
            <v>6879</v>
          </cell>
          <cell r="DV185">
            <v>27429</v>
          </cell>
          <cell r="DW185">
            <v>4997</v>
          </cell>
          <cell r="DX185">
            <v>312</v>
          </cell>
          <cell r="DY185">
            <v>3555</v>
          </cell>
          <cell r="DZ185">
            <v>8786</v>
          </cell>
          <cell r="EA185">
            <v>5446</v>
          </cell>
          <cell r="EB185">
            <v>3638</v>
          </cell>
          <cell r="EC185">
            <v>9941</v>
          </cell>
          <cell r="ED185">
            <v>19079</v>
          </cell>
          <cell r="EE185">
            <v>11611</v>
          </cell>
          <cell r="EF185">
            <v>11983</v>
          </cell>
          <cell r="EG185">
            <v>7692</v>
          </cell>
          <cell r="EH185">
            <v>4362</v>
          </cell>
          <cell r="EI185">
            <v>1306</v>
          </cell>
          <cell r="EJ185">
            <v>2104</v>
          </cell>
          <cell r="EK185">
            <v>5862</v>
          </cell>
          <cell r="EL185">
            <v>13650</v>
          </cell>
          <cell r="EM185">
            <v>3291</v>
          </cell>
          <cell r="EN185">
            <v>3650</v>
          </cell>
          <cell r="EO185">
            <v>6900</v>
          </cell>
          <cell r="EP185">
            <v>12194</v>
          </cell>
          <cell r="EQ185">
            <v>9764</v>
          </cell>
          <cell r="ER185">
            <v>21489</v>
          </cell>
          <cell r="ES185">
            <v>1373</v>
          </cell>
          <cell r="ET185">
            <v>7287</v>
          </cell>
          <cell r="EU185">
            <v>8673</v>
          </cell>
          <cell r="EV185">
            <v>2478</v>
          </cell>
          <cell r="EW185">
            <v>13971</v>
          </cell>
          <cell r="EX185">
            <v>16127</v>
          </cell>
          <cell r="EY185">
            <v>10094</v>
          </cell>
          <cell r="EZ185">
            <v>16735</v>
          </cell>
          <cell r="FA185">
            <v>15416</v>
          </cell>
          <cell r="FB185">
            <v>15819</v>
          </cell>
          <cell r="FC185">
            <v>2169</v>
          </cell>
          <cell r="FD185">
            <v>6204</v>
          </cell>
          <cell r="FE185">
            <v>27688</v>
          </cell>
          <cell r="FF185">
            <v>262000</v>
          </cell>
          <cell r="FG185">
            <v>23441</v>
          </cell>
          <cell r="FH185">
            <v>81</v>
          </cell>
          <cell r="FI185">
            <v>285241</v>
          </cell>
          <cell r="FJ185">
            <v>-9.5</v>
          </cell>
          <cell r="FK185">
            <v>4.2</v>
          </cell>
          <cell r="FL185">
            <v>-6.6</v>
          </cell>
          <cell r="FM185">
            <v>4.3</v>
          </cell>
          <cell r="FN185">
            <v>-6.1</v>
          </cell>
          <cell r="FO185">
            <v>7</v>
          </cell>
          <cell r="FP185">
            <v>0.7</v>
          </cell>
          <cell r="FQ185">
            <v>-0.8</v>
          </cell>
          <cell r="FR185">
            <v>-7.6</v>
          </cell>
          <cell r="FS185">
            <v>-1.7</v>
          </cell>
          <cell r="FT185">
            <v>-0.2</v>
          </cell>
          <cell r="FU185">
            <v>8.5</v>
          </cell>
          <cell r="FV185">
            <v>-1.8</v>
          </cell>
          <cell r="FW185">
            <v>6.2</v>
          </cell>
          <cell r="FX185">
            <v>0.3</v>
          </cell>
          <cell r="FY185">
            <v>2.2000000000000002</v>
          </cell>
          <cell r="FZ185">
            <v>-3</v>
          </cell>
          <cell r="GA185">
            <v>0.8</v>
          </cell>
          <cell r="GB185">
            <v>-3.9</v>
          </cell>
          <cell r="GC185">
            <v>-3.5</v>
          </cell>
          <cell r="GD185">
            <v>2.4</v>
          </cell>
          <cell r="GE185">
            <v>1.5</v>
          </cell>
          <cell r="GF185">
            <v>-8.1</v>
          </cell>
          <cell r="GG185">
            <v>-3.5</v>
          </cell>
          <cell r="GH185">
            <v>-0.3</v>
          </cell>
          <cell r="GI185">
            <v>0</v>
          </cell>
          <cell r="GJ185">
            <v>-2.2999999999999998</v>
          </cell>
          <cell r="GK185">
            <v>-4</v>
          </cell>
          <cell r="GL185">
            <v>1.8</v>
          </cell>
          <cell r="GM185">
            <v>-3.4</v>
          </cell>
          <cell r="GN185">
            <v>-3.3</v>
          </cell>
          <cell r="GO185">
            <v>-2.8</v>
          </cell>
          <cell r="GP185">
            <v>0.6</v>
          </cell>
          <cell r="GQ185">
            <v>8.6999999999999993</v>
          </cell>
          <cell r="GR185">
            <v>4.0999999999999996</v>
          </cell>
          <cell r="GS185">
            <v>0.5</v>
          </cell>
          <cell r="GT185">
            <v>4.2</v>
          </cell>
          <cell r="GU185">
            <v>1.7</v>
          </cell>
          <cell r="GV185">
            <v>3.3</v>
          </cell>
          <cell r="GW185">
            <v>1.2</v>
          </cell>
          <cell r="GX185">
            <v>1.6</v>
          </cell>
          <cell r="GY185">
            <v>2.6</v>
          </cell>
          <cell r="GZ185">
            <v>2.5</v>
          </cell>
          <cell r="HA185">
            <v>2.5</v>
          </cell>
          <cell r="HB185">
            <v>1.4</v>
          </cell>
          <cell r="HC185">
            <v>2.9</v>
          </cell>
          <cell r="HD185">
            <v>0.5</v>
          </cell>
          <cell r="HE185">
            <v>1</v>
          </cell>
          <cell r="HF185">
            <v>-0.7</v>
          </cell>
          <cell r="HG185">
            <v>1.4</v>
          </cell>
          <cell r="HH185">
            <v>0.5</v>
          </cell>
          <cell r="HI185">
            <v>0.2</v>
          </cell>
          <cell r="HJ185">
            <v>-0.9</v>
          </cell>
          <cell r="HK185">
            <v>0</v>
          </cell>
          <cell r="HL185">
            <v>5009</v>
          </cell>
          <cell r="HM185">
            <v>1217</v>
          </cell>
          <cell r="HN185">
            <v>6294</v>
          </cell>
          <cell r="HO185">
            <v>2577</v>
          </cell>
          <cell r="HP185">
            <v>3116</v>
          </cell>
          <cell r="HQ185">
            <v>2123</v>
          </cell>
          <cell r="HR185">
            <v>3844</v>
          </cell>
          <cell r="HS185">
            <v>10427</v>
          </cell>
          <cell r="HT185">
            <v>1801</v>
          </cell>
          <cell r="HU185">
            <v>11889</v>
          </cell>
          <cell r="HV185">
            <v>6194</v>
          </cell>
          <cell r="HW185">
            <v>6378</v>
          </cell>
          <cell r="HX185">
            <v>3522</v>
          </cell>
          <cell r="HY185">
            <v>4567</v>
          </cell>
          <cell r="HZ185">
            <v>6444</v>
          </cell>
          <cell r="IA185">
            <v>26265</v>
          </cell>
          <cell r="IB185">
            <v>4976</v>
          </cell>
          <cell r="IC185">
            <v>268</v>
          </cell>
          <cell r="ID185">
            <v>3635</v>
          </cell>
          <cell r="IE185">
            <v>8787</v>
          </cell>
          <cell r="IF185">
            <v>4978</v>
          </cell>
          <cell r="IG185">
            <v>3470</v>
          </cell>
          <cell r="IH185">
            <v>9332</v>
          </cell>
          <cell r="II185">
            <v>17780</v>
          </cell>
          <cell r="IJ185">
            <v>11135</v>
          </cell>
          <cell r="IK185">
            <v>11402</v>
          </cell>
          <cell r="IL185">
            <v>7494</v>
          </cell>
          <cell r="IM185">
            <v>4162</v>
          </cell>
          <cell r="IN185">
            <v>1247</v>
          </cell>
          <cell r="IO185">
            <v>2040</v>
          </cell>
          <cell r="IP185">
            <v>5629</v>
          </cell>
          <cell r="IQ185">
            <v>13098</v>
          </cell>
        </row>
        <row r="186">
          <cell r="B186">
            <v>5741</v>
          </cell>
          <cell r="C186">
            <v>1297</v>
          </cell>
          <cell r="D186">
            <v>7093</v>
          </cell>
          <cell r="E186">
            <v>2584</v>
          </cell>
          <cell r="F186">
            <v>3193</v>
          </cell>
          <cell r="G186">
            <v>2168</v>
          </cell>
          <cell r="H186">
            <v>4095</v>
          </cell>
          <cell r="I186">
            <v>10719</v>
          </cell>
          <cell r="J186">
            <v>1772</v>
          </cell>
          <cell r="K186">
            <v>12168</v>
          </cell>
          <cell r="L186">
            <v>6198</v>
          </cell>
          <cell r="M186">
            <v>5870</v>
          </cell>
          <cell r="N186">
            <v>3792</v>
          </cell>
          <cell r="O186">
            <v>5021</v>
          </cell>
          <cell r="P186">
            <v>6821</v>
          </cell>
          <cell r="Q186">
            <v>27142</v>
          </cell>
          <cell r="R186">
            <v>5002</v>
          </cell>
          <cell r="S186">
            <v>307</v>
          </cell>
          <cell r="T186">
            <v>3499</v>
          </cell>
          <cell r="U186">
            <v>8741</v>
          </cell>
          <cell r="V186">
            <v>5306</v>
          </cell>
          <cell r="W186">
            <v>3653</v>
          </cell>
          <cell r="X186">
            <v>10676</v>
          </cell>
          <cell r="Y186">
            <v>19736</v>
          </cell>
          <cell r="Z186">
            <v>11715</v>
          </cell>
          <cell r="AA186">
            <v>12173</v>
          </cell>
          <cell r="AB186">
            <v>7755</v>
          </cell>
          <cell r="AC186">
            <v>4472</v>
          </cell>
          <cell r="AD186">
            <v>1291</v>
          </cell>
          <cell r="AE186">
            <v>2042</v>
          </cell>
          <cell r="AF186">
            <v>5639</v>
          </cell>
          <cell r="AG186">
            <v>13435</v>
          </cell>
          <cell r="AH186">
            <v>3342</v>
          </cell>
          <cell r="AI186">
            <v>3444</v>
          </cell>
          <cell r="AJ186">
            <v>6858</v>
          </cell>
          <cell r="AK186">
            <v>12326</v>
          </cell>
          <cell r="AL186">
            <v>10040</v>
          </cell>
          <cell r="AM186">
            <v>21845</v>
          </cell>
          <cell r="AN186">
            <v>1318</v>
          </cell>
          <cell r="AO186">
            <v>6994</v>
          </cell>
          <cell r="AP186">
            <v>8325</v>
          </cell>
          <cell r="AQ186">
            <v>2549</v>
          </cell>
          <cell r="AR186">
            <v>14358</v>
          </cell>
          <cell r="AS186">
            <v>16577</v>
          </cell>
          <cell r="AT186">
            <v>10031</v>
          </cell>
          <cell r="AU186">
            <v>16451</v>
          </cell>
          <cell r="AV186">
            <v>15486</v>
          </cell>
          <cell r="AW186">
            <v>16028</v>
          </cell>
          <cell r="AX186">
            <v>2268</v>
          </cell>
          <cell r="AY186">
            <v>6326</v>
          </cell>
          <cell r="AZ186">
            <v>27836</v>
          </cell>
          <cell r="BA186">
            <v>263592</v>
          </cell>
          <cell r="BB186">
            <v>23763</v>
          </cell>
          <cell r="BC186">
            <v>97</v>
          </cell>
          <cell r="BD186">
            <v>287179</v>
          </cell>
          <cell r="BE186">
            <v>4.4000000000000004</v>
          </cell>
          <cell r="BF186">
            <v>5.7</v>
          </cell>
          <cell r="BG186">
            <v>4.8</v>
          </cell>
          <cell r="BH186">
            <v>0.8</v>
          </cell>
          <cell r="BI186">
            <v>-2.9</v>
          </cell>
          <cell r="BJ186">
            <v>-1.9</v>
          </cell>
          <cell r="BK186">
            <v>2.2000000000000002</v>
          </cell>
          <cell r="BL186">
            <v>-0.8</v>
          </cell>
          <cell r="BM186">
            <v>-6.4</v>
          </cell>
          <cell r="BN186">
            <v>-1.4</v>
          </cell>
          <cell r="BO186">
            <v>-1.5</v>
          </cell>
          <cell r="BP186">
            <v>-3.2</v>
          </cell>
          <cell r="BQ186">
            <v>1.3</v>
          </cell>
          <cell r="BR186">
            <v>3.2</v>
          </cell>
          <cell r="BS186">
            <v>-0.4</v>
          </cell>
          <cell r="BT186">
            <v>0</v>
          </cell>
          <cell r="BU186">
            <v>-0.6</v>
          </cell>
          <cell r="BV186">
            <v>-0.4</v>
          </cell>
          <cell r="BW186">
            <v>-2.6</v>
          </cell>
          <cell r="BX186">
            <v>-1.3</v>
          </cell>
          <cell r="BY186">
            <v>-0.5</v>
          </cell>
          <cell r="BZ186">
            <v>0.3</v>
          </cell>
          <cell r="CA186">
            <v>2.4</v>
          </cell>
          <cell r="CB186">
            <v>1.4</v>
          </cell>
          <cell r="CC186">
            <v>0.5</v>
          </cell>
          <cell r="CD186">
            <v>1.3</v>
          </cell>
          <cell r="CE186">
            <v>0.2</v>
          </cell>
          <cell r="CF186">
            <v>0.5</v>
          </cell>
          <cell r="CG186">
            <v>-0.1</v>
          </cell>
          <cell r="CH186">
            <v>-2.4</v>
          </cell>
          <cell r="CI186">
            <v>-3.4</v>
          </cell>
          <cell r="CJ186">
            <v>-1.7</v>
          </cell>
          <cell r="CK186">
            <v>1.1000000000000001</v>
          </cell>
          <cell r="CL186">
            <v>1.6</v>
          </cell>
          <cell r="CM186">
            <v>0.8</v>
          </cell>
          <cell r="CN186">
            <v>1</v>
          </cell>
          <cell r="CO186">
            <v>3.6</v>
          </cell>
          <cell r="CP186">
            <v>1.9</v>
          </cell>
          <cell r="CQ186">
            <v>-1.4</v>
          </cell>
          <cell r="CR186">
            <v>-2.1</v>
          </cell>
          <cell r="CS186">
            <v>-1.9</v>
          </cell>
          <cell r="CT186">
            <v>2.6</v>
          </cell>
          <cell r="CU186">
            <v>2.5</v>
          </cell>
          <cell r="CV186">
            <v>2.6</v>
          </cell>
          <cell r="CW186">
            <v>0</v>
          </cell>
          <cell r="CX186">
            <v>0.1</v>
          </cell>
          <cell r="CY186">
            <v>0.5</v>
          </cell>
          <cell r="CZ186">
            <v>1.1000000000000001</v>
          </cell>
          <cell r="DA186">
            <v>2.8</v>
          </cell>
          <cell r="DB186">
            <v>1.8</v>
          </cell>
          <cell r="DC186">
            <v>0.5</v>
          </cell>
          <cell r="DD186">
            <v>0.6</v>
          </cell>
          <cell r="DE186">
            <v>0.8</v>
          </cell>
          <cell r="DF186">
            <v>0.7</v>
          </cell>
          <cell r="DG186">
            <v>5471</v>
          </cell>
          <cell r="DH186">
            <v>1343</v>
          </cell>
          <cell r="DI186">
            <v>6892</v>
          </cell>
          <cell r="DJ186">
            <v>2525</v>
          </cell>
          <cell r="DK186">
            <v>3153</v>
          </cell>
          <cell r="DL186">
            <v>2205</v>
          </cell>
          <cell r="DM186">
            <v>4237</v>
          </cell>
          <cell r="DN186">
            <v>10683</v>
          </cell>
          <cell r="DO186">
            <v>1784</v>
          </cell>
          <cell r="DP186">
            <v>12135</v>
          </cell>
          <cell r="DQ186">
            <v>6164</v>
          </cell>
          <cell r="DR186">
            <v>5607</v>
          </cell>
          <cell r="DS186">
            <v>3869</v>
          </cell>
          <cell r="DT186">
            <v>5074</v>
          </cell>
          <cell r="DU186">
            <v>6790</v>
          </cell>
          <cell r="DV186">
            <v>27079</v>
          </cell>
          <cell r="DW186">
            <v>4963</v>
          </cell>
          <cell r="DX186">
            <v>298</v>
          </cell>
          <cell r="DY186">
            <v>3501</v>
          </cell>
          <cell r="DZ186">
            <v>8701</v>
          </cell>
          <cell r="EA186">
            <v>5205</v>
          </cell>
          <cell r="EB186">
            <v>3696</v>
          </cell>
          <cell r="EC186">
            <v>10741</v>
          </cell>
          <cell r="ED186">
            <v>19752</v>
          </cell>
          <cell r="EE186">
            <v>11701</v>
          </cell>
          <cell r="EF186">
            <v>12141</v>
          </cell>
          <cell r="EG186">
            <v>7703</v>
          </cell>
          <cell r="EH186">
            <v>4439</v>
          </cell>
          <cell r="EI186">
            <v>1277</v>
          </cell>
          <cell r="EJ186">
            <v>2006</v>
          </cell>
          <cell r="EK186">
            <v>5590</v>
          </cell>
          <cell r="EL186">
            <v>13304</v>
          </cell>
          <cell r="EM186">
            <v>3324</v>
          </cell>
          <cell r="EN186">
            <v>3486</v>
          </cell>
          <cell r="EO186">
            <v>6800</v>
          </cell>
          <cell r="EP186">
            <v>12348</v>
          </cell>
          <cell r="EQ186">
            <v>9964</v>
          </cell>
          <cell r="ER186">
            <v>21819</v>
          </cell>
          <cell r="ES186">
            <v>1274</v>
          </cell>
          <cell r="ET186">
            <v>6878</v>
          </cell>
          <cell r="EU186">
            <v>8156</v>
          </cell>
          <cell r="EV186">
            <v>2558</v>
          </cell>
          <cell r="EW186">
            <v>14457</v>
          </cell>
          <cell r="EX186">
            <v>16674</v>
          </cell>
          <cell r="EY186">
            <v>10001</v>
          </cell>
          <cell r="EZ186">
            <v>16455</v>
          </cell>
          <cell r="FA186">
            <v>15487</v>
          </cell>
          <cell r="FB186">
            <v>16075</v>
          </cell>
          <cell r="FC186">
            <v>2295</v>
          </cell>
          <cell r="FD186">
            <v>6307</v>
          </cell>
          <cell r="FE186">
            <v>27843</v>
          </cell>
          <cell r="FF186">
            <v>262935</v>
          </cell>
          <cell r="FG186">
            <v>23663</v>
          </cell>
          <cell r="FH186">
            <v>-113</v>
          </cell>
          <cell r="FI186">
            <v>286188</v>
          </cell>
          <cell r="FJ186">
            <v>1.2</v>
          </cell>
          <cell r="FK186">
            <v>10.3</v>
          </cell>
          <cell r="FL186">
            <v>3.3</v>
          </cell>
          <cell r="FM186">
            <v>-4.2</v>
          </cell>
          <cell r="FN186">
            <v>-2.8</v>
          </cell>
          <cell r="FO186">
            <v>-1.7</v>
          </cell>
          <cell r="FP186">
            <v>8.1999999999999993</v>
          </cell>
          <cell r="FQ186">
            <v>-1</v>
          </cell>
          <cell r="FR186">
            <v>-4.5999999999999996</v>
          </cell>
          <cell r="FS186">
            <v>-1.4</v>
          </cell>
          <cell r="FT186">
            <v>-3</v>
          </cell>
          <cell r="FU186">
            <v>-13.6</v>
          </cell>
          <cell r="FV186">
            <v>6.1</v>
          </cell>
          <cell r="FW186">
            <v>3.1</v>
          </cell>
          <cell r="FX186">
            <v>-1.3</v>
          </cell>
          <cell r="FY186">
            <v>-1.3</v>
          </cell>
          <cell r="FZ186">
            <v>-0.7</v>
          </cell>
          <cell r="GA186">
            <v>-4.5</v>
          </cell>
          <cell r="GB186">
            <v>-1.5</v>
          </cell>
          <cell r="GC186">
            <v>-1</v>
          </cell>
          <cell r="GD186">
            <v>-4.4000000000000004</v>
          </cell>
          <cell r="GE186">
            <v>1.6</v>
          </cell>
          <cell r="GF186">
            <v>8</v>
          </cell>
          <cell r="GG186">
            <v>3.5</v>
          </cell>
          <cell r="GH186">
            <v>0.8</v>
          </cell>
          <cell r="GI186">
            <v>1.3</v>
          </cell>
          <cell r="GJ186">
            <v>0.2</v>
          </cell>
          <cell r="GK186">
            <v>1.8</v>
          </cell>
          <cell r="GL186">
            <v>-2.2000000000000002</v>
          </cell>
          <cell r="GM186">
            <v>-4.7</v>
          </cell>
          <cell r="GN186">
            <v>-4.5999999999999996</v>
          </cell>
          <cell r="GO186">
            <v>-2.5</v>
          </cell>
          <cell r="GP186">
            <v>1</v>
          </cell>
          <cell r="GQ186">
            <v>-4.5</v>
          </cell>
          <cell r="GR186">
            <v>-1.4</v>
          </cell>
          <cell r="GS186">
            <v>1.3</v>
          </cell>
          <cell r="GT186">
            <v>2.1</v>
          </cell>
          <cell r="GU186">
            <v>1.5</v>
          </cell>
          <cell r="GV186">
            <v>-7.2</v>
          </cell>
          <cell r="GW186">
            <v>-5.6</v>
          </cell>
          <cell r="GX186">
            <v>-6</v>
          </cell>
          <cell r="GY186">
            <v>3.2</v>
          </cell>
          <cell r="GZ186">
            <v>3.5</v>
          </cell>
          <cell r="HA186">
            <v>3.4</v>
          </cell>
          <cell r="HB186">
            <v>-0.9</v>
          </cell>
          <cell r="HC186">
            <v>-1.7</v>
          </cell>
          <cell r="HD186">
            <v>0.5</v>
          </cell>
          <cell r="HE186">
            <v>1.6</v>
          </cell>
          <cell r="HF186">
            <v>5.8</v>
          </cell>
          <cell r="HG186">
            <v>1.7</v>
          </cell>
          <cell r="HH186">
            <v>0.6</v>
          </cell>
          <cell r="HI186">
            <v>0.4</v>
          </cell>
          <cell r="HJ186">
            <v>0.9</v>
          </cell>
          <cell r="HK186">
            <v>0.3</v>
          </cell>
          <cell r="HL186">
            <v>4217</v>
          </cell>
          <cell r="HM186">
            <v>1335</v>
          </cell>
          <cell r="HN186">
            <v>5693</v>
          </cell>
          <cell r="HO186">
            <v>2539</v>
          </cell>
          <cell r="HP186">
            <v>3114</v>
          </cell>
          <cell r="HQ186">
            <v>2218</v>
          </cell>
          <cell r="HR186">
            <v>4224</v>
          </cell>
          <cell r="HS186">
            <v>10644</v>
          </cell>
          <cell r="HT186">
            <v>1830</v>
          </cell>
          <cell r="HU186">
            <v>12128</v>
          </cell>
          <cell r="HV186">
            <v>5939</v>
          </cell>
          <cell r="HW186">
            <v>5552</v>
          </cell>
          <cell r="HX186">
            <v>3896</v>
          </cell>
          <cell r="HY186">
            <v>5226</v>
          </cell>
          <cell r="HZ186">
            <v>6705</v>
          </cell>
          <cell r="IA186">
            <v>26959</v>
          </cell>
          <cell r="IB186">
            <v>4959</v>
          </cell>
          <cell r="IC186">
            <v>317</v>
          </cell>
          <cell r="ID186">
            <v>3407</v>
          </cell>
          <cell r="IE186">
            <v>8639</v>
          </cell>
          <cell r="IF186">
            <v>5200</v>
          </cell>
          <cell r="IG186">
            <v>4007</v>
          </cell>
          <cell r="IH186">
            <v>10346</v>
          </cell>
          <cell r="II186">
            <v>19586</v>
          </cell>
          <cell r="IJ186">
            <v>11735</v>
          </cell>
          <cell r="IK186">
            <v>11767</v>
          </cell>
          <cell r="IL186">
            <v>7500</v>
          </cell>
          <cell r="IM186">
            <v>4314</v>
          </cell>
          <cell r="IN186">
            <v>1243</v>
          </cell>
          <cell r="IO186">
            <v>1991</v>
          </cell>
          <cell r="IP186">
            <v>5453</v>
          </cell>
          <cell r="IQ186">
            <v>12999</v>
          </cell>
        </row>
        <row r="187">
          <cell r="B187">
            <v>6535</v>
          </cell>
          <cell r="C187">
            <v>1333</v>
          </cell>
          <cell r="D187">
            <v>7897</v>
          </cell>
          <cell r="E187">
            <v>2587</v>
          </cell>
          <cell r="F187">
            <v>3152</v>
          </cell>
          <cell r="G187">
            <v>2075</v>
          </cell>
          <cell r="H187">
            <v>4092</v>
          </cell>
          <cell r="I187">
            <v>10636</v>
          </cell>
          <cell r="J187">
            <v>1687</v>
          </cell>
          <cell r="K187">
            <v>12022</v>
          </cell>
          <cell r="L187">
            <v>6205</v>
          </cell>
          <cell r="M187">
            <v>5746</v>
          </cell>
          <cell r="N187">
            <v>3783</v>
          </cell>
          <cell r="O187">
            <v>5049</v>
          </cell>
          <cell r="P187">
            <v>6858</v>
          </cell>
          <cell r="Q187">
            <v>27112</v>
          </cell>
          <cell r="R187">
            <v>5032</v>
          </cell>
          <cell r="S187">
            <v>309</v>
          </cell>
          <cell r="T187">
            <v>3477</v>
          </cell>
          <cell r="U187">
            <v>8760</v>
          </cell>
          <cell r="V187">
            <v>5401</v>
          </cell>
          <cell r="W187">
            <v>3688</v>
          </cell>
          <cell r="X187">
            <v>10894</v>
          </cell>
          <cell r="Y187">
            <v>20078</v>
          </cell>
          <cell r="Z187">
            <v>11912</v>
          </cell>
          <cell r="AA187">
            <v>12391</v>
          </cell>
          <cell r="AB187">
            <v>7860</v>
          </cell>
          <cell r="AC187">
            <v>4571</v>
          </cell>
          <cell r="AD187">
            <v>1304</v>
          </cell>
          <cell r="AE187">
            <v>2081</v>
          </cell>
          <cell r="AF187">
            <v>5678</v>
          </cell>
          <cell r="AG187">
            <v>13609</v>
          </cell>
          <cell r="AH187">
            <v>3360</v>
          </cell>
          <cell r="AI187">
            <v>3527</v>
          </cell>
          <cell r="AJ187">
            <v>6888</v>
          </cell>
          <cell r="AK187">
            <v>12468</v>
          </cell>
          <cell r="AL187">
            <v>10395</v>
          </cell>
          <cell r="AM187">
            <v>22268</v>
          </cell>
          <cell r="AN187">
            <v>1307</v>
          </cell>
          <cell r="AO187">
            <v>6889</v>
          </cell>
          <cell r="AP187">
            <v>8213</v>
          </cell>
          <cell r="AQ187">
            <v>2602</v>
          </cell>
          <cell r="AR187">
            <v>14706</v>
          </cell>
          <cell r="AS187">
            <v>16964</v>
          </cell>
          <cell r="AT187">
            <v>10059</v>
          </cell>
          <cell r="AU187">
            <v>16387</v>
          </cell>
          <cell r="AV187">
            <v>15558</v>
          </cell>
          <cell r="AW187">
            <v>16240</v>
          </cell>
          <cell r="AX187">
            <v>2306</v>
          </cell>
          <cell r="AY187">
            <v>6399</v>
          </cell>
          <cell r="AZ187">
            <v>28017</v>
          </cell>
          <cell r="BA187">
            <v>266643</v>
          </cell>
          <cell r="BB187">
            <v>24137</v>
          </cell>
          <cell r="BC187">
            <v>204</v>
          </cell>
          <cell r="BD187">
            <v>290721</v>
          </cell>
          <cell r="BE187">
            <v>13.8</v>
          </cell>
          <cell r="BF187">
            <v>2.8</v>
          </cell>
          <cell r="BG187">
            <v>11.3</v>
          </cell>
          <cell r="BH187">
            <v>0.1</v>
          </cell>
          <cell r="BI187">
            <v>-1.3</v>
          </cell>
          <cell r="BJ187">
            <v>-4.2</v>
          </cell>
          <cell r="BK187">
            <v>-0.1</v>
          </cell>
          <cell r="BL187">
            <v>-0.8</v>
          </cell>
          <cell r="BM187">
            <v>-4.8</v>
          </cell>
          <cell r="BN187">
            <v>-1.2</v>
          </cell>
          <cell r="BO187">
            <v>0.1</v>
          </cell>
          <cell r="BP187">
            <v>-2.1</v>
          </cell>
          <cell r="BQ187">
            <v>-0.2</v>
          </cell>
          <cell r="BR187">
            <v>0.6</v>
          </cell>
          <cell r="BS187">
            <v>0.5</v>
          </cell>
          <cell r="BT187">
            <v>-0.1</v>
          </cell>
          <cell r="BU187">
            <v>0.6</v>
          </cell>
          <cell r="BV187">
            <v>0.6</v>
          </cell>
          <cell r="BW187">
            <v>-0.7</v>
          </cell>
          <cell r="BX187">
            <v>0.2</v>
          </cell>
          <cell r="BY187">
            <v>1.8</v>
          </cell>
          <cell r="BZ187">
            <v>1</v>
          </cell>
          <cell r="CA187">
            <v>2</v>
          </cell>
          <cell r="CB187">
            <v>1.7</v>
          </cell>
          <cell r="CC187">
            <v>1.7</v>
          </cell>
          <cell r="CD187">
            <v>1.8</v>
          </cell>
          <cell r="CE187">
            <v>1.4</v>
          </cell>
          <cell r="CF187">
            <v>2.2000000000000002</v>
          </cell>
          <cell r="CG187">
            <v>1</v>
          </cell>
          <cell r="CH187">
            <v>1.9</v>
          </cell>
          <cell r="CI187">
            <v>0.7</v>
          </cell>
          <cell r="CJ187">
            <v>1.3</v>
          </cell>
          <cell r="CK187">
            <v>0.5</v>
          </cell>
          <cell r="CL187">
            <v>2.4</v>
          </cell>
          <cell r="CM187">
            <v>0.4</v>
          </cell>
          <cell r="CN187">
            <v>1.2</v>
          </cell>
          <cell r="CO187">
            <v>3.5</v>
          </cell>
          <cell r="CP187">
            <v>1.9</v>
          </cell>
          <cell r="CQ187">
            <v>-0.8</v>
          </cell>
          <cell r="CR187">
            <v>-1.5</v>
          </cell>
          <cell r="CS187">
            <v>-1.3</v>
          </cell>
          <cell r="CT187">
            <v>2.1</v>
          </cell>
          <cell r="CU187">
            <v>2.4</v>
          </cell>
          <cell r="CV187">
            <v>2.2999999999999998</v>
          </cell>
          <cell r="CW187">
            <v>0.3</v>
          </cell>
          <cell r="CX187">
            <v>-0.4</v>
          </cell>
          <cell r="CY187">
            <v>0.5</v>
          </cell>
          <cell r="CZ187">
            <v>1.3</v>
          </cell>
          <cell r="DA187">
            <v>1.7</v>
          </cell>
          <cell r="DB187">
            <v>1.2</v>
          </cell>
          <cell r="DC187">
            <v>0.6</v>
          </cell>
          <cell r="DD187">
            <v>1.2</v>
          </cell>
          <cell r="DE187">
            <v>1.6</v>
          </cell>
          <cell r="DF187">
            <v>1.2</v>
          </cell>
          <cell r="DG187">
            <v>6670</v>
          </cell>
          <cell r="DH187">
            <v>1294</v>
          </cell>
          <cell r="DI187">
            <v>7981</v>
          </cell>
          <cell r="DJ187">
            <v>2588</v>
          </cell>
          <cell r="DK187">
            <v>3247</v>
          </cell>
          <cell r="DL187">
            <v>2009</v>
          </cell>
          <cell r="DM187">
            <v>4052</v>
          </cell>
          <cell r="DN187">
            <v>10720</v>
          </cell>
          <cell r="DO187">
            <v>1631</v>
          </cell>
          <cell r="DP187">
            <v>12071</v>
          </cell>
          <cell r="DQ187">
            <v>6135</v>
          </cell>
          <cell r="DR187">
            <v>5625</v>
          </cell>
          <cell r="DS187">
            <v>3800</v>
          </cell>
          <cell r="DT187">
            <v>5009</v>
          </cell>
          <cell r="DU187">
            <v>6854</v>
          </cell>
          <cell r="DV187">
            <v>26941</v>
          </cell>
          <cell r="DW187">
            <v>5074</v>
          </cell>
          <cell r="DX187">
            <v>315</v>
          </cell>
          <cell r="DY187">
            <v>3468</v>
          </cell>
          <cell r="DZ187">
            <v>8786</v>
          </cell>
          <cell r="EA187">
            <v>5325</v>
          </cell>
          <cell r="EB187">
            <v>3611</v>
          </cell>
          <cell r="EC187">
            <v>11083</v>
          </cell>
          <cell r="ED187">
            <v>20136</v>
          </cell>
          <cell r="EE187">
            <v>11956</v>
          </cell>
          <cell r="EF187">
            <v>12403</v>
          </cell>
          <cell r="EG187">
            <v>7899</v>
          </cell>
          <cell r="EH187">
            <v>4643</v>
          </cell>
          <cell r="EI187">
            <v>1289</v>
          </cell>
          <cell r="EJ187">
            <v>2066</v>
          </cell>
          <cell r="EK187">
            <v>5588</v>
          </cell>
          <cell r="EL187">
            <v>13541</v>
          </cell>
          <cell r="EM187">
            <v>3424</v>
          </cell>
          <cell r="EN187">
            <v>3497</v>
          </cell>
          <cell r="EO187">
            <v>6919</v>
          </cell>
          <cell r="EP187">
            <v>12451</v>
          </cell>
          <cell r="EQ187">
            <v>10462</v>
          </cell>
          <cell r="ER187">
            <v>22294</v>
          </cell>
          <cell r="ES187">
            <v>1320</v>
          </cell>
          <cell r="ET187">
            <v>6827</v>
          </cell>
          <cell r="EU187">
            <v>8174</v>
          </cell>
          <cell r="EV187">
            <v>2605</v>
          </cell>
          <cell r="EW187">
            <v>14692</v>
          </cell>
          <cell r="EX187">
            <v>16958</v>
          </cell>
          <cell r="EY187">
            <v>10052</v>
          </cell>
          <cell r="EZ187">
            <v>16038</v>
          </cell>
          <cell r="FA187">
            <v>15557</v>
          </cell>
          <cell r="FB187">
            <v>16258</v>
          </cell>
          <cell r="FC187">
            <v>2279</v>
          </cell>
          <cell r="FD187">
            <v>6447</v>
          </cell>
          <cell r="FE187">
            <v>28012</v>
          </cell>
          <cell r="FF187">
            <v>266448</v>
          </cell>
          <cell r="FG187">
            <v>24215</v>
          </cell>
          <cell r="FH187">
            <v>205</v>
          </cell>
          <cell r="FI187">
            <v>290628</v>
          </cell>
          <cell r="FJ187">
            <v>21.9</v>
          </cell>
          <cell r="FK187">
            <v>-3.6</v>
          </cell>
          <cell r="FL187">
            <v>15.8</v>
          </cell>
          <cell r="FM187">
            <v>2.5</v>
          </cell>
          <cell r="FN187">
            <v>3</v>
          </cell>
          <cell r="FO187">
            <v>-8.9</v>
          </cell>
          <cell r="FP187">
            <v>-4.4000000000000004</v>
          </cell>
          <cell r="FQ187">
            <v>0.3</v>
          </cell>
          <cell r="FR187">
            <v>-8.6</v>
          </cell>
          <cell r="FS187">
            <v>-0.5</v>
          </cell>
          <cell r="FT187">
            <v>-0.5</v>
          </cell>
          <cell r="FU187">
            <v>0.3</v>
          </cell>
          <cell r="FV187">
            <v>-1.8</v>
          </cell>
          <cell r="FW187">
            <v>-1.3</v>
          </cell>
          <cell r="FX187">
            <v>0.9</v>
          </cell>
          <cell r="FY187">
            <v>-0.5</v>
          </cell>
          <cell r="FZ187">
            <v>2.2000000000000002</v>
          </cell>
          <cell r="GA187">
            <v>5.5</v>
          </cell>
          <cell r="GB187">
            <v>-1</v>
          </cell>
          <cell r="GC187">
            <v>1</v>
          </cell>
          <cell r="GD187">
            <v>2.2999999999999998</v>
          </cell>
          <cell r="GE187">
            <v>-2.2999999999999998</v>
          </cell>
          <cell r="GF187">
            <v>3.2</v>
          </cell>
          <cell r="GG187">
            <v>1.9</v>
          </cell>
          <cell r="GH187">
            <v>2.2000000000000002</v>
          </cell>
          <cell r="GI187">
            <v>2.2000000000000002</v>
          </cell>
          <cell r="GJ187">
            <v>2.5</v>
          </cell>
          <cell r="GK187">
            <v>4.5999999999999996</v>
          </cell>
          <cell r="GL187">
            <v>1</v>
          </cell>
          <cell r="GM187">
            <v>3</v>
          </cell>
          <cell r="GN187">
            <v>0</v>
          </cell>
          <cell r="GO187">
            <v>1.8</v>
          </cell>
          <cell r="GP187">
            <v>3</v>
          </cell>
          <cell r="GQ187">
            <v>0.3</v>
          </cell>
          <cell r="GR187">
            <v>1.8</v>
          </cell>
          <cell r="GS187">
            <v>0.8</v>
          </cell>
          <cell r="GT187">
            <v>5</v>
          </cell>
          <cell r="GU187">
            <v>2.2000000000000002</v>
          </cell>
          <cell r="GV187">
            <v>3.6</v>
          </cell>
          <cell r="GW187">
            <v>-0.7</v>
          </cell>
          <cell r="GX187">
            <v>0.2</v>
          </cell>
          <cell r="GY187">
            <v>1.8</v>
          </cell>
          <cell r="GZ187">
            <v>1.6</v>
          </cell>
          <cell r="HA187">
            <v>1.7</v>
          </cell>
          <cell r="HB187">
            <v>0.5</v>
          </cell>
          <cell r="HC187">
            <v>-2.5</v>
          </cell>
          <cell r="HD187">
            <v>0.4</v>
          </cell>
          <cell r="HE187">
            <v>1.1000000000000001</v>
          </cell>
          <cell r="HF187">
            <v>-0.7</v>
          </cell>
          <cell r="HG187">
            <v>2.2000000000000002</v>
          </cell>
          <cell r="HH187">
            <v>0.6</v>
          </cell>
          <cell r="HI187">
            <v>1.3</v>
          </cell>
          <cell r="HJ187">
            <v>2.2999999999999998</v>
          </cell>
          <cell r="HK187">
            <v>1.6</v>
          </cell>
          <cell r="HL187">
            <v>3561</v>
          </cell>
          <cell r="HM187">
            <v>1300</v>
          </cell>
          <cell r="HN187">
            <v>5001</v>
          </cell>
          <cell r="HO187">
            <v>2663</v>
          </cell>
          <cell r="HP187">
            <v>3447</v>
          </cell>
          <cell r="HQ187">
            <v>2055</v>
          </cell>
          <cell r="HR187">
            <v>4074</v>
          </cell>
          <cell r="HS187">
            <v>11138</v>
          </cell>
          <cell r="HT187">
            <v>1602</v>
          </cell>
          <cell r="HU187">
            <v>12477</v>
          </cell>
          <cell r="HV187">
            <v>6021</v>
          </cell>
          <cell r="HW187">
            <v>5780</v>
          </cell>
          <cell r="HX187">
            <v>3842</v>
          </cell>
          <cell r="HY187">
            <v>5203</v>
          </cell>
          <cell r="HZ187">
            <v>7118</v>
          </cell>
          <cell r="IA187">
            <v>27443</v>
          </cell>
          <cell r="IB187">
            <v>5217</v>
          </cell>
          <cell r="IC187">
            <v>359</v>
          </cell>
          <cell r="ID187">
            <v>3469</v>
          </cell>
          <cell r="IE187">
            <v>9028</v>
          </cell>
          <cell r="IF187">
            <v>5536</v>
          </cell>
          <cell r="IG187">
            <v>3504</v>
          </cell>
          <cell r="IH187">
            <v>11238</v>
          </cell>
          <cell r="II187">
            <v>20381</v>
          </cell>
          <cell r="IJ187">
            <v>12102</v>
          </cell>
          <cell r="IK187">
            <v>12150</v>
          </cell>
          <cell r="IL187">
            <v>7865</v>
          </cell>
          <cell r="IM187">
            <v>4676</v>
          </cell>
          <cell r="IN187">
            <v>1354</v>
          </cell>
          <cell r="IO187">
            <v>2117</v>
          </cell>
          <cell r="IP187">
            <v>5661</v>
          </cell>
          <cell r="IQ187">
            <v>13786</v>
          </cell>
        </row>
        <row r="188">
          <cell r="B188">
            <v>7448</v>
          </cell>
          <cell r="C188">
            <v>1331</v>
          </cell>
          <cell r="D188">
            <v>8768</v>
          </cell>
          <cell r="E188">
            <v>2596</v>
          </cell>
          <cell r="F188">
            <v>3125</v>
          </cell>
          <cell r="G188">
            <v>1975</v>
          </cell>
          <cell r="H188">
            <v>3991</v>
          </cell>
          <cell r="I188">
            <v>10523</v>
          </cell>
          <cell r="J188">
            <v>1717</v>
          </cell>
          <cell r="K188">
            <v>11931</v>
          </cell>
          <cell r="L188">
            <v>6304</v>
          </cell>
          <cell r="M188">
            <v>5767</v>
          </cell>
          <cell r="N188">
            <v>3740</v>
          </cell>
          <cell r="O188">
            <v>5061</v>
          </cell>
          <cell r="P188">
            <v>6961</v>
          </cell>
          <cell r="Q188">
            <v>27253</v>
          </cell>
          <cell r="R188">
            <v>5107</v>
          </cell>
          <cell r="S188">
            <v>311</v>
          </cell>
          <cell r="T188">
            <v>3497</v>
          </cell>
          <cell r="U188">
            <v>8873</v>
          </cell>
          <cell r="V188">
            <v>5601</v>
          </cell>
          <cell r="W188">
            <v>3768</v>
          </cell>
          <cell r="X188">
            <v>11086</v>
          </cell>
          <cell r="Y188">
            <v>20526</v>
          </cell>
          <cell r="Z188">
            <v>12166</v>
          </cell>
          <cell r="AA188">
            <v>12595</v>
          </cell>
          <cell r="AB188">
            <v>8007</v>
          </cell>
          <cell r="AC188">
            <v>4722</v>
          </cell>
          <cell r="AD188">
            <v>1335</v>
          </cell>
          <cell r="AE188">
            <v>2177</v>
          </cell>
          <cell r="AF188">
            <v>5905</v>
          </cell>
          <cell r="AG188">
            <v>14100</v>
          </cell>
          <cell r="AH188">
            <v>3371</v>
          </cell>
          <cell r="AI188">
            <v>3616</v>
          </cell>
          <cell r="AJ188">
            <v>6947</v>
          </cell>
          <cell r="AK188">
            <v>12642</v>
          </cell>
          <cell r="AL188">
            <v>10629</v>
          </cell>
          <cell r="AM188">
            <v>22643</v>
          </cell>
          <cell r="AN188">
            <v>1320</v>
          </cell>
          <cell r="AO188">
            <v>7005</v>
          </cell>
          <cell r="AP188">
            <v>8338</v>
          </cell>
          <cell r="AQ188">
            <v>2588</v>
          </cell>
          <cell r="AR188">
            <v>14854</v>
          </cell>
          <cell r="AS188">
            <v>17057</v>
          </cell>
          <cell r="AT188">
            <v>10052</v>
          </cell>
          <cell r="AU188">
            <v>16563</v>
          </cell>
          <cell r="AV188">
            <v>15632</v>
          </cell>
          <cell r="AW188">
            <v>16447</v>
          </cell>
          <cell r="AX188">
            <v>2323</v>
          </cell>
          <cell r="AY188">
            <v>6432</v>
          </cell>
          <cell r="AZ188">
            <v>28245</v>
          </cell>
          <cell r="BA188">
            <v>270676</v>
          </cell>
          <cell r="BB188">
            <v>24446</v>
          </cell>
          <cell r="BC188">
            <v>114</v>
          </cell>
          <cell r="BD188">
            <v>294964</v>
          </cell>
          <cell r="BE188">
            <v>14</v>
          </cell>
          <cell r="BF188">
            <v>-0.2</v>
          </cell>
          <cell r="BG188">
            <v>11</v>
          </cell>
          <cell r="BH188">
            <v>0.4</v>
          </cell>
          <cell r="BI188">
            <v>-0.8</v>
          </cell>
          <cell r="BJ188">
            <v>-4.9000000000000004</v>
          </cell>
          <cell r="BK188">
            <v>-2.5</v>
          </cell>
          <cell r="BL188">
            <v>-1.1000000000000001</v>
          </cell>
          <cell r="BM188">
            <v>1.8</v>
          </cell>
          <cell r="BN188">
            <v>-0.8</v>
          </cell>
          <cell r="BO188">
            <v>1.6</v>
          </cell>
          <cell r="BP188">
            <v>0.4</v>
          </cell>
          <cell r="BQ188">
            <v>-1.1000000000000001</v>
          </cell>
          <cell r="BR188">
            <v>0.2</v>
          </cell>
          <cell r="BS188">
            <v>1.5</v>
          </cell>
          <cell r="BT188">
            <v>0.5</v>
          </cell>
          <cell r="BU188">
            <v>1.5</v>
          </cell>
          <cell r="BV188">
            <v>0.9</v>
          </cell>
          <cell r="BW188">
            <v>0.6</v>
          </cell>
          <cell r="BX188">
            <v>1.3</v>
          </cell>
          <cell r="BY188">
            <v>3.7</v>
          </cell>
          <cell r="BZ188">
            <v>2.2000000000000002</v>
          </cell>
          <cell r="CA188">
            <v>1.8</v>
          </cell>
          <cell r="CB188">
            <v>2.2000000000000002</v>
          </cell>
          <cell r="CC188">
            <v>2.1</v>
          </cell>
          <cell r="CD188">
            <v>1.7</v>
          </cell>
          <cell r="CE188">
            <v>1.9</v>
          </cell>
          <cell r="CF188">
            <v>3.3</v>
          </cell>
          <cell r="CG188">
            <v>2.2999999999999998</v>
          </cell>
          <cell r="CH188">
            <v>4.5999999999999996</v>
          </cell>
          <cell r="CI188">
            <v>4</v>
          </cell>
          <cell r="CJ188">
            <v>3.6</v>
          </cell>
          <cell r="CK188">
            <v>0.3</v>
          </cell>
          <cell r="CL188">
            <v>2.5</v>
          </cell>
          <cell r="CM188">
            <v>0.9</v>
          </cell>
          <cell r="CN188">
            <v>1.4</v>
          </cell>
          <cell r="CO188">
            <v>2.2999999999999998</v>
          </cell>
          <cell r="CP188">
            <v>1.7</v>
          </cell>
          <cell r="CQ188">
            <v>0.9</v>
          </cell>
          <cell r="CR188">
            <v>1.7</v>
          </cell>
          <cell r="CS188">
            <v>1.5</v>
          </cell>
          <cell r="CT188">
            <v>-0.5</v>
          </cell>
          <cell r="CU188">
            <v>1</v>
          </cell>
          <cell r="CV188">
            <v>0.6</v>
          </cell>
          <cell r="CW188">
            <v>-0.1</v>
          </cell>
          <cell r="CX188">
            <v>1.1000000000000001</v>
          </cell>
          <cell r="CY188">
            <v>0.5</v>
          </cell>
          <cell r="CZ188">
            <v>1.3</v>
          </cell>
          <cell r="DA188">
            <v>0.7</v>
          </cell>
          <cell r="DB188">
            <v>0.5</v>
          </cell>
          <cell r="DC188">
            <v>0.8</v>
          </cell>
          <cell r="DD188">
            <v>1.5</v>
          </cell>
          <cell r="DE188">
            <v>1.3</v>
          </cell>
          <cell r="DF188">
            <v>1.5</v>
          </cell>
          <cell r="DG188">
            <v>7493</v>
          </cell>
          <cell r="DH188">
            <v>1352</v>
          </cell>
          <cell r="DI188">
            <v>8835</v>
          </cell>
          <cell r="DJ188">
            <v>2619</v>
          </cell>
          <cell r="DK188">
            <v>3052</v>
          </cell>
          <cell r="DL188">
            <v>2026</v>
          </cell>
          <cell r="DM188">
            <v>3970</v>
          </cell>
          <cell r="DN188">
            <v>10467</v>
          </cell>
          <cell r="DO188">
            <v>1740</v>
          </cell>
          <cell r="DP188">
            <v>11891</v>
          </cell>
          <cell r="DQ188">
            <v>6334</v>
          </cell>
          <cell r="DR188">
            <v>5925</v>
          </cell>
          <cell r="DS188">
            <v>3674</v>
          </cell>
          <cell r="DT188">
            <v>5028</v>
          </cell>
          <cell r="DU188">
            <v>6922</v>
          </cell>
          <cell r="DV188">
            <v>27219</v>
          </cell>
          <cell r="DW188">
            <v>5074</v>
          </cell>
          <cell r="DX188">
            <v>311</v>
          </cell>
          <cell r="DY188">
            <v>3499</v>
          </cell>
          <cell r="DZ188">
            <v>8853</v>
          </cell>
          <cell r="EA188">
            <v>5671</v>
          </cell>
          <cell r="EB188">
            <v>3791</v>
          </cell>
          <cell r="EC188">
            <v>10970</v>
          </cell>
          <cell r="ED188">
            <v>20484</v>
          </cell>
          <cell r="EE188">
            <v>12051</v>
          </cell>
          <cell r="EF188">
            <v>12669</v>
          </cell>
          <cell r="EG188">
            <v>8042</v>
          </cell>
          <cell r="EH188">
            <v>4658</v>
          </cell>
          <cell r="EI188">
            <v>1352</v>
          </cell>
          <cell r="EJ188">
            <v>2203</v>
          </cell>
          <cell r="EK188">
            <v>5949</v>
          </cell>
          <cell r="EL188">
            <v>14136</v>
          </cell>
          <cell r="EM188">
            <v>3314</v>
          </cell>
          <cell r="EN188">
            <v>3633</v>
          </cell>
          <cell r="EO188">
            <v>6912</v>
          </cell>
          <cell r="EP188">
            <v>12647</v>
          </cell>
          <cell r="EQ188">
            <v>10718</v>
          </cell>
          <cell r="ER188">
            <v>22709</v>
          </cell>
          <cell r="ES188">
            <v>1316</v>
          </cell>
          <cell r="ET188">
            <v>7069</v>
          </cell>
          <cell r="EU188">
            <v>8391</v>
          </cell>
          <cell r="EV188">
            <v>2624</v>
          </cell>
          <cell r="EW188">
            <v>14929</v>
          </cell>
          <cell r="EX188">
            <v>17187</v>
          </cell>
          <cell r="EY188">
            <v>10121</v>
          </cell>
          <cell r="EZ188">
            <v>16764</v>
          </cell>
          <cell r="FA188">
            <v>15632</v>
          </cell>
          <cell r="FB188">
            <v>16384</v>
          </cell>
          <cell r="FC188">
            <v>2398</v>
          </cell>
          <cell r="FD188">
            <v>6418</v>
          </cell>
          <cell r="FE188">
            <v>28242</v>
          </cell>
          <cell r="FF188">
            <v>271028</v>
          </cell>
          <cell r="FG188">
            <v>24560</v>
          </cell>
          <cell r="FH188">
            <v>478</v>
          </cell>
          <cell r="FI188">
            <v>295804</v>
          </cell>
          <cell r="FJ188">
            <v>12.3</v>
          </cell>
          <cell r="FK188">
            <v>4.5</v>
          </cell>
          <cell r="FL188">
            <v>10.7</v>
          </cell>
          <cell r="FM188">
            <v>1.2</v>
          </cell>
          <cell r="FN188">
            <v>-6</v>
          </cell>
          <cell r="FO188">
            <v>0.8</v>
          </cell>
          <cell r="FP188">
            <v>-2</v>
          </cell>
          <cell r="FQ188">
            <v>-2.4</v>
          </cell>
          <cell r="FR188">
            <v>6.7</v>
          </cell>
          <cell r="FS188">
            <v>-1.5</v>
          </cell>
          <cell r="FT188">
            <v>3.2</v>
          </cell>
          <cell r="FU188">
            <v>5.3</v>
          </cell>
          <cell r="FV188">
            <v>-3.3</v>
          </cell>
          <cell r="FW188">
            <v>0.4</v>
          </cell>
          <cell r="FX188">
            <v>1</v>
          </cell>
          <cell r="FY188">
            <v>1</v>
          </cell>
          <cell r="FZ188">
            <v>0</v>
          </cell>
          <cell r="GA188">
            <v>-1.2</v>
          </cell>
          <cell r="GB188">
            <v>0.9</v>
          </cell>
          <cell r="GC188">
            <v>0.8</v>
          </cell>
          <cell r="GD188">
            <v>6.5</v>
          </cell>
          <cell r="GE188">
            <v>5</v>
          </cell>
          <cell r="GF188">
            <v>-1</v>
          </cell>
          <cell r="GG188">
            <v>1.7</v>
          </cell>
          <cell r="GH188">
            <v>0.8</v>
          </cell>
          <cell r="GI188">
            <v>2.1</v>
          </cell>
          <cell r="GJ188">
            <v>1.8</v>
          </cell>
          <cell r="GK188">
            <v>0.3</v>
          </cell>
          <cell r="GL188">
            <v>4.8</v>
          </cell>
          <cell r="GM188">
            <v>6.6</v>
          </cell>
          <cell r="GN188">
            <v>6.5</v>
          </cell>
          <cell r="GO188">
            <v>4.4000000000000004</v>
          </cell>
          <cell r="GP188">
            <v>-3.2</v>
          </cell>
          <cell r="GQ188">
            <v>3.9</v>
          </cell>
          <cell r="GR188">
            <v>-0.1</v>
          </cell>
          <cell r="GS188">
            <v>1.6</v>
          </cell>
          <cell r="GT188">
            <v>2.5</v>
          </cell>
          <cell r="GU188">
            <v>1.9</v>
          </cell>
          <cell r="GV188">
            <v>-0.3</v>
          </cell>
          <cell r="GW188">
            <v>3.6</v>
          </cell>
          <cell r="GX188">
            <v>2.7</v>
          </cell>
          <cell r="GY188">
            <v>0.7</v>
          </cell>
          <cell r="GZ188">
            <v>1.6</v>
          </cell>
          <cell r="HA188">
            <v>1.4</v>
          </cell>
          <cell r="HB188">
            <v>0.7</v>
          </cell>
          <cell r="HC188">
            <v>4.5</v>
          </cell>
          <cell r="HD188">
            <v>0.5</v>
          </cell>
          <cell r="HE188">
            <v>0.8</v>
          </cell>
          <cell r="HF188">
            <v>5.2</v>
          </cell>
          <cell r="HG188">
            <v>-0.4</v>
          </cell>
          <cell r="HH188">
            <v>0.8</v>
          </cell>
          <cell r="HI188">
            <v>1.7</v>
          </cell>
          <cell r="HJ188">
            <v>1.4</v>
          </cell>
          <cell r="HK188">
            <v>1.8</v>
          </cell>
          <cell r="HL188">
            <v>13394</v>
          </cell>
          <cell r="HM188">
            <v>1361</v>
          </cell>
          <cell r="HN188">
            <v>14532</v>
          </cell>
          <cell r="HO188">
            <v>2601</v>
          </cell>
          <cell r="HP188">
            <v>3031</v>
          </cell>
          <cell r="HQ188">
            <v>2062</v>
          </cell>
          <cell r="HR188">
            <v>4053</v>
          </cell>
          <cell r="HS188">
            <v>10482</v>
          </cell>
          <cell r="HT188">
            <v>1766</v>
          </cell>
          <cell r="HU188">
            <v>11923</v>
          </cell>
          <cell r="HV188">
            <v>6818</v>
          </cell>
          <cell r="HW188">
            <v>5945</v>
          </cell>
          <cell r="HX188">
            <v>3731</v>
          </cell>
          <cell r="HY188">
            <v>5037</v>
          </cell>
          <cell r="HZ188">
            <v>7181</v>
          </cell>
          <cell r="IA188">
            <v>28030</v>
          </cell>
          <cell r="IB188">
            <v>4954</v>
          </cell>
          <cell r="IC188">
            <v>291</v>
          </cell>
          <cell r="ID188">
            <v>3517</v>
          </cell>
          <cell r="IE188">
            <v>8697</v>
          </cell>
          <cell r="IF188">
            <v>5944</v>
          </cell>
          <cell r="IG188">
            <v>3899</v>
          </cell>
          <cell r="IH188">
            <v>11493</v>
          </cell>
          <cell r="II188">
            <v>21393</v>
          </cell>
          <cell r="IJ188">
            <v>12385</v>
          </cell>
          <cell r="IK188">
            <v>13958</v>
          </cell>
          <cell r="IL188">
            <v>8462</v>
          </cell>
          <cell r="IM188">
            <v>4952</v>
          </cell>
          <cell r="IN188">
            <v>1387</v>
          </cell>
          <cell r="IO188">
            <v>2222</v>
          </cell>
          <cell r="IP188">
            <v>6277</v>
          </cell>
          <cell r="IQ188">
            <v>14802</v>
          </cell>
        </row>
        <row r="189">
          <cell r="B189">
            <v>7947</v>
          </cell>
          <cell r="C189">
            <v>1335</v>
          </cell>
          <cell r="D189">
            <v>9249</v>
          </cell>
          <cell r="E189">
            <v>2607</v>
          </cell>
          <cell r="F189">
            <v>3116</v>
          </cell>
          <cell r="G189">
            <v>1958</v>
          </cell>
          <cell r="H189">
            <v>3886</v>
          </cell>
          <cell r="I189">
            <v>10461</v>
          </cell>
          <cell r="J189">
            <v>1822</v>
          </cell>
          <cell r="K189">
            <v>11943</v>
          </cell>
          <cell r="L189">
            <v>6402</v>
          </cell>
          <cell r="M189">
            <v>5889</v>
          </cell>
          <cell r="N189">
            <v>3679</v>
          </cell>
          <cell r="O189">
            <v>5061</v>
          </cell>
          <cell r="P189">
            <v>7067</v>
          </cell>
          <cell r="Q189">
            <v>27431</v>
          </cell>
          <cell r="R189">
            <v>5170</v>
          </cell>
          <cell r="S189">
            <v>312</v>
          </cell>
          <cell r="T189">
            <v>3537</v>
          </cell>
          <cell r="U189">
            <v>8988</v>
          </cell>
          <cell r="V189">
            <v>5767</v>
          </cell>
          <cell r="W189">
            <v>3911</v>
          </cell>
          <cell r="X189">
            <v>11071</v>
          </cell>
          <cell r="Y189">
            <v>20798</v>
          </cell>
          <cell r="Z189">
            <v>12374</v>
          </cell>
          <cell r="AA189">
            <v>12780</v>
          </cell>
          <cell r="AB189">
            <v>8179</v>
          </cell>
          <cell r="AC189">
            <v>4825</v>
          </cell>
          <cell r="AD189">
            <v>1375</v>
          </cell>
          <cell r="AE189">
            <v>2237</v>
          </cell>
          <cell r="AF189">
            <v>6170</v>
          </cell>
          <cell r="AG189">
            <v>14573</v>
          </cell>
          <cell r="AH189">
            <v>3392</v>
          </cell>
          <cell r="AI189">
            <v>3698</v>
          </cell>
          <cell r="AJ189">
            <v>7057</v>
          </cell>
          <cell r="AK189">
            <v>12877</v>
          </cell>
          <cell r="AL189">
            <v>10751</v>
          </cell>
          <cell r="AM189">
            <v>23004</v>
          </cell>
          <cell r="AN189">
            <v>1339</v>
          </cell>
          <cell r="AO189">
            <v>7240</v>
          </cell>
          <cell r="AP189">
            <v>8580</v>
          </cell>
          <cell r="AQ189">
            <v>2545</v>
          </cell>
          <cell r="AR189">
            <v>14904</v>
          </cell>
          <cell r="AS189">
            <v>17015</v>
          </cell>
          <cell r="AT189">
            <v>10081</v>
          </cell>
          <cell r="AU189">
            <v>16694</v>
          </cell>
          <cell r="AV189">
            <v>15710</v>
          </cell>
          <cell r="AW189">
            <v>16636</v>
          </cell>
          <cell r="AX189">
            <v>2346</v>
          </cell>
          <cell r="AY189">
            <v>6433</v>
          </cell>
          <cell r="AZ189">
            <v>28539</v>
          </cell>
          <cell r="BA189">
            <v>274168</v>
          </cell>
          <cell r="BB189">
            <v>24579</v>
          </cell>
          <cell r="BC189">
            <v>-64</v>
          </cell>
          <cell r="BD189">
            <v>298379</v>
          </cell>
          <cell r="BE189">
            <v>6.7</v>
          </cell>
          <cell r="BF189">
            <v>0.3</v>
          </cell>
          <cell r="BG189">
            <v>5.5</v>
          </cell>
          <cell r="BH189">
            <v>0.4</v>
          </cell>
          <cell r="BI189">
            <v>-0.3</v>
          </cell>
          <cell r="BJ189">
            <v>-0.9</v>
          </cell>
          <cell r="BK189">
            <v>-2.6</v>
          </cell>
          <cell r="BL189">
            <v>-0.6</v>
          </cell>
          <cell r="BM189">
            <v>6.1</v>
          </cell>
          <cell r="BN189">
            <v>0.1</v>
          </cell>
          <cell r="BO189">
            <v>1.6</v>
          </cell>
          <cell r="BP189">
            <v>2.1</v>
          </cell>
          <cell r="BQ189">
            <v>-1.6</v>
          </cell>
          <cell r="BR189">
            <v>0</v>
          </cell>
          <cell r="BS189">
            <v>1.5</v>
          </cell>
          <cell r="BT189">
            <v>0.7</v>
          </cell>
          <cell r="BU189">
            <v>1.2</v>
          </cell>
          <cell r="BV189">
            <v>0.2</v>
          </cell>
          <cell r="BW189">
            <v>1.2</v>
          </cell>
          <cell r="BX189">
            <v>1.3</v>
          </cell>
          <cell r="BY189">
            <v>3</v>
          </cell>
          <cell r="BZ189">
            <v>3.8</v>
          </cell>
          <cell r="CA189">
            <v>-0.1</v>
          </cell>
          <cell r="CB189">
            <v>1.3</v>
          </cell>
          <cell r="CC189">
            <v>1.7</v>
          </cell>
          <cell r="CD189">
            <v>1.5</v>
          </cell>
          <cell r="CE189">
            <v>2.1</v>
          </cell>
          <cell r="CF189">
            <v>2.2000000000000002</v>
          </cell>
          <cell r="CG189">
            <v>3</v>
          </cell>
          <cell r="CH189">
            <v>2.8</v>
          </cell>
          <cell r="CI189">
            <v>4.5</v>
          </cell>
          <cell r="CJ189">
            <v>3.4</v>
          </cell>
          <cell r="CK189">
            <v>0.6</v>
          </cell>
          <cell r="CL189">
            <v>2.2000000000000002</v>
          </cell>
          <cell r="CM189">
            <v>1.6</v>
          </cell>
          <cell r="CN189">
            <v>1.9</v>
          </cell>
          <cell r="CO189">
            <v>1.1000000000000001</v>
          </cell>
          <cell r="CP189">
            <v>1.6</v>
          </cell>
          <cell r="CQ189">
            <v>1.4</v>
          </cell>
          <cell r="CR189">
            <v>3.4</v>
          </cell>
          <cell r="CS189">
            <v>2.9</v>
          </cell>
          <cell r="CT189">
            <v>-1.7</v>
          </cell>
          <cell r="CU189">
            <v>0.3</v>
          </cell>
          <cell r="CV189">
            <v>-0.2</v>
          </cell>
          <cell r="CW189">
            <v>0.3</v>
          </cell>
          <cell r="CX189">
            <v>0.8</v>
          </cell>
          <cell r="CY189">
            <v>0.5</v>
          </cell>
          <cell r="CZ189">
            <v>1.2</v>
          </cell>
          <cell r="DA189">
            <v>1</v>
          </cell>
          <cell r="DB189">
            <v>0</v>
          </cell>
          <cell r="DC189">
            <v>1</v>
          </cell>
          <cell r="DD189">
            <v>1.3</v>
          </cell>
          <cell r="DE189">
            <v>0.5</v>
          </cell>
          <cell r="DF189">
            <v>1.2</v>
          </cell>
          <cell r="DG189">
            <v>8094</v>
          </cell>
          <cell r="DH189">
            <v>1351</v>
          </cell>
          <cell r="DI189">
            <v>9408</v>
          </cell>
          <cell r="DJ189">
            <v>2603</v>
          </cell>
          <cell r="DK189">
            <v>3153</v>
          </cell>
          <cell r="DL189">
            <v>1924</v>
          </cell>
          <cell r="DM189">
            <v>3921</v>
          </cell>
          <cell r="DN189">
            <v>10505</v>
          </cell>
          <cell r="DO189">
            <v>1778</v>
          </cell>
          <cell r="DP189">
            <v>11955</v>
          </cell>
          <cell r="DQ189">
            <v>6464</v>
          </cell>
          <cell r="DR189">
            <v>5919</v>
          </cell>
          <cell r="DS189">
            <v>3716</v>
          </cell>
          <cell r="DT189">
            <v>5076</v>
          </cell>
          <cell r="DU189">
            <v>7116</v>
          </cell>
          <cell r="DV189">
            <v>27625</v>
          </cell>
          <cell r="DW189">
            <v>5191</v>
          </cell>
          <cell r="DX189">
            <v>312</v>
          </cell>
          <cell r="DY189">
            <v>3537</v>
          </cell>
          <cell r="DZ189">
            <v>9009</v>
          </cell>
          <cell r="EA189">
            <v>5828</v>
          </cell>
          <cell r="EB189">
            <v>3946</v>
          </cell>
          <cell r="EC189">
            <v>11051</v>
          </cell>
          <cell r="ED189">
            <v>20860</v>
          </cell>
          <cell r="EE189">
            <v>12530</v>
          </cell>
          <cell r="EF189">
            <v>12717</v>
          </cell>
          <cell r="EG189">
            <v>8114</v>
          </cell>
          <cell r="EH189">
            <v>4858</v>
          </cell>
          <cell r="EI189">
            <v>1377</v>
          </cell>
          <cell r="EJ189">
            <v>2236</v>
          </cell>
          <cell r="EK189">
            <v>6227</v>
          </cell>
          <cell r="EL189">
            <v>14663</v>
          </cell>
          <cell r="EM189">
            <v>3391</v>
          </cell>
          <cell r="EN189">
            <v>3678</v>
          </cell>
          <cell r="EO189">
            <v>7040</v>
          </cell>
          <cell r="EP189">
            <v>12884</v>
          </cell>
          <cell r="EQ189">
            <v>10578</v>
          </cell>
          <cell r="ER189">
            <v>22890</v>
          </cell>
          <cell r="ES189">
            <v>1337</v>
          </cell>
          <cell r="ET189">
            <v>7086</v>
          </cell>
          <cell r="EU189">
            <v>8438</v>
          </cell>
          <cell r="EV189">
            <v>2524</v>
          </cell>
          <cell r="EW189">
            <v>14827</v>
          </cell>
          <cell r="EX189">
            <v>16912</v>
          </cell>
          <cell r="EY189">
            <v>10012</v>
          </cell>
          <cell r="EZ189">
            <v>16706</v>
          </cell>
          <cell r="FA189">
            <v>15709</v>
          </cell>
          <cell r="FB189">
            <v>16693</v>
          </cell>
          <cell r="FC189">
            <v>2241</v>
          </cell>
          <cell r="FD189">
            <v>6404</v>
          </cell>
          <cell r="FE189">
            <v>28532</v>
          </cell>
          <cell r="FF189">
            <v>274324</v>
          </cell>
          <cell r="FG189">
            <v>24506</v>
          </cell>
          <cell r="FH189">
            <v>-178</v>
          </cell>
          <cell r="FI189">
            <v>298344</v>
          </cell>
          <cell r="FJ189">
            <v>8</v>
          </cell>
          <cell r="FK189">
            <v>-0.1</v>
          </cell>
          <cell r="FL189">
            <v>6.5</v>
          </cell>
          <cell r="FM189">
            <v>-0.6</v>
          </cell>
          <cell r="FN189">
            <v>3.3</v>
          </cell>
          <cell r="FO189">
            <v>-5</v>
          </cell>
          <cell r="FP189">
            <v>-1.2</v>
          </cell>
          <cell r="FQ189">
            <v>0.4</v>
          </cell>
          <cell r="FR189">
            <v>2.2000000000000002</v>
          </cell>
          <cell r="FS189">
            <v>0.5</v>
          </cell>
          <cell r="FT189">
            <v>2</v>
          </cell>
          <cell r="FU189">
            <v>-0.1</v>
          </cell>
          <cell r="FV189">
            <v>1.1000000000000001</v>
          </cell>
          <cell r="FW189">
            <v>1</v>
          </cell>
          <cell r="FX189">
            <v>2.8</v>
          </cell>
          <cell r="FY189">
            <v>1.5</v>
          </cell>
          <cell r="FZ189">
            <v>2.2999999999999998</v>
          </cell>
          <cell r="GA189">
            <v>0.3</v>
          </cell>
          <cell r="GB189">
            <v>1.1000000000000001</v>
          </cell>
          <cell r="GC189">
            <v>1.8</v>
          </cell>
          <cell r="GD189">
            <v>2.8</v>
          </cell>
          <cell r="GE189">
            <v>4.0999999999999996</v>
          </cell>
          <cell r="GF189">
            <v>0.7</v>
          </cell>
          <cell r="GG189">
            <v>1.8</v>
          </cell>
          <cell r="GH189">
            <v>4</v>
          </cell>
          <cell r="GI189">
            <v>0.4</v>
          </cell>
          <cell r="GJ189">
            <v>0.9</v>
          </cell>
          <cell r="GK189">
            <v>4.3</v>
          </cell>
          <cell r="GL189">
            <v>1.9</v>
          </cell>
          <cell r="GM189">
            <v>1.5</v>
          </cell>
          <cell r="GN189">
            <v>4.7</v>
          </cell>
          <cell r="GO189">
            <v>3.7</v>
          </cell>
          <cell r="GP189">
            <v>2.2999999999999998</v>
          </cell>
          <cell r="GQ189">
            <v>1.2</v>
          </cell>
          <cell r="GR189">
            <v>1.8</v>
          </cell>
          <cell r="GS189">
            <v>1.9</v>
          </cell>
          <cell r="GT189">
            <v>-1.3</v>
          </cell>
          <cell r="GU189">
            <v>0.8</v>
          </cell>
          <cell r="GV189">
            <v>1.6</v>
          </cell>
          <cell r="GW189">
            <v>0.2</v>
          </cell>
          <cell r="GX189">
            <v>0.6</v>
          </cell>
          <cell r="GY189">
            <v>-3.8</v>
          </cell>
          <cell r="GZ189">
            <v>-0.7</v>
          </cell>
          <cell r="HA189">
            <v>-1.6</v>
          </cell>
          <cell r="HB189">
            <v>-1.1000000000000001</v>
          </cell>
          <cell r="HC189">
            <v>-0.3</v>
          </cell>
          <cell r="HD189">
            <v>0.5</v>
          </cell>
          <cell r="HE189">
            <v>1.9</v>
          </cell>
          <cell r="HF189">
            <v>-6.6</v>
          </cell>
          <cell r="HG189">
            <v>-0.2</v>
          </cell>
          <cell r="HH189">
            <v>1</v>
          </cell>
          <cell r="HI189">
            <v>1.2</v>
          </cell>
          <cell r="HJ189">
            <v>-0.2</v>
          </cell>
          <cell r="HK189">
            <v>0.9</v>
          </cell>
          <cell r="HL189">
            <v>7283</v>
          </cell>
          <cell r="HM189">
            <v>1348</v>
          </cell>
          <cell r="HN189">
            <v>8620</v>
          </cell>
          <cell r="HO189">
            <v>2532</v>
          </cell>
          <cell r="HP189">
            <v>2990</v>
          </cell>
          <cell r="HQ189">
            <v>1815</v>
          </cell>
          <cell r="HR189">
            <v>3846</v>
          </cell>
          <cell r="HS189">
            <v>10080</v>
          </cell>
          <cell r="HT189">
            <v>1710</v>
          </cell>
          <cell r="HU189">
            <v>11474</v>
          </cell>
          <cell r="HV189">
            <v>6307</v>
          </cell>
          <cell r="HW189">
            <v>5811</v>
          </cell>
          <cell r="HX189">
            <v>3576</v>
          </cell>
          <cell r="HY189">
            <v>4710</v>
          </cell>
          <cell r="HZ189">
            <v>6658</v>
          </cell>
          <cell r="IA189">
            <v>26392</v>
          </cell>
          <cell r="IB189">
            <v>5177</v>
          </cell>
          <cell r="IC189">
            <v>268</v>
          </cell>
          <cell r="ID189">
            <v>3586</v>
          </cell>
          <cell r="IE189">
            <v>8975</v>
          </cell>
          <cell r="IF189">
            <v>5337</v>
          </cell>
          <cell r="IG189">
            <v>3701</v>
          </cell>
          <cell r="IH189">
            <v>10524</v>
          </cell>
          <cell r="II189">
            <v>19632</v>
          </cell>
          <cell r="IJ189">
            <v>12030</v>
          </cell>
          <cell r="IK189">
            <v>12190</v>
          </cell>
          <cell r="IL189">
            <v>7933</v>
          </cell>
          <cell r="IM189">
            <v>4653</v>
          </cell>
          <cell r="IN189">
            <v>1317</v>
          </cell>
          <cell r="IO189">
            <v>2183</v>
          </cell>
          <cell r="IP189">
            <v>6003</v>
          </cell>
          <cell r="IQ189">
            <v>14118</v>
          </cell>
        </row>
        <row r="190">
          <cell r="B190">
            <v>7950</v>
          </cell>
          <cell r="C190">
            <v>1368</v>
          </cell>
          <cell r="D190">
            <v>9288</v>
          </cell>
          <cell r="E190">
            <v>2598</v>
          </cell>
          <cell r="F190">
            <v>3148</v>
          </cell>
          <cell r="G190">
            <v>2039</v>
          </cell>
          <cell r="H190">
            <v>3854</v>
          </cell>
          <cell r="I190">
            <v>10504</v>
          </cell>
          <cell r="J190">
            <v>1908</v>
          </cell>
          <cell r="K190">
            <v>12047</v>
          </cell>
          <cell r="L190">
            <v>6433</v>
          </cell>
          <cell r="M190">
            <v>5927</v>
          </cell>
          <cell r="N190">
            <v>3642</v>
          </cell>
          <cell r="O190">
            <v>5002</v>
          </cell>
          <cell r="P190">
            <v>7068</v>
          </cell>
          <cell r="Q190">
            <v>27372</v>
          </cell>
          <cell r="R190">
            <v>5192</v>
          </cell>
          <cell r="S190">
            <v>312</v>
          </cell>
          <cell r="T190">
            <v>3563</v>
          </cell>
          <cell r="U190">
            <v>9036</v>
          </cell>
          <cell r="V190">
            <v>5839</v>
          </cell>
          <cell r="W190">
            <v>4079</v>
          </cell>
          <cell r="X190">
            <v>11033</v>
          </cell>
          <cell r="Y190">
            <v>20984</v>
          </cell>
          <cell r="Z190">
            <v>12491</v>
          </cell>
          <cell r="AA190">
            <v>12983</v>
          </cell>
          <cell r="AB190">
            <v>8349</v>
          </cell>
          <cell r="AC190">
            <v>4886</v>
          </cell>
          <cell r="AD190">
            <v>1411</v>
          </cell>
          <cell r="AE190">
            <v>2238</v>
          </cell>
          <cell r="AF190">
            <v>6321</v>
          </cell>
          <cell r="AG190">
            <v>14838</v>
          </cell>
          <cell r="AH190">
            <v>3430</v>
          </cell>
          <cell r="AI190">
            <v>3765</v>
          </cell>
          <cell r="AJ190">
            <v>7161</v>
          </cell>
          <cell r="AK190">
            <v>13181</v>
          </cell>
          <cell r="AL190">
            <v>10754</v>
          </cell>
          <cell r="AM190">
            <v>23354</v>
          </cell>
          <cell r="AN190">
            <v>1329</v>
          </cell>
          <cell r="AO190">
            <v>7309</v>
          </cell>
          <cell r="AP190">
            <v>8629</v>
          </cell>
          <cell r="AQ190">
            <v>2526</v>
          </cell>
          <cell r="AR190">
            <v>14927</v>
          </cell>
          <cell r="AS190">
            <v>16997</v>
          </cell>
          <cell r="AT190">
            <v>10146</v>
          </cell>
          <cell r="AU190">
            <v>16690</v>
          </cell>
          <cell r="AV190">
            <v>15788</v>
          </cell>
          <cell r="AW190">
            <v>16860</v>
          </cell>
          <cell r="AX190">
            <v>2388</v>
          </cell>
          <cell r="AY190">
            <v>6414</v>
          </cell>
          <cell r="AZ190">
            <v>28896</v>
          </cell>
          <cell r="BA190">
            <v>276383</v>
          </cell>
          <cell r="BB190">
            <v>24618</v>
          </cell>
          <cell r="BC190">
            <v>6</v>
          </cell>
          <cell r="BD190">
            <v>300688</v>
          </cell>
          <cell r="BE190">
            <v>0</v>
          </cell>
          <cell r="BF190">
            <v>2.5</v>
          </cell>
          <cell r="BG190">
            <v>0.4</v>
          </cell>
          <cell r="BH190">
            <v>-0.4</v>
          </cell>
          <cell r="BI190">
            <v>1</v>
          </cell>
          <cell r="BJ190">
            <v>4.2</v>
          </cell>
          <cell r="BK190">
            <v>-0.8</v>
          </cell>
          <cell r="BL190">
            <v>0.4</v>
          </cell>
          <cell r="BM190">
            <v>4.8</v>
          </cell>
          <cell r="BN190">
            <v>0.9</v>
          </cell>
          <cell r="BO190">
            <v>0.5</v>
          </cell>
          <cell r="BP190">
            <v>0.6</v>
          </cell>
          <cell r="BQ190">
            <v>-1</v>
          </cell>
          <cell r="BR190">
            <v>-1.2</v>
          </cell>
          <cell r="BS190">
            <v>0</v>
          </cell>
          <cell r="BT190">
            <v>-0.2</v>
          </cell>
          <cell r="BU190">
            <v>0.4</v>
          </cell>
          <cell r="BV190">
            <v>-0.1</v>
          </cell>
          <cell r="BW190">
            <v>0.7</v>
          </cell>
          <cell r="BX190">
            <v>0.5</v>
          </cell>
          <cell r="BY190">
            <v>1.2</v>
          </cell>
          <cell r="BZ190">
            <v>4.3</v>
          </cell>
          <cell r="CA190">
            <v>-0.3</v>
          </cell>
          <cell r="CB190">
            <v>0.9</v>
          </cell>
          <cell r="CC190">
            <v>0.9</v>
          </cell>
          <cell r="CD190">
            <v>1.6</v>
          </cell>
          <cell r="CE190">
            <v>2.1</v>
          </cell>
          <cell r="CF190">
            <v>1.3</v>
          </cell>
          <cell r="CG190">
            <v>2.6</v>
          </cell>
          <cell r="CH190">
            <v>0.1</v>
          </cell>
          <cell r="CI190">
            <v>2.4</v>
          </cell>
          <cell r="CJ190">
            <v>1.8</v>
          </cell>
          <cell r="CK190">
            <v>1.1000000000000001</v>
          </cell>
          <cell r="CL190">
            <v>1.8</v>
          </cell>
          <cell r="CM190">
            <v>1.5</v>
          </cell>
          <cell r="CN190">
            <v>2.4</v>
          </cell>
          <cell r="CO190">
            <v>0</v>
          </cell>
          <cell r="CP190">
            <v>1.5</v>
          </cell>
          <cell r="CQ190">
            <v>-0.7</v>
          </cell>
          <cell r="CR190">
            <v>1</v>
          </cell>
          <cell r="CS190">
            <v>0.6</v>
          </cell>
          <cell r="CT190">
            <v>-0.7</v>
          </cell>
          <cell r="CU190">
            <v>0.2</v>
          </cell>
          <cell r="CV190">
            <v>-0.1</v>
          </cell>
          <cell r="CW190">
            <v>0.6</v>
          </cell>
          <cell r="CX190">
            <v>0</v>
          </cell>
          <cell r="CY190">
            <v>0.5</v>
          </cell>
          <cell r="CZ190">
            <v>1.3</v>
          </cell>
          <cell r="DA190">
            <v>1.8</v>
          </cell>
          <cell r="DB190">
            <v>-0.3</v>
          </cell>
          <cell r="DC190">
            <v>1.3</v>
          </cell>
          <cell r="DD190">
            <v>0.8</v>
          </cell>
          <cell r="DE190">
            <v>0.2</v>
          </cell>
          <cell r="DF190">
            <v>0.8</v>
          </cell>
          <cell r="DG190">
            <v>7955</v>
          </cell>
          <cell r="DH190">
            <v>1282</v>
          </cell>
          <cell r="DI190">
            <v>9191</v>
          </cell>
          <cell r="DJ190">
            <v>2576</v>
          </cell>
          <cell r="DK190">
            <v>3120</v>
          </cell>
          <cell r="DL190">
            <v>2002</v>
          </cell>
          <cell r="DM190">
            <v>3788</v>
          </cell>
          <cell r="DN190">
            <v>10390</v>
          </cell>
          <cell r="DO190">
            <v>1984</v>
          </cell>
          <cell r="DP190">
            <v>11986</v>
          </cell>
          <cell r="DQ190">
            <v>6399</v>
          </cell>
          <cell r="DR190">
            <v>5773</v>
          </cell>
          <cell r="DS190">
            <v>3659</v>
          </cell>
          <cell r="DT190">
            <v>5099</v>
          </cell>
          <cell r="DU190">
            <v>7086</v>
          </cell>
          <cell r="DV190">
            <v>27374</v>
          </cell>
          <cell r="DW190">
            <v>5201</v>
          </cell>
          <cell r="DX190">
            <v>312</v>
          </cell>
          <cell r="DY190">
            <v>3564</v>
          </cell>
          <cell r="DZ190">
            <v>9046</v>
          </cell>
          <cell r="EA190">
            <v>5797</v>
          </cell>
          <cell r="EB190">
            <v>4017</v>
          </cell>
          <cell r="EC190">
            <v>11123</v>
          </cell>
          <cell r="ED190">
            <v>20990</v>
          </cell>
          <cell r="EE190">
            <v>12444</v>
          </cell>
          <cell r="EF190">
            <v>12942</v>
          </cell>
          <cell r="EG190">
            <v>8334</v>
          </cell>
          <cell r="EH190">
            <v>4948</v>
          </cell>
          <cell r="EI190">
            <v>1394</v>
          </cell>
          <cell r="EJ190">
            <v>2298</v>
          </cell>
          <cell r="EK190">
            <v>6307</v>
          </cell>
          <cell r="EL190">
            <v>14902</v>
          </cell>
          <cell r="EM190">
            <v>3451</v>
          </cell>
          <cell r="EN190">
            <v>3794</v>
          </cell>
          <cell r="EO190">
            <v>7210</v>
          </cell>
          <cell r="EP190">
            <v>13122</v>
          </cell>
          <cell r="EQ190">
            <v>10911</v>
          </cell>
          <cell r="ER190">
            <v>23402</v>
          </cell>
          <cell r="ES190">
            <v>1344</v>
          </cell>
          <cell r="ET190">
            <v>7589</v>
          </cell>
          <cell r="EU190">
            <v>8908</v>
          </cell>
          <cell r="EV190">
            <v>2490</v>
          </cell>
          <cell r="EW190">
            <v>14937</v>
          </cell>
          <cell r="EX190">
            <v>16936</v>
          </cell>
          <cell r="EY190">
            <v>10133</v>
          </cell>
          <cell r="EZ190">
            <v>16948</v>
          </cell>
          <cell r="FA190">
            <v>15787</v>
          </cell>
          <cell r="FB190">
            <v>16860</v>
          </cell>
          <cell r="FC190">
            <v>2438</v>
          </cell>
          <cell r="FD190">
            <v>6448</v>
          </cell>
          <cell r="FE190">
            <v>28886</v>
          </cell>
          <cell r="FF190">
            <v>276817</v>
          </cell>
          <cell r="FG190">
            <v>24587</v>
          </cell>
          <cell r="FH190">
            <v>-506</v>
          </cell>
          <cell r="FI190">
            <v>300562</v>
          </cell>
          <cell r="FJ190">
            <v>-1.7</v>
          </cell>
          <cell r="FK190">
            <v>-5.0999999999999996</v>
          </cell>
          <cell r="FL190">
            <v>-2.2999999999999998</v>
          </cell>
          <cell r="FM190">
            <v>-1</v>
          </cell>
          <cell r="FN190">
            <v>-1</v>
          </cell>
          <cell r="FO190">
            <v>4.0999999999999996</v>
          </cell>
          <cell r="FP190">
            <v>-3.4</v>
          </cell>
          <cell r="FQ190">
            <v>-1.1000000000000001</v>
          </cell>
          <cell r="FR190">
            <v>11.6</v>
          </cell>
          <cell r="FS190">
            <v>0.3</v>
          </cell>
          <cell r="FT190">
            <v>-1</v>
          </cell>
          <cell r="FU190">
            <v>-2.5</v>
          </cell>
          <cell r="FV190">
            <v>-1.5</v>
          </cell>
          <cell r="FW190">
            <v>0.5</v>
          </cell>
          <cell r="FX190">
            <v>-0.4</v>
          </cell>
          <cell r="FY190">
            <v>-0.9</v>
          </cell>
          <cell r="FZ190">
            <v>0.2</v>
          </cell>
          <cell r="GA190">
            <v>0.2</v>
          </cell>
          <cell r="GB190">
            <v>0.7</v>
          </cell>
          <cell r="GC190">
            <v>0.4</v>
          </cell>
          <cell r="GD190">
            <v>-0.5</v>
          </cell>
          <cell r="GE190">
            <v>1.8</v>
          </cell>
          <cell r="GF190">
            <v>0.7</v>
          </cell>
          <cell r="GG190">
            <v>0.6</v>
          </cell>
          <cell r="GH190">
            <v>-0.7</v>
          </cell>
          <cell r="GI190">
            <v>1.8</v>
          </cell>
          <cell r="GJ190">
            <v>2.7</v>
          </cell>
          <cell r="GK190">
            <v>1.9</v>
          </cell>
          <cell r="GL190">
            <v>1.2</v>
          </cell>
          <cell r="GM190">
            <v>2.8</v>
          </cell>
          <cell r="GN190">
            <v>1.3</v>
          </cell>
          <cell r="GO190">
            <v>1.6</v>
          </cell>
          <cell r="GP190">
            <v>1.8</v>
          </cell>
          <cell r="GQ190">
            <v>3.1</v>
          </cell>
          <cell r="GR190">
            <v>2.4</v>
          </cell>
          <cell r="GS190">
            <v>1.8</v>
          </cell>
          <cell r="GT190">
            <v>3.1</v>
          </cell>
          <cell r="GU190">
            <v>2.2000000000000002</v>
          </cell>
          <cell r="GV190">
            <v>0.5</v>
          </cell>
          <cell r="GW190">
            <v>7.1</v>
          </cell>
          <cell r="GX190">
            <v>5.6</v>
          </cell>
          <cell r="GY190">
            <v>-1.4</v>
          </cell>
          <cell r="GZ190">
            <v>0.7</v>
          </cell>
          <cell r="HA190">
            <v>0.1</v>
          </cell>
          <cell r="HB190">
            <v>1.2</v>
          </cell>
          <cell r="HC190">
            <v>1.4</v>
          </cell>
          <cell r="HD190">
            <v>0.5</v>
          </cell>
          <cell r="HE190">
            <v>1</v>
          </cell>
          <cell r="HF190">
            <v>8.8000000000000007</v>
          </cell>
          <cell r="HG190">
            <v>0.7</v>
          </cell>
          <cell r="HH190">
            <v>1.2</v>
          </cell>
          <cell r="HI190">
            <v>0.9</v>
          </cell>
          <cell r="HJ190">
            <v>0.3</v>
          </cell>
          <cell r="HK190">
            <v>0.7</v>
          </cell>
          <cell r="HL190">
            <v>5973</v>
          </cell>
          <cell r="HM190">
            <v>1270</v>
          </cell>
          <cell r="HN190">
            <v>7262</v>
          </cell>
          <cell r="HO190">
            <v>2590</v>
          </cell>
          <cell r="HP190">
            <v>3103</v>
          </cell>
          <cell r="HQ190">
            <v>2029</v>
          </cell>
          <cell r="HR190">
            <v>3758</v>
          </cell>
          <cell r="HS190">
            <v>10380</v>
          </cell>
          <cell r="HT190">
            <v>2055</v>
          </cell>
          <cell r="HU190">
            <v>12029</v>
          </cell>
          <cell r="HV190">
            <v>6186</v>
          </cell>
          <cell r="HW190">
            <v>5707</v>
          </cell>
          <cell r="HX190">
            <v>3700</v>
          </cell>
          <cell r="HY190">
            <v>5262</v>
          </cell>
          <cell r="HZ190">
            <v>7020</v>
          </cell>
          <cell r="IA190">
            <v>27294</v>
          </cell>
          <cell r="IB190">
            <v>5192</v>
          </cell>
          <cell r="IC190">
            <v>332</v>
          </cell>
          <cell r="ID190">
            <v>3496</v>
          </cell>
          <cell r="IE190">
            <v>8994</v>
          </cell>
          <cell r="IF190">
            <v>5804</v>
          </cell>
          <cell r="IG190">
            <v>4261</v>
          </cell>
          <cell r="IH190">
            <v>10973</v>
          </cell>
          <cell r="II190">
            <v>21064</v>
          </cell>
          <cell r="IJ190">
            <v>12463</v>
          </cell>
          <cell r="IK190">
            <v>12433</v>
          </cell>
          <cell r="IL190">
            <v>8130</v>
          </cell>
          <cell r="IM190">
            <v>4825</v>
          </cell>
          <cell r="IN190">
            <v>1353</v>
          </cell>
          <cell r="IO190">
            <v>2280</v>
          </cell>
          <cell r="IP190">
            <v>6130</v>
          </cell>
          <cell r="IQ190">
            <v>14535</v>
          </cell>
        </row>
        <row r="191">
          <cell r="B191">
            <v>7751</v>
          </cell>
          <cell r="C191">
            <v>1388</v>
          </cell>
          <cell r="D191">
            <v>9121</v>
          </cell>
          <cell r="E191">
            <v>2584</v>
          </cell>
          <cell r="F191">
            <v>3207</v>
          </cell>
          <cell r="G191">
            <v>2201</v>
          </cell>
          <cell r="H191">
            <v>3877</v>
          </cell>
          <cell r="I191">
            <v>10643</v>
          </cell>
          <cell r="J191">
            <v>1935</v>
          </cell>
          <cell r="K191">
            <v>12211</v>
          </cell>
          <cell r="L191">
            <v>6388</v>
          </cell>
          <cell r="M191">
            <v>5913</v>
          </cell>
          <cell r="N191">
            <v>3662</v>
          </cell>
          <cell r="O191">
            <v>4930</v>
          </cell>
          <cell r="P191">
            <v>6938</v>
          </cell>
          <cell r="Q191">
            <v>27157</v>
          </cell>
          <cell r="R191">
            <v>5182</v>
          </cell>
          <cell r="S191">
            <v>314</v>
          </cell>
          <cell r="T191">
            <v>3550</v>
          </cell>
          <cell r="U191">
            <v>9006</v>
          </cell>
          <cell r="V191">
            <v>5862</v>
          </cell>
          <cell r="W191">
            <v>4291</v>
          </cell>
          <cell r="X191">
            <v>10935</v>
          </cell>
          <cell r="Y191">
            <v>21094</v>
          </cell>
          <cell r="Z191">
            <v>12514</v>
          </cell>
          <cell r="AA191">
            <v>13194</v>
          </cell>
          <cell r="AB191">
            <v>8461</v>
          </cell>
          <cell r="AC191">
            <v>4950</v>
          </cell>
          <cell r="AD191">
            <v>1447</v>
          </cell>
          <cell r="AE191">
            <v>2235</v>
          </cell>
          <cell r="AF191">
            <v>6349</v>
          </cell>
          <cell r="AG191">
            <v>14970</v>
          </cell>
          <cell r="AH191">
            <v>3450</v>
          </cell>
          <cell r="AI191">
            <v>3779</v>
          </cell>
          <cell r="AJ191">
            <v>7197</v>
          </cell>
          <cell r="AK191">
            <v>13502</v>
          </cell>
          <cell r="AL191">
            <v>10666</v>
          </cell>
          <cell r="AM191">
            <v>23648</v>
          </cell>
          <cell r="AN191">
            <v>1298</v>
          </cell>
          <cell r="AO191">
            <v>7184</v>
          </cell>
          <cell r="AP191">
            <v>8469</v>
          </cell>
          <cell r="AQ191">
            <v>2557</v>
          </cell>
          <cell r="AR191">
            <v>14988</v>
          </cell>
          <cell r="AS191">
            <v>17106</v>
          </cell>
          <cell r="AT191">
            <v>10259</v>
          </cell>
          <cell r="AU191">
            <v>16754</v>
          </cell>
          <cell r="AV191">
            <v>15863</v>
          </cell>
          <cell r="AW191">
            <v>17051</v>
          </cell>
          <cell r="AX191">
            <v>2435</v>
          </cell>
          <cell r="AY191">
            <v>6384</v>
          </cell>
          <cell r="AZ191">
            <v>29283</v>
          </cell>
          <cell r="BA191">
            <v>277727</v>
          </cell>
          <cell r="BB191">
            <v>24684</v>
          </cell>
          <cell r="BC191">
            <v>638</v>
          </cell>
          <cell r="BD191">
            <v>302735</v>
          </cell>
          <cell r="BE191">
            <v>-2.5</v>
          </cell>
          <cell r="BF191">
            <v>1.5</v>
          </cell>
          <cell r="BG191">
            <v>-1.8</v>
          </cell>
          <cell r="BH191">
            <v>-0.5</v>
          </cell>
          <cell r="BI191">
            <v>1.9</v>
          </cell>
          <cell r="BJ191">
            <v>7.9</v>
          </cell>
          <cell r="BK191">
            <v>0.6</v>
          </cell>
          <cell r="BL191">
            <v>1.3</v>
          </cell>
          <cell r="BM191">
            <v>1.4</v>
          </cell>
          <cell r="BN191">
            <v>1.4</v>
          </cell>
          <cell r="BO191">
            <v>-0.7</v>
          </cell>
          <cell r="BP191">
            <v>-0.2</v>
          </cell>
          <cell r="BQ191">
            <v>0.6</v>
          </cell>
          <cell r="BR191">
            <v>-1.4</v>
          </cell>
          <cell r="BS191">
            <v>-1.8</v>
          </cell>
          <cell r="BT191">
            <v>-0.8</v>
          </cell>
          <cell r="BU191">
            <v>-0.2</v>
          </cell>
          <cell r="BV191">
            <v>0.6</v>
          </cell>
          <cell r="BW191">
            <v>-0.4</v>
          </cell>
          <cell r="BX191">
            <v>-0.3</v>
          </cell>
          <cell r="BY191">
            <v>0.4</v>
          </cell>
          <cell r="BZ191">
            <v>5.2</v>
          </cell>
          <cell r="CA191">
            <v>-0.9</v>
          </cell>
          <cell r="CB191">
            <v>0.5</v>
          </cell>
          <cell r="CC191">
            <v>0.2</v>
          </cell>
          <cell r="CD191">
            <v>1.6</v>
          </cell>
          <cell r="CE191">
            <v>1.3</v>
          </cell>
          <cell r="CF191">
            <v>1.3</v>
          </cell>
          <cell r="CG191">
            <v>2.5</v>
          </cell>
          <cell r="CH191">
            <v>-0.2</v>
          </cell>
          <cell r="CI191">
            <v>0.4</v>
          </cell>
          <cell r="CJ191">
            <v>0.9</v>
          </cell>
          <cell r="CK191">
            <v>0.6</v>
          </cell>
          <cell r="CL191">
            <v>0.4</v>
          </cell>
          <cell r="CM191">
            <v>0.5</v>
          </cell>
          <cell r="CN191">
            <v>2.4</v>
          </cell>
          <cell r="CO191">
            <v>-0.8</v>
          </cell>
          <cell r="CP191">
            <v>1.3</v>
          </cell>
          <cell r="CQ191">
            <v>-2.2999999999999998</v>
          </cell>
          <cell r="CR191">
            <v>-1.7</v>
          </cell>
          <cell r="CS191">
            <v>-1.9</v>
          </cell>
          <cell r="CT191">
            <v>1.2</v>
          </cell>
          <cell r="CU191">
            <v>0.4</v>
          </cell>
          <cell r="CV191">
            <v>0.6</v>
          </cell>
          <cell r="CW191">
            <v>1.1000000000000001</v>
          </cell>
          <cell r="CX191">
            <v>0.4</v>
          </cell>
          <cell r="CY191">
            <v>0.5</v>
          </cell>
          <cell r="CZ191">
            <v>1.1000000000000001</v>
          </cell>
          <cell r="DA191">
            <v>2</v>
          </cell>
          <cell r="DB191">
            <v>-0.5</v>
          </cell>
          <cell r="DC191">
            <v>1.3</v>
          </cell>
          <cell r="DD191">
            <v>0.5</v>
          </cell>
          <cell r="DE191">
            <v>0.3</v>
          </cell>
          <cell r="DF191">
            <v>0.7</v>
          </cell>
          <cell r="DG191">
            <v>7671</v>
          </cell>
          <cell r="DH191">
            <v>1480</v>
          </cell>
          <cell r="DI191">
            <v>9151</v>
          </cell>
          <cell r="DJ191">
            <v>2612</v>
          </cell>
          <cell r="DK191">
            <v>3260</v>
          </cell>
          <cell r="DL191">
            <v>2238</v>
          </cell>
          <cell r="DM191">
            <v>3912</v>
          </cell>
          <cell r="DN191">
            <v>10782</v>
          </cell>
          <cell r="DO191">
            <v>1933</v>
          </cell>
          <cell r="DP191">
            <v>12350</v>
          </cell>
          <cell r="DQ191">
            <v>6380</v>
          </cell>
          <cell r="DR191">
            <v>6050</v>
          </cell>
          <cell r="DS191">
            <v>3597</v>
          </cell>
          <cell r="DT191">
            <v>4839</v>
          </cell>
          <cell r="DU191">
            <v>6965</v>
          </cell>
          <cell r="DV191">
            <v>27080</v>
          </cell>
          <cell r="DW191">
            <v>5198</v>
          </cell>
          <cell r="DX191">
            <v>311</v>
          </cell>
          <cell r="DY191">
            <v>3584</v>
          </cell>
          <cell r="DZ191">
            <v>9056</v>
          </cell>
          <cell r="EA191">
            <v>5810</v>
          </cell>
          <cell r="EB191">
            <v>4344</v>
          </cell>
          <cell r="EC191">
            <v>10921</v>
          </cell>
          <cell r="ED191">
            <v>21088</v>
          </cell>
          <cell r="EE191">
            <v>12501</v>
          </cell>
          <cell r="EF191">
            <v>13264</v>
          </cell>
          <cell r="EG191">
            <v>8583</v>
          </cell>
          <cell r="EH191">
            <v>4847</v>
          </cell>
          <cell r="EI191">
            <v>1465</v>
          </cell>
          <cell r="EJ191">
            <v>2126</v>
          </cell>
          <cell r="EK191">
            <v>6364</v>
          </cell>
          <cell r="EL191">
            <v>14832</v>
          </cell>
          <cell r="EM191">
            <v>3454</v>
          </cell>
          <cell r="EN191">
            <v>3764</v>
          </cell>
          <cell r="EO191">
            <v>7188</v>
          </cell>
          <cell r="EP191">
            <v>13556</v>
          </cell>
          <cell r="EQ191">
            <v>10639</v>
          </cell>
          <cell r="ER191">
            <v>23689</v>
          </cell>
          <cell r="ES191">
            <v>1306</v>
          </cell>
          <cell r="ET191">
            <v>7151</v>
          </cell>
          <cell r="EU191">
            <v>8450</v>
          </cell>
          <cell r="EV191">
            <v>2583</v>
          </cell>
          <cell r="EW191">
            <v>15010</v>
          </cell>
          <cell r="EX191">
            <v>17172</v>
          </cell>
          <cell r="EY191">
            <v>10326</v>
          </cell>
          <cell r="EZ191">
            <v>16166</v>
          </cell>
          <cell r="FA191">
            <v>15865</v>
          </cell>
          <cell r="FB191">
            <v>16961</v>
          </cell>
          <cell r="FC191">
            <v>2457</v>
          </cell>
          <cell r="FD191">
            <v>6378</v>
          </cell>
          <cell r="FE191">
            <v>29291</v>
          </cell>
          <cell r="FF191">
            <v>277323</v>
          </cell>
          <cell r="FG191">
            <v>24760</v>
          </cell>
          <cell r="FH191">
            <v>862</v>
          </cell>
          <cell r="FI191">
            <v>302626</v>
          </cell>
          <cell r="FJ191">
            <v>-3.6</v>
          </cell>
          <cell r="FK191">
            <v>15.5</v>
          </cell>
          <cell r="FL191">
            <v>-0.4</v>
          </cell>
          <cell r="FM191">
            <v>1.4</v>
          </cell>
          <cell r="FN191">
            <v>4.5</v>
          </cell>
          <cell r="FO191">
            <v>11.8</v>
          </cell>
          <cell r="FP191">
            <v>3.3</v>
          </cell>
          <cell r="FQ191">
            <v>3.8</v>
          </cell>
          <cell r="FR191">
            <v>-2.6</v>
          </cell>
          <cell r="FS191">
            <v>3</v>
          </cell>
          <cell r="FT191">
            <v>-0.3</v>
          </cell>
          <cell r="FU191">
            <v>4.8</v>
          </cell>
          <cell r="FV191">
            <v>-1.7</v>
          </cell>
          <cell r="FW191">
            <v>-5.0999999999999996</v>
          </cell>
          <cell r="FX191">
            <v>-1.7</v>
          </cell>
          <cell r="FY191">
            <v>-1.1000000000000001</v>
          </cell>
          <cell r="FZ191">
            <v>0</v>
          </cell>
          <cell r="GA191">
            <v>-0.6</v>
          </cell>
          <cell r="GB191">
            <v>0.6</v>
          </cell>
          <cell r="GC191">
            <v>0.1</v>
          </cell>
          <cell r="GD191">
            <v>0.2</v>
          </cell>
          <cell r="GE191">
            <v>8.1</v>
          </cell>
          <cell r="GF191">
            <v>-1.8</v>
          </cell>
          <cell r="GG191">
            <v>0.5</v>
          </cell>
          <cell r="GH191">
            <v>0.5</v>
          </cell>
          <cell r="GI191">
            <v>2.5</v>
          </cell>
          <cell r="GJ191">
            <v>3</v>
          </cell>
          <cell r="GK191">
            <v>-2</v>
          </cell>
          <cell r="GL191">
            <v>5.0999999999999996</v>
          </cell>
          <cell r="GM191">
            <v>-7.5</v>
          </cell>
          <cell r="GN191">
            <v>0.9</v>
          </cell>
          <cell r="GO191">
            <v>-0.5</v>
          </cell>
          <cell r="GP191">
            <v>0.1</v>
          </cell>
          <cell r="GQ191">
            <v>-0.8</v>
          </cell>
          <cell r="GR191">
            <v>-0.3</v>
          </cell>
          <cell r="GS191">
            <v>3.3</v>
          </cell>
          <cell r="GT191">
            <v>-2.5</v>
          </cell>
          <cell r="GU191">
            <v>1.2</v>
          </cell>
          <cell r="GV191">
            <v>-2.9</v>
          </cell>
          <cell r="GW191">
            <v>-5.8</v>
          </cell>
          <cell r="GX191">
            <v>-5.0999999999999996</v>
          </cell>
          <cell r="GY191">
            <v>3.7</v>
          </cell>
          <cell r="GZ191">
            <v>0.5</v>
          </cell>
          <cell r="HA191">
            <v>1.4</v>
          </cell>
          <cell r="HB191">
            <v>1.9</v>
          </cell>
          <cell r="HC191">
            <v>-4.5999999999999996</v>
          </cell>
          <cell r="HD191">
            <v>0.5</v>
          </cell>
          <cell r="HE191">
            <v>0.6</v>
          </cell>
          <cell r="HF191">
            <v>0.8</v>
          </cell>
          <cell r="HG191">
            <v>-1.1000000000000001</v>
          </cell>
          <cell r="HH191">
            <v>1.4</v>
          </cell>
          <cell r="HI191">
            <v>0.2</v>
          </cell>
          <cell r="HJ191">
            <v>0.7</v>
          </cell>
          <cell r="HK191">
            <v>0.7</v>
          </cell>
          <cell r="HL191">
            <v>4899</v>
          </cell>
          <cell r="HM191">
            <v>1484</v>
          </cell>
          <cell r="HN191">
            <v>6470</v>
          </cell>
          <cell r="HO191">
            <v>2680</v>
          </cell>
          <cell r="HP191">
            <v>3461</v>
          </cell>
          <cell r="HQ191">
            <v>2286</v>
          </cell>
          <cell r="HR191">
            <v>3928</v>
          </cell>
          <cell r="HS191">
            <v>11178</v>
          </cell>
          <cell r="HT191">
            <v>1901</v>
          </cell>
          <cell r="HU191">
            <v>12713</v>
          </cell>
          <cell r="HV191">
            <v>6280</v>
          </cell>
          <cell r="HW191">
            <v>6214</v>
          </cell>
          <cell r="HX191">
            <v>3646</v>
          </cell>
          <cell r="HY191">
            <v>5038</v>
          </cell>
          <cell r="HZ191">
            <v>7246</v>
          </cell>
          <cell r="IA191">
            <v>27643</v>
          </cell>
          <cell r="IB191">
            <v>5342</v>
          </cell>
          <cell r="IC191">
            <v>354</v>
          </cell>
          <cell r="ID191">
            <v>3579</v>
          </cell>
          <cell r="IE191">
            <v>9249</v>
          </cell>
          <cell r="IF191">
            <v>6041</v>
          </cell>
          <cell r="IG191">
            <v>4197</v>
          </cell>
          <cell r="IH191">
            <v>11107</v>
          </cell>
          <cell r="II191">
            <v>21358</v>
          </cell>
          <cell r="IJ191">
            <v>12636</v>
          </cell>
          <cell r="IK191">
            <v>12976</v>
          </cell>
          <cell r="IL191">
            <v>8573</v>
          </cell>
          <cell r="IM191">
            <v>4871</v>
          </cell>
          <cell r="IN191">
            <v>1541</v>
          </cell>
          <cell r="IO191">
            <v>2179</v>
          </cell>
          <cell r="IP191">
            <v>6421</v>
          </cell>
          <cell r="IQ191">
            <v>15060</v>
          </cell>
        </row>
        <row r="192">
          <cell r="B192">
            <v>7734</v>
          </cell>
          <cell r="C192">
            <v>1367</v>
          </cell>
          <cell r="D192">
            <v>9084</v>
          </cell>
          <cell r="E192">
            <v>2565</v>
          </cell>
          <cell r="F192">
            <v>3353</v>
          </cell>
          <cell r="G192">
            <v>2389</v>
          </cell>
          <cell r="H192">
            <v>3910</v>
          </cell>
          <cell r="I192">
            <v>10905</v>
          </cell>
          <cell r="J192">
            <v>1943</v>
          </cell>
          <cell r="K192">
            <v>12488</v>
          </cell>
          <cell r="L192">
            <v>6374</v>
          </cell>
          <cell r="M192">
            <v>5844</v>
          </cell>
          <cell r="N192">
            <v>3680</v>
          </cell>
          <cell r="O192">
            <v>4949</v>
          </cell>
          <cell r="P192">
            <v>6783</v>
          </cell>
          <cell r="Q192">
            <v>26994</v>
          </cell>
          <cell r="R192">
            <v>5191</v>
          </cell>
          <cell r="S192">
            <v>313</v>
          </cell>
          <cell r="T192">
            <v>3528</v>
          </cell>
          <cell r="U192">
            <v>8990</v>
          </cell>
          <cell r="V192">
            <v>5926</v>
          </cell>
          <cell r="W192">
            <v>4530</v>
          </cell>
          <cell r="X192">
            <v>10896</v>
          </cell>
          <cell r="Y192">
            <v>21317</v>
          </cell>
          <cell r="Z192">
            <v>12558</v>
          </cell>
          <cell r="AA192">
            <v>13340</v>
          </cell>
          <cell r="AB192">
            <v>8490</v>
          </cell>
          <cell r="AC192">
            <v>5033</v>
          </cell>
          <cell r="AD192">
            <v>1481</v>
          </cell>
          <cell r="AE192">
            <v>2262</v>
          </cell>
          <cell r="AF192">
            <v>6349</v>
          </cell>
          <cell r="AG192">
            <v>15110</v>
          </cell>
          <cell r="AH192">
            <v>3452</v>
          </cell>
          <cell r="AI192">
            <v>3765</v>
          </cell>
          <cell r="AJ192">
            <v>7180</v>
          </cell>
          <cell r="AK192">
            <v>13773</v>
          </cell>
          <cell r="AL192">
            <v>10556</v>
          </cell>
          <cell r="AM192">
            <v>23871</v>
          </cell>
          <cell r="AN192">
            <v>1285</v>
          </cell>
          <cell r="AO192">
            <v>7091</v>
          </cell>
          <cell r="AP192">
            <v>8367</v>
          </cell>
          <cell r="AQ192">
            <v>2603</v>
          </cell>
          <cell r="AR192">
            <v>15079</v>
          </cell>
          <cell r="AS192">
            <v>17271</v>
          </cell>
          <cell r="AT192">
            <v>10413</v>
          </cell>
          <cell r="AU192">
            <v>17098</v>
          </cell>
          <cell r="AV192">
            <v>15931</v>
          </cell>
          <cell r="AW192">
            <v>17212</v>
          </cell>
          <cell r="AX192">
            <v>2469</v>
          </cell>
          <cell r="AY192">
            <v>6325</v>
          </cell>
          <cell r="AZ192">
            <v>29654</v>
          </cell>
          <cell r="BA192">
            <v>279575</v>
          </cell>
          <cell r="BB192">
            <v>24840</v>
          </cell>
          <cell r="BC192">
            <v>705</v>
          </cell>
          <cell r="BD192">
            <v>304809</v>
          </cell>
          <cell r="BE192">
            <v>-0.2</v>
          </cell>
          <cell r="BF192">
            <v>-1.5</v>
          </cell>
          <cell r="BG192">
            <v>-0.4</v>
          </cell>
          <cell r="BH192">
            <v>-0.7</v>
          </cell>
          <cell r="BI192">
            <v>4.5999999999999996</v>
          </cell>
          <cell r="BJ192">
            <v>8.6</v>
          </cell>
          <cell r="BK192">
            <v>0.9</v>
          </cell>
          <cell r="BL192">
            <v>2.5</v>
          </cell>
          <cell r="BM192">
            <v>0.4</v>
          </cell>
          <cell r="BN192">
            <v>2.2999999999999998</v>
          </cell>
          <cell r="BO192">
            <v>-0.2</v>
          </cell>
          <cell r="BP192">
            <v>-1.2</v>
          </cell>
          <cell r="BQ192">
            <v>0.5</v>
          </cell>
          <cell r="BR192">
            <v>0.4</v>
          </cell>
          <cell r="BS192">
            <v>-2.2000000000000002</v>
          </cell>
          <cell r="BT192">
            <v>-0.6</v>
          </cell>
          <cell r="BU192">
            <v>0.2</v>
          </cell>
          <cell r="BV192">
            <v>-0.2</v>
          </cell>
          <cell r="BW192">
            <v>-0.6</v>
          </cell>
          <cell r="BX192">
            <v>-0.2</v>
          </cell>
          <cell r="BY192">
            <v>1.1000000000000001</v>
          </cell>
          <cell r="BZ192">
            <v>5.6</v>
          </cell>
          <cell r="CA192">
            <v>-0.4</v>
          </cell>
          <cell r="CB192">
            <v>1.1000000000000001</v>
          </cell>
          <cell r="CC192">
            <v>0.4</v>
          </cell>
          <cell r="CD192">
            <v>1.1000000000000001</v>
          </cell>
          <cell r="CE192">
            <v>0.3</v>
          </cell>
          <cell r="CF192">
            <v>1.7</v>
          </cell>
          <cell r="CG192">
            <v>2.4</v>
          </cell>
          <cell r="CH192">
            <v>1.2</v>
          </cell>
          <cell r="CI192">
            <v>0</v>
          </cell>
          <cell r="CJ192">
            <v>0.9</v>
          </cell>
          <cell r="CK192">
            <v>0.1</v>
          </cell>
          <cell r="CL192">
            <v>-0.4</v>
          </cell>
          <cell r="CM192">
            <v>-0.2</v>
          </cell>
          <cell r="CN192">
            <v>2</v>
          </cell>
          <cell r="CO192">
            <v>-1</v>
          </cell>
          <cell r="CP192">
            <v>0.9</v>
          </cell>
          <cell r="CQ192">
            <v>-1</v>
          </cell>
          <cell r="CR192">
            <v>-1.3</v>
          </cell>
          <cell r="CS192">
            <v>-1.2</v>
          </cell>
          <cell r="CT192">
            <v>1.8</v>
          </cell>
          <cell r="CU192">
            <v>0.6</v>
          </cell>
          <cell r="CV192">
            <v>1</v>
          </cell>
          <cell r="CW192">
            <v>1.5</v>
          </cell>
          <cell r="CX192">
            <v>2.1</v>
          </cell>
          <cell r="CY192">
            <v>0.4</v>
          </cell>
          <cell r="CZ192">
            <v>0.9</v>
          </cell>
          <cell r="DA192">
            <v>1.4</v>
          </cell>
          <cell r="DB192">
            <v>-0.9</v>
          </cell>
          <cell r="DC192">
            <v>1.3</v>
          </cell>
          <cell r="DD192">
            <v>0.7</v>
          </cell>
          <cell r="DE192">
            <v>0.6</v>
          </cell>
          <cell r="DF192">
            <v>0.7</v>
          </cell>
          <cell r="DG192">
            <v>7662</v>
          </cell>
          <cell r="DH192">
            <v>1361</v>
          </cell>
          <cell r="DI192">
            <v>9007</v>
          </cell>
          <cell r="DJ192">
            <v>2551</v>
          </cell>
          <cell r="DK192">
            <v>3306</v>
          </cell>
          <cell r="DL192">
            <v>2366</v>
          </cell>
          <cell r="DM192">
            <v>3894</v>
          </cell>
          <cell r="DN192">
            <v>10800</v>
          </cell>
          <cell r="DO192">
            <v>1879</v>
          </cell>
          <cell r="DP192">
            <v>12332</v>
          </cell>
          <cell r="DQ192">
            <v>6422</v>
          </cell>
          <cell r="DR192">
            <v>5869</v>
          </cell>
          <cell r="DS192">
            <v>3667</v>
          </cell>
          <cell r="DT192">
            <v>4904</v>
          </cell>
          <cell r="DU192">
            <v>6741</v>
          </cell>
          <cell r="DV192">
            <v>26957</v>
          </cell>
          <cell r="DW192">
            <v>5139</v>
          </cell>
          <cell r="DX192">
            <v>319</v>
          </cell>
          <cell r="DY192">
            <v>3489</v>
          </cell>
          <cell r="DZ192">
            <v>8897</v>
          </cell>
          <cell r="EA192">
            <v>6028</v>
          </cell>
          <cell r="EB192">
            <v>4441</v>
          </cell>
          <cell r="EC192">
            <v>10876</v>
          </cell>
          <cell r="ED192">
            <v>21301</v>
          </cell>
          <cell r="EE192">
            <v>12586</v>
          </cell>
          <cell r="EF192">
            <v>13331</v>
          </cell>
          <cell r="EG192">
            <v>8419</v>
          </cell>
          <cell r="EH192">
            <v>5056</v>
          </cell>
          <cell r="EI192">
            <v>1472</v>
          </cell>
          <cell r="EJ192">
            <v>2315</v>
          </cell>
          <cell r="EK192">
            <v>6336</v>
          </cell>
          <cell r="EL192">
            <v>15150</v>
          </cell>
          <cell r="EM192">
            <v>3456</v>
          </cell>
          <cell r="EN192">
            <v>3800</v>
          </cell>
          <cell r="EO192">
            <v>7224</v>
          </cell>
          <cell r="EP192">
            <v>13779</v>
          </cell>
          <cell r="EQ192">
            <v>10550</v>
          </cell>
          <cell r="ER192">
            <v>23876</v>
          </cell>
          <cell r="ES192">
            <v>1260</v>
          </cell>
          <cell r="ET192">
            <v>6906</v>
          </cell>
          <cell r="EU192">
            <v>8161</v>
          </cell>
          <cell r="EV192">
            <v>2603</v>
          </cell>
          <cell r="EW192">
            <v>15000</v>
          </cell>
          <cell r="EX192">
            <v>17205</v>
          </cell>
          <cell r="EY192">
            <v>10353</v>
          </cell>
          <cell r="EZ192">
            <v>17453</v>
          </cell>
          <cell r="FA192">
            <v>15932</v>
          </cell>
          <cell r="FB192">
            <v>17402</v>
          </cell>
          <cell r="FC192">
            <v>2425</v>
          </cell>
          <cell r="FD192">
            <v>6316</v>
          </cell>
          <cell r="FE192">
            <v>29661</v>
          </cell>
          <cell r="FF192">
            <v>279482</v>
          </cell>
          <cell r="FG192">
            <v>24745</v>
          </cell>
          <cell r="FH192">
            <v>879</v>
          </cell>
          <cell r="FI192">
            <v>304850</v>
          </cell>
          <cell r="FJ192">
            <v>-0.1</v>
          </cell>
          <cell r="FK192">
            <v>-8.1</v>
          </cell>
          <cell r="FL192">
            <v>-1.6</v>
          </cell>
          <cell r="FM192">
            <v>-2.2999999999999998</v>
          </cell>
          <cell r="FN192">
            <v>1.4</v>
          </cell>
          <cell r="FO192">
            <v>5.7</v>
          </cell>
          <cell r="FP192">
            <v>-0.4</v>
          </cell>
          <cell r="FQ192">
            <v>0.2</v>
          </cell>
          <cell r="FR192">
            <v>-2.8</v>
          </cell>
          <cell r="FS192">
            <v>-0.1</v>
          </cell>
          <cell r="FT192">
            <v>0.6</v>
          </cell>
          <cell r="FU192">
            <v>-3</v>
          </cell>
          <cell r="FV192">
            <v>2</v>
          </cell>
          <cell r="FW192">
            <v>1.3</v>
          </cell>
          <cell r="FX192">
            <v>-3.2</v>
          </cell>
          <cell r="FY192">
            <v>-0.5</v>
          </cell>
          <cell r="FZ192">
            <v>-1.1000000000000001</v>
          </cell>
          <cell r="GA192">
            <v>2.6</v>
          </cell>
          <cell r="GB192">
            <v>-2.7</v>
          </cell>
          <cell r="GC192">
            <v>-1.8</v>
          </cell>
          <cell r="GD192">
            <v>3.7</v>
          </cell>
          <cell r="GE192">
            <v>2.2000000000000002</v>
          </cell>
          <cell r="GF192">
            <v>-0.4</v>
          </cell>
          <cell r="GG192">
            <v>1</v>
          </cell>
          <cell r="GH192">
            <v>0.7</v>
          </cell>
          <cell r="GI192">
            <v>0.5</v>
          </cell>
          <cell r="GJ192">
            <v>-1.9</v>
          </cell>
          <cell r="GK192">
            <v>4.3</v>
          </cell>
          <cell r="GL192">
            <v>0.5</v>
          </cell>
          <cell r="GM192">
            <v>8.9</v>
          </cell>
          <cell r="GN192">
            <v>-0.4</v>
          </cell>
          <cell r="GO192">
            <v>2.1</v>
          </cell>
          <cell r="GP192">
            <v>0</v>
          </cell>
          <cell r="GQ192">
            <v>1</v>
          </cell>
          <cell r="GR192">
            <v>0.5</v>
          </cell>
          <cell r="GS192">
            <v>1.6</v>
          </cell>
          <cell r="GT192">
            <v>-0.8</v>
          </cell>
          <cell r="GU192">
            <v>0.8</v>
          </cell>
          <cell r="GV192">
            <v>-3.5</v>
          </cell>
          <cell r="GW192">
            <v>-3.4</v>
          </cell>
          <cell r="GX192">
            <v>-3.4</v>
          </cell>
          <cell r="GY192">
            <v>0.8</v>
          </cell>
          <cell r="GZ192">
            <v>-0.1</v>
          </cell>
          <cell r="HA192">
            <v>0.2</v>
          </cell>
          <cell r="HB192">
            <v>0.3</v>
          </cell>
          <cell r="HC192">
            <v>8</v>
          </cell>
          <cell r="HD192">
            <v>0.4</v>
          </cell>
          <cell r="HE192">
            <v>2.6</v>
          </cell>
          <cell r="HF192">
            <v>-1.3</v>
          </cell>
          <cell r="HG192">
            <v>-1</v>
          </cell>
          <cell r="HH192">
            <v>1.3</v>
          </cell>
          <cell r="HI192">
            <v>0.8</v>
          </cell>
          <cell r="HJ192">
            <v>-0.1</v>
          </cell>
          <cell r="HK192">
            <v>0.7</v>
          </cell>
          <cell r="HL192">
            <v>12380</v>
          </cell>
          <cell r="HM192">
            <v>1366</v>
          </cell>
          <cell r="HN192">
            <v>13590</v>
          </cell>
          <cell r="HO192">
            <v>2548</v>
          </cell>
          <cell r="HP192">
            <v>3310</v>
          </cell>
          <cell r="HQ192">
            <v>2419</v>
          </cell>
          <cell r="HR192">
            <v>4002</v>
          </cell>
          <cell r="HS192">
            <v>10892</v>
          </cell>
          <cell r="HT192">
            <v>1898</v>
          </cell>
          <cell r="HU192">
            <v>12440</v>
          </cell>
          <cell r="HV192">
            <v>6882</v>
          </cell>
          <cell r="HW192">
            <v>5881</v>
          </cell>
          <cell r="HX192">
            <v>3729</v>
          </cell>
          <cell r="HY192">
            <v>4913</v>
          </cell>
          <cell r="HZ192">
            <v>6978</v>
          </cell>
          <cell r="IA192">
            <v>27718</v>
          </cell>
          <cell r="IB192">
            <v>5021</v>
          </cell>
          <cell r="IC192">
            <v>298</v>
          </cell>
          <cell r="ID192">
            <v>3506</v>
          </cell>
          <cell r="IE192">
            <v>8773</v>
          </cell>
          <cell r="IF192">
            <v>6317</v>
          </cell>
          <cell r="IG192">
            <v>4587</v>
          </cell>
          <cell r="IH192">
            <v>11427</v>
          </cell>
          <cell r="II192">
            <v>22293</v>
          </cell>
          <cell r="IJ192">
            <v>12964</v>
          </cell>
          <cell r="IK192">
            <v>14680</v>
          </cell>
          <cell r="IL192">
            <v>8843</v>
          </cell>
          <cell r="IM192">
            <v>5370</v>
          </cell>
          <cell r="IN192">
            <v>1514</v>
          </cell>
          <cell r="IO192">
            <v>2333</v>
          </cell>
          <cell r="IP192">
            <v>6685</v>
          </cell>
          <cell r="IQ192">
            <v>15866</v>
          </cell>
        </row>
        <row r="193">
          <cell r="B193">
            <v>7927</v>
          </cell>
          <cell r="C193">
            <v>1312</v>
          </cell>
          <cell r="D193">
            <v>9209</v>
          </cell>
          <cell r="E193">
            <v>2528</v>
          </cell>
          <cell r="F193">
            <v>3602</v>
          </cell>
          <cell r="G193">
            <v>2495</v>
          </cell>
          <cell r="H193">
            <v>3903</v>
          </cell>
          <cell r="I193">
            <v>11211</v>
          </cell>
          <cell r="J193">
            <v>1956</v>
          </cell>
          <cell r="K193">
            <v>12809</v>
          </cell>
          <cell r="L193">
            <v>6405</v>
          </cell>
          <cell r="M193">
            <v>5758</v>
          </cell>
          <cell r="N193">
            <v>3649</v>
          </cell>
          <cell r="O193">
            <v>5107</v>
          </cell>
          <cell r="P193">
            <v>6717</v>
          </cell>
          <cell r="Q193">
            <v>27021</v>
          </cell>
          <cell r="R193">
            <v>5225</v>
          </cell>
          <cell r="S193">
            <v>310</v>
          </cell>
          <cell r="T193">
            <v>3507</v>
          </cell>
          <cell r="U193">
            <v>9004</v>
          </cell>
          <cell r="V193">
            <v>6028</v>
          </cell>
          <cell r="W193">
            <v>4712</v>
          </cell>
          <cell r="X193">
            <v>11067</v>
          </cell>
          <cell r="Y193">
            <v>21747</v>
          </cell>
          <cell r="Z193">
            <v>12703</v>
          </cell>
          <cell r="AA193">
            <v>13379</v>
          </cell>
          <cell r="AB193">
            <v>8486</v>
          </cell>
          <cell r="AC193">
            <v>5119</v>
          </cell>
          <cell r="AD193">
            <v>1507</v>
          </cell>
          <cell r="AE193">
            <v>2297</v>
          </cell>
          <cell r="AF193">
            <v>6378</v>
          </cell>
          <cell r="AG193">
            <v>15276</v>
          </cell>
          <cell r="AH193">
            <v>3470</v>
          </cell>
          <cell r="AI193">
            <v>3749</v>
          </cell>
          <cell r="AJ193">
            <v>7200</v>
          </cell>
          <cell r="AK193">
            <v>13935</v>
          </cell>
          <cell r="AL193">
            <v>10565</v>
          </cell>
          <cell r="AM193">
            <v>24067</v>
          </cell>
          <cell r="AN193">
            <v>1313</v>
          </cell>
          <cell r="AO193">
            <v>7226</v>
          </cell>
          <cell r="AP193">
            <v>8534</v>
          </cell>
          <cell r="AQ193">
            <v>2626</v>
          </cell>
          <cell r="AR193">
            <v>15088</v>
          </cell>
          <cell r="AS193">
            <v>17319</v>
          </cell>
          <cell r="AT193">
            <v>10558</v>
          </cell>
          <cell r="AU193">
            <v>17488</v>
          </cell>
          <cell r="AV193">
            <v>15987</v>
          </cell>
          <cell r="AW193">
            <v>17377</v>
          </cell>
          <cell r="AX193">
            <v>2474</v>
          </cell>
          <cell r="AY193">
            <v>6279</v>
          </cell>
          <cell r="AZ193">
            <v>29969</v>
          </cell>
          <cell r="BA193">
            <v>282217</v>
          </cell>
          <cell r="BB193">
            <v>25031</v>
          </cell>
          <cell r="BC193">
            <v>-109</v>
          </cell>
          <cell r="BD193">
            <v>306820</v>
          </cell>
          <cell r="BE193">
            <v>2.5</v>
          </cell>
          <cell r="BF193">
            <v>-4.0999999999999996</v>
          </cell>
          <cell r="BG193">
            <v>1.4</v>
          </cell>
          <cell r="BH193">
            <v>-1.4</v>
          </cell>
          <cell r="BI193">
            <v>7.4</v>
          </cell>
          <cell r="BJ193">
            <v>4.4000000000000004</v>
          </cell>
          <cell r="BK193">
            <v>-0.2</v>
          </cell>
          <cell r="BL193">
            <v>2.8</v>
          </cell>
          <cell r="BM193">
            <v>0.7</v>
          </cell>
          <cell r="BN193">
            <v>2.6</v>
          </cell>
          <cell r="BO193">
            <v>0.5</v>
          </cell>
          <cell r="BP193">
            <v>-1.5</v>
          </cell>
          <cell r="BQ193">
            <v>-0.8</v>
          </cell>
          <cell r="BR193">
            <v>3.2</v>
          </cell>
          <cell r="BS193">
            <v>-1</v>
          </cell>
          <cell r="BT193">
            <v>0.1</v>
          </cell>
          <cell r="BU193">
            <v>0.7</v>
          </cell>
          <cell r="BV193">
            <v>-1.1000000000000001</v>
          </cell>
          <cell r="BW193">
            <v>-0.6</v>
          </cell>
          <cell r="BX193">
            <v>0.2</v>
          </cell>
          <cell r="BY193">
            <v>1.7</v>
          </cell>
          <cell r="BZ193">
            <v>4</v>
          </cell>
          <cell r="CA193">
            <v>1.6</v>
          </cell>
          <cell r="CB193">
            <v>2</v>
          </cell>
          <cell r="CC193">
            <v>1.2</v>
          </cell>
          <cell r="CD193">
            <v>0.3</v>
          </cell>
          <cell r="CE193">
            <v>0</v>
          </cell>
          <cell r="CF193">
            <v>1.7</v>
          </cell>
          <cell r="CG193">
            <v>1.7</v>
          </cell>
          <cell r="CH193">
            <v>1.5</v>
          </cell>
          <cell r="CI193">
            <v>0.5</v>
          </cell>
          <cell r="CJ193">
            <v>1.1000000000000001</v>
          </cell>
          <cell r="CK193">
            <v>0.5</v>
          </cell>
          <cell r="CL193">
            <v>-0.4</v>
          </cell>
          <cell r="CM193">
            <v>0.3</v>
          </cell>
          <cell r="CN193">
            <v>1.2</v>
          </cell>
          <cell r="CO193">
            <v>0.1</v>
          </cell>
          <cell r="CP193">
            <v>0.8</v>
          </cell>
          <cell r="CQ193">
            <v>2.2000000000000002</v>
          </cell>
          <cell r="CR193">
            <v>1.9</v>
          </cell>
          <cell r="CS193">
            <v>2</v>
          </cell>
          <cell r="CT193">
            <v>0.9</v>
          </cell>
          <cell r="CU193">
            <v>0.1</v>
          </cell>
          <cell r="CV193">
            <v>0.3</v>
          </cell>
          <cell r="CW193">
            <v>1.4</v>
          </cell>
          <cell r="CX193">
            <v>2.2999999999999998</v>
          </cell>
          <cell r="CY193">
            <v>0.3</v>
          </cell>
          <cell r="CZ193">
            <v>1</v>
          </cell>
          <cell r="DA193">
            <v>0.2</v>
          </cell>
          <cell r="DB193">
            <v>-0.7</v>
          </cell>
          <cell r="DC193">
            <v>1.1000000000000001</v>
          </cell>
          <cell r="DD193">
            <v>0.9</v>
          </cell>
          <cell r="DE193">
            <v>0.8</v>
          </cell>
          <cell r="DF193">
            <v>0.7</v>
          </cell>
          <cell r="DG193">
            <v>7849</v>
          </cell>
          <cell r="DH193">
            <v>1287</v>
          </cell>
          <cell r="DI193">
            <v>9105</v>
          </cell>
          <cell r="DJ193">
            <v>2527</v>
          </cell>
          <cell r="DK193">
            <v>3503</v>
          </cell>
          <cell r="DL193">
            <v>2535</v>
          </cell>
          <cell r="DM193">
            <v>3965</v>
          </cell>
          <cell r="DN193">
            <v>11142</v>
          </cell>
          <cell r="DO193">
            <v>1994</v>
          </cell>
          <cell r="DP193">
            <v>12777</v>
          </cell>
          <cell r="DQ193">
            <v>6271</v>
          </cell>
          <cell r="DR193">
            <v>5651</v>
          </cell>
          <cell r="DS193">
            <v>3811</v>
          </cell>
          <cell r="DT193">
            <v>5155</v>
          </cell>
          <cell r="DU193">
            <v>6655</v>
          </cell>
          <cell r="DV193">
            <v>27045</v>
          </cell>
          <cell r="DW193">
            <v>5231</v>
          </cell>
          <cell r="DX193">
            <v>309</v>
          </cell>
          <cell r="DY193">
            <v>3497</v>
          </cell>
          <cell r="DZ193">
            <v>8999</v>
          </cell>
          <cell r="EA193">
            <v>5883</v>
          </cell>
          <cell r="EB193">
            <v>4841</v>
          </cell>
          <cell r="EC193">
            <v>10933</v>
          </cell>
          <cell r="ED193">
            <v>21591</v>
          </cell>
          <cell r="EE193">
            <v>12593</v>
          </cell>
          <cell r="EF193">
            <v>13383</v>
          </cell>
          <cell r="EG193">
            <v>8463</v>
          </cell>
          <cell r="EH193">
            <v>5170</v>
          </cell>
          <cell r="EI193">
            <v>1512</v>
          </cell>
          <cell r="EJ193">
            <v>2302</v>
          </cell>
          <cell r="EK193">
            <v>6342</v>
          </cell>
          <cell r="EL193">
            <v>15289</v>
          </cell>
          <cell r="EM193">
            <v>3422</v>
          </cell>
          <cell r="EN193">
            <v>3697</v>
          </cell>
          <cell r="EO193">
            <v>7093</v>
          </cell>
          <cell r="EP193">
            <v>13943</v>
          </cell>
          <cell r="EQ193">
            <v>10452</v>
          </cell>
          <cell r="ER193">
            <v>23984</v>
          </cell>
          <cell r="ES193">
            <v>1290</v>
          </cell>
          <cell r="ET193">
            <v>7208</v>
          </cell>
          <cell r="EU193">
            <v>8483</v>
          </cell>
          <cell r="EV193">
            <v>2642</v>
          </cell>
          <cell r="EW193">
            <v>15218</v>
          </cell>
          <cell r="EX193">
            <v>17458</v>
          </cell>
          <cell r="EY193">
            <v>10568</v>
          </cell>
          <cell r="EZ193">
            <v>17447</v>
          </cell>
          <cell r="FA193">
            <v>15988</v>
          </cell>
          <cell r="FB193">
            <v>17189</v>
          </cell>
          <cell r="FC193">
            <v>2506</v>
          </cell>
          <cell r="FD193">
            <v>6295</v>
          </cell>
          <cell r="FE193">
            <v>29973</v>
          </cell>
          <cell r="FF193">
            <v>281523</v>
          </cell>
          <cell r="FG193">
            <v>25027</v>
          </cell>
          <cell r="FH193">
            <v>927</v>
          </cell>
          <cell r="FI193">
            <v>307103</v>
          </cell>
          <cell r="FJ193">
            <v>2.4</v>
          </cell>
          <cell r="FK193">
            <v>-5.4</v>
          </cell>
          <cell r="FL193">
            <v>1.1000000000000001</v>
          </cell>
          <cell r="FM193">
            <v>-0.9</v>
          </cell>
          <cell r="FN193">
            <v>6</v>
          </cell>
          <cell r="FO193">
            <v>7.2</v>
          </cell>
          <cell r="FP193">
            <v>1.8</v>
          </cell>
          <cell r="FQ193">
            <v>3.2</v>
          </cell>
          <cell r="FR193">
            <v>6.1</v>
          </cell>
          <cell r="FS193">
            <v>3.6</v>
          </cell>
          <cell r="FT193">
            <v>-2.4</v>
          </cell>
          <cell r="FU193">
            <v>-3.7</v>
          </cell>
          <cell r="FV193">
            <v>3.9</v>
          </cell>
          <cell r="FW193">
            <v>5.0999999999999996</v>
          </cell>
          <cell r="FX193">
            <v>-1.3</v>
          </cell>
          <cell r="FY193">
            <v>0.3</v>
          </cell>
          <cell r="FZ193">
            <v>1.8</v>
          </cell>
          <cell r="GA193">
            <v>-3</v>
          </cell>
          <cell r="GB193">
            <v>0.2</v>
          </cell>
          <cell r="GC193">
            <v>1.1000000000000001</v>
          </cell>
          <cell r="GD193">
            <v>-2.4</v>
          </cell>
          <cell r="GE193">
            <v>9</v>
          </cell>
          <cell r="GF193">
            <v>0.5</v>
          </cell>
          <cell r="GG193">
            <v>1.4</v>
          </cell>
          <cell r="GH193">
            <v>0.1</v>
          </cell>
          <cell r="GI193">
            <v>0.4</v>
          </cell>
          <cell r="GJ193">
            <v>0.5</v>
          </cell>
          <cell r="GK193">
            <v>2.2999999999999998</v>
          </cell>
          <cell r="GL193">
            <v>2.7</v>
          </cell>
          <cell r="GM193">
            <v>-0.6</v>
          </cell>
          <cell r="GN193">
            <v>0.1</v>
          </cell>
          <cell r="GO193">
            <v>0.9</v>
          </cell>
          <cell r="GP193">
            <v>-1</v>
          </cell>
          <cell r="GQ193">
            <v>-2.7</v>
          </cell>
          <cell r="GR193">
            <v>-1.8</v>
          </cell>
          <cell r="GS193">
            <v>1.2</v>
          </cell>
          <cell r="GT193">
            <v>-0.9</v>
          </cell>
          <cell r="GU193">
            <v>0.5</v>
          </cell>
          <cell r="GV193">
            <v>2.4</v>
          </cell>
          <cell r="GW193">
            <v>4.4000000000000004</v>
          </cell>
          <cell r="GX193">
            <v>3.9</v>
          </cell>
          <cell r="GY193">
            <v>1.5</v>
          </cell>
          <cell r="GZ193">
            <v>1.5</v>
          </cell>
          <cell r="HA193">
            <v>1.5</v>
          </cell>
          <cell r="HB193">
            <v>2.1</v>
          </cell>
          <cell r="HC193">
            <v>0</v>
          </cell>
          <cell r="HD193">
            <v>0.4</v>
          </cell>
          <cell r="HE193">
            <v>-1.2</v>
          </cell>
          <cell r="HF193">
            <v>3.3</v>
          </cell>
          <cell r="HG193">
            <v>-0.3</v>
          </cell>
          <cell r="HH193">
            <v>1.1000000000000001</v>
          </cell>
          <cell r="HI193">
            <v>0.7</v>
          </cell>
          <cell r="HJ193">
            <v>1.1000000000000001</v>
          </cell>
          <cell r="HK193">
            <v>0.7</v>
          </cell>
          <cell r="HL193">
            <v>7460</v>
          </cell>
          <cell r="HM193">
            <v>1285</v>
          </cell>
          <cell r="HN193">
            <v>8724</v>
          </cell>
          <cell r="HO193">
            <v>2443</v>
          </cell>
          <cell r="HP193">
            <v>3289</v>
          </cell>
          <cell r="HQ193">
            <v>2383</v>
          </cell>
          <cell r="HR193">
            <v>3880</v>
          </cell>
          <cell r="HS193">
            <v>10618</v>
          </cell>
          <cell r="HT193">
            <v>1924</v>
          </cell>
          <cell r="HU193">
            <v>12198</v>
          </cell>
          <cell r="HV193">
            <v>6136</v>
          </cell>
          <cell r="HW193">
            <v>5546</v>
          </cell>
          <cell r="HX193">
            <v>3661</v>
          </cell>
          <cell r="HY193">
            <v>4780</v>
          </cell>
          <cell r="HZ193">
            <v>6205</v>
          </cell>
          <cell r="IA193">
            <v>25819</v>
          </cell>
          <cell r="IB193">
            <v>5266</v>
          </cell>
          <cell r="IC193">
            <v>267</v>
          </cell>
          <cell r="ID193">
            <v>3547</v>
          </cell>
          <cell r="IE193">
            <v>9035</v>
          </cell>
          <cell r="IF193">
            <v>5357</v>
          </cell>
          <cell r="IG193">
            <v>4569</v>
          </cell>
          <cell r="IH193">
            <v>10339</v>
          </cell>
          <cell r="II193">
            <v>20234</v>
          </cell>
          <cell r="IJ193">
            <v>12088</v>
          </cell>
          <cell r="IK193">
            <v>12747</v>
          </cell>
          <cell r="IL193">
            <v>8282</v>
          </cell>
          <cell r="IM193">
            <v>4950</v>
          </cell>
          <cell r="IN193">
            <v>1448</v>
          </cell>
          <cell r="IO193">
            <v>2252</v>
          </cell>
          <cell r="IP193">
            <v>6111</v>
          </cell>
          <cell r="IQ193">
            <v>14725</v>
          </cell>
        </row>
        <row r="194">
          <cell r="B194">
            <v>8191</v>
          </cell>
          <cell r="C194">
            <v>1274</v>
          </cell>
          <cell r="D194">
            <v>9421</v>
          </cell>
          <cell r="E194">
            <v>2487</v>
          </cell>
          <cell r="F194">
            <v>3876</v>
          </cell>
          <cell r="G194">
            <v>2499</v>
          </cell>
          <cell r="H194">
            <v>3871</v>
          </cell>
          <cell r="I194">
            <v>11469</v>
          </cell>
          <cell r="J194">
            <v>1966</v>
          </cell>
          <cell r="K194">
            <v>13078</v>
          </cell>
          <cell r="L194">
            <v>6428</v>
          </cell>
          <cell r="M194">
            <v>5696</v>
          </cell>
          <cell r="N194">
            <v>3548</v>
          </cell>
          <cell r="O194">
            <v>5300</v>
          </cell>
          <cell r="P194">
            <v>6721</v>
          </cell>
          <cell r="Q194">
            <v>27057</v>
          </cell>
          <cell r="R194">
            <v>5265</v>
          </cell>
          <cell r="S194">
            <v>305</v>
          </cell>
          <cell r="T194">
            <v>3476</v>
          </cell>
          <cell r="U194">
            <v>9023</v>
          </cell>
          <cell r="V194">
            <v>6075</v>
          </cell>
          <cell r="W194">
            <v>4804</v>
          </cell>
          <cell r="X194">
            <v>11406</v>
          </cell>
          <cell r="Y194">
            <v>22233</v>
          </cell>
          <cell r="Z194">
            <v>12879</v>
          </cell>
          <cell r="AA194">
            <v>13346</v>
          </cell>
          <cell r="AB194">
            <v>8523</v>
          </cell>
          <cell r="AC194">
            <v>5162</v>
          </cell>
          <cell r="AD194">
            <v>1527</v>
          </cell>
          <cell r="AE194">
            <v>2280</v>
          </cell>
          <cell r="AF194">
            <v>6434</v>
          </cell>
          <cell r="AG194">
            <v>15381</v>
          </cell>
          <cell r="AH194">
            <v>3511</v>
          </cell>
          <cell r="AI194">
            <v>3792</v>
          </cell>
          <cell r="AJ194">
            <v>7315</v>
          </cell>
          <cell r="AK194">
            <v>14019</v>
          </cell>
          <cell r="AL194">
            <v>10721</v>
          </cell>
          <cell r="AM194">
            <v>24286</v>
          </cell>
          <cell r="AN194">
            <v>1367</v>
          </cell>
          <cell r="AO194">
            <v>7526</v>
          </cell>
          <cell r="AP194">
            <v>8889</v>
          </cell>
          <cell r="AQ194">
            <v>2643</v>
          </cell>
          <cell r="AR194">
            <v>15048</v>
          </cell>
          <cell r="AS194">
            <v>17308</v>
          </cell>
          <cell r="AT194">
            <v>10717</v>
          </cell>
          <cell r="AU194">
            <v>17686</v>
          </cell>
          <cell r="AV194">
            <v>16030</v>
          </cell>
          <cell r="AW194">
            <v>17571</v>
          </cell>
          <cell r="AX194">
            <v>2488</v>
          </cell>
          <cell r="AY194">
            <v>6269</v>
          </cell>
          <cell r="AZ194">
            <v>30221</v>
          </cell>
          <cell r="BA194">
            <v>284988</v>
          </cell>
          <cell r="BB194">
            <v>25219</v>
          </cell>
          <cell r="BC194">
            <v>-759</v>
          </cell>
          <cell r="BD194">
            <v>309123</v>
          </cell>
          <cell r="BE194">
            <v>3.3</v>
          </cell>
          <cell r="BF194">
            <v>-2.8</v>
          </cell>
          <cell r="BG194">
            <v>2.2999999999999998</v>
          </cell>
          <cell r="BH194">
            <v>-1.6</v>
          </cell>
          <cell r="BI194">
            <v>7.6</v>
          </cell>
          <cell r="BJ194">
            <v>0.2</v>
          </cell>
          <cell r="BK194">
            <v>-0.8</v>
          </cell>
          <cell r="BL194">
            <v>2.2999999999999998</v>
          </cell>
          <cell r="BM194">
            <v>0.5</v>
          </cell>
          <cell r="BN194">
            <v>2.1</v>
          </cell>
          <cell r="BO194">
            <v>0.4</v>
          </cell>
          <cell r="BP194">
            <v>-1.1000000000000001</v>
          </cell>
          <cell r="BQ194">
            <v>-2.8</v>
          </cell>
          <cell r="BR194">
            <v>3.8</v>
          </cell>
          <cell r="BS194">
            <v>0.1</v>
          </cell>
          <cell r="BT194">
            <v>0.1</v>
          </cell>
          <cell r="BU194">
            <v>0.8</v>
          </cell>
          <cell r="BV194">
            <v>-1.4</v>
          </cell>
          <cell r="BW194">
            <v>-0.9</v>
          </cell>
          <cell r="BX194">
            <v>0.2</v>
          </cell>
          <cell r="BY194">
            <v>0.8</v>
          </cell>
          <cell r="BZ194">
            <v>1.9</v>
          </cell>
          <cell r="CA194">
            <v>3.1</v>
          </cell>
          <cell r="CB194">
            <v>2.2000000000000002</v>
          </cell>
          <cell r="CC194">
            <v>1.4</v>
          </cell>
          <cell r="CD194">
            <v>-0.3</v>
          </cell>
          <cell r="CE194">
            <v>0.4</v>
          </cell>
          <cell r="CF194">
            <v>0.8</v>
          </cell>
          <cell r="CG194">
            <v>1.3</v>
          </cell>
          <cell r="CH194">
            <v>-0.7</v>
          </cell>
          <cell r="CI194">
            <v>0.9</v>
          </cell>
          <cell r="CJ194">
            <v>0.7</v>
          </cell>
          <cell r="CK194">
            <v>1.2</v>
          </cell>
          <cell r="CL194">
            <v>1.1000000000000001</v>
          </cell>
          <cell r="CM194">
            <v>1.6</v>
          </cell>
          <cell r="CN194">
            <v>0.6</v>
          </cell>
          <cell r="CO194">
            <v>1.5</v>
          </cell>
          <cell r="CP194">
            <v>0.9</v>
          </cell>
          <cell r="CQ194">
            <v>4.0999999999999996</v>
          </cell>
          <cell r="CR194">
            <v>4.0999999999999996</v>
          </cell>
          <cell r="CS194">
            <v>4.2</v>
          </cell>
          <cell r="CT194">
            <v>0.7</v>
          </cell>
          <cell r="CU194">
            <v>-0.3</v>
          </cell>
          <cell r="CV194">
            <v>-0.1</v>
          </cell>
          <cell r="CW194">
            <v>1.5</v>
          </cell>
          <cell r="CX194">
            <v>1.1000000000000001</v>
          </cell>
          <cell r="CY194">
            <v>0.3</v>
          </cell>
          <cell r="CZ194">
            <v>1.1000000000000001</v>
          </cell>
          <cell r="DA194">
            <v>0.6</v>
          </cell>
          <cell r="DB194">
            <v>-0.2</v>
          </cell>
          <cell r="DC194">
            <v>0.8</v>
          </cell>
          <cell r="DD194">
            <v>1</v>
          </cell>
          <cell r="DE194">
            <v>0.8</v>
          </cell>
          <cell r="DF194">
            <v>0.8</v>
          </cell>
          <cell r="DG194">
            <v>8461</v>
          </cell>
          <cell r="DH194">
            <v>1262</v>
          </cell>
          <cell r="DI194">
            <v>9669</v>
          </cell>
          <cell r="DJ194">
            <v>2502</v>
          </cell>
          <cell r="DK194">
            <v>4034</v>
          </cell>
          <cell r="DL194">
            <v>2518</v>
          </cell>
          <cell r="DM194">
            <v>3806</v>
          </cell>
          <cell r="DN194">
            <v>11675</v>
          </cell>
          <cell r="DO194">
            <v>1985</v>
          </cell>
          <cell r="DP194">
            <v>13293</v>
          </cell>
          <cell r="DQ194">
            <v>6575</v>
          </cell>
          <cell r="DR194">
            <v>5685</v>
          </cell>
          <cell r="DS194">
            <v>3407</v>
          </cell>
          <cell r="DT194">
            <v>5266</v>
          </cell>
          <cell r="DU194">
            <v>6787</v>
          </cell>
          <cell r="DV194">
            <v>27002</v>
          </cell>
          <cell r="DW194">
            <v>5339</v>
          </cell>
          <cell r="DX194">
            <v>302</v>
          </cell>
          <cell r="DY194">
            <v>3535</v>
          </cell>
          <cell r="DZ194">
            <v>9159</v>
          </cell>
          <cell r="EA194">
            <v>6176</v>
          </cell>
          <cell r="EB194">
            <v>4751</v>
          </cell>
          <cell r="EC194">
            <v>11555</v>
          </cell>
          <cell r="ED194">
            <v>22430</v>
          </cell>
          <cell r="EE194">
            <v>12992</v>
          </cell>
          <cell r="EF194">
            <v>13350</v>
          </cell>
          <cell r="EG194">
            <v>8548</v>
          </cell>
          <cell r="EH194">
            <v>5152</v>
          </cell>
          <cell r="EI194">
            <v>1523</v>
          </cell>
          <cell r="EJ194">
            <v>2293</v>
          </cell>
          <cell r="EK194">
            <v>6454</v>
          </cell>
          <cell r="EL194">
            <v>15402</v>
          </cell>
          <cell r="EM194">
            <v>3570</v>
          </cell>
          <cell r="EN194">
            <v>3812</v>
          </cell>
          <cell r="EO194">
            <v>7358</v>
          </cell>
          <cell r="EP194">
            <v>14049</v>
          </cell>
          <cell r="EQ194">
            <v>10767</v>
          </cell>
          <cell r="ER194">
            <v>24357</v>
          </cell>
          <cell r="ES194">
            <v>1412</v>
          </cell>
          <cell r="ET194">
            <v>7633</v>
          </cell>
          <cell r="EU194">
            <v>9054</v>
          </cell>
          <cell r="EV194">
            <v>2617</v>
          </cell>
          <cell r="EW194">
            <v>15069</v>
          </cell>
          <cell r="EX194">
            <v>17283</v>
          </cell>
          <cell r="EY194">
            <v>10775</v>
          </cell>
          <cell r="EZ194">
            <v>17726</v>
          </cell>
          <cell r="FA194">
            <v>16034</v>
          </cell>
          <cell r="FB194">
            <v>17656</v>
          </cell>
          <cell r="FC194">
            <v>2474</v>
          </cell>
          <cell r="FD194">
            <v>6223</v>
          </cell>
          <cell r="FE194">
            <v>30226</v>
          </cell>
          <cell r="FF194">
            <v>286217</v>
          </cell>
          <cell r="FG194">
            <v>25332</v>
          </cell>
          <cell r="FH194">
            <v>-2668</v>
          </cell>
          <cell r="FI194">
            <v>308575</v>
          </cell>
          <cell r="FJ194">
            <v>7.8</v>
          </cell>
          <cell r="FK194">
            <v>-2</v>
          </cell>
          <cell r="FL194">
            <v>6.2</v>
          </cell>
          <cell r="FM194">
            <v>-1</v>
          </cell>
          <cell r="FN194">
            <v>15.2</v>
          </cell>
          <cell r="FO194">
            <v>-0.7</v>
          </cell>
          <cell r="FP194">
            <v>-4</v>
          </cell>
          <cell r="FQ194">
            <v>4.8</v>
          </cell>
          <cell r="FR194">
            <v>-0.5</v>
          </cell>
          <cell r="FS194">
            <v>4</v>
          </cell>
          <cell r="FT194">
            <v>4.8</v>
          </cell>
          <cell r="FU194">
            <v>0.6</v>
          </cell>
          <cell r="FV194">
            <v>-10.6</v>
          </cell>
          <cell r="FW194">
            <v>2.2000000000000002</v>
          </cell>
          <cell r="FX194">
            <v>2</v>
          </cell>
          <cell r="FY194">
            <v>-0.2</v>
          </cell>
          <cell r="FZ194">
            <v>2.1</v>
          </cell>
          <cell r="GA194">
            <v>-2.2000000000000002</v>
          </cell>
          <cell r="GB194">
            <v>1.1000000000000001</v>
          </cell>
          <cell r="GC194">
            <v>1.8</v>
          </cell>
          <cell r="GD194">
            <v>5</v>
          </cell>
          <cell r="GE194">
            <v>-1.9</v>
          </cell>
          <cell r="GF194">
            <v>5.7</v>
          </cell>
          <cell r="GG194">
            <v>3.9</v>
          </cell>
          <cell r="GH194">
            <v>3.2</v>
          </cell>
          <cell r="GI194">
            <v>-0.2</v>
          </cell>
          <cell r="GJ194">
            <v>1</v>
          </cell>
          <cell r="GK194">
            <v>-0.3</v>
          </cell>
          <cell r="GL194">
            <v>0.8</v>
          </cell>
          <cell r="GM194">
            <v>-0.4</v>
          </cell>
          <cell r="GN194">
            <v>1.8</v>
          </cell>
          <cell r="GO194">
            <v>0.7</v>
          </cell>
          <cell r="GP194">
            <v>4.4000000000000004</v>
          </cell>
          <cell r="GQ194">
            <v>3.1</v>
          </cell>
          <cell r="GR194">
            <v>3.7</v>
          </cell>
          <cell r="GS194">
            <v>0.8</v>
          </cell>
          <cell r="GT194">
            <v>3</v>
          </cell>
          <cell r="GU194">
            <v>1.6</v>
          </cell>
          <cell r="GV194">
            <v>9.4</v>
          </cell>
          <cell r="GW194">
            <v>5.9</v>
          </cell>
          <cell r="GX194">
            <v>6.7</v>
          </cell>
          <cell r="GY194">
            <v>-1</v>
          </cell>
          <cell r="GZ194">
            <v>-1</v>
          </cell>
          <cell r="HA194">
            <v>-1</v>
          </cell>
          <cell r="HB194">
            <v>2</v>
          </cell>
          <cell r="HC194">
            <v>1.6</v>
          </cell>
          <cell r="HD194">
            <v>0.3</v>
          </cell>
          <cell r="HE194">
            <v>2.7</v>
          </cell>
          <cell r="HF194">
            <v>-1.3</v>
          </cell>
          <cell r="HG194">
            <v>-1.1000000000000001</v>
          </cell>
          <cell r="HH194">
            <v>0.8</v>
          </cell>
          <cell r="HI194">
            <v>1.7</v>
          </cell>
          <cell r="HJ194">
            <v>1.2</v>
          </cell>
          <cell r="HK194">
            <v>0.5</v>
          </cell>
          <cell r="HL194">
            <v>6904</v>
          </cell>
          <cell r="HM194">
            <v>1254</v>
          </cell>
          <cell r="HN194">
            <v>8148</v>
          </cell>
          <cell r="HO194">
            <v>2522</v>
          </cell>
          <cell r="HP194">
            <v>4042</v>
          </cell>
          <cell r="HQ194">
            <v>2568</v>
          </cell>
          <cell r="HR194">
            <v>3768</v>
          </cell>
          <cell r="HS194">
            <v>11710</v>
          </cell>
          <cell r="HT194">
            <v>2068</v>
          </cell>
          <cell r="HU194">
            <v>13401</v>
          </cell>
          <cell r="HV194">
            <v>6348</v>
          </cell>
          <cell r="HW194">
            <v>5615</v>
          </cell>
          <cell r="HX194">
            <v>3445</v>
          </cell>
          <cell r="HY194">
            <v>5432</v>
          </cell>
          <cell r="HZ194">
            <v>6720</v>
          </cell>
          <cell r="IA194">
            <v>26905</v>
          </cell>
          <cell r="IB194">
            <v>5280</v>
          </cell>
          <cell r="IC194">
            <v>323</v>
          </cell>
          <cell r="ID194">
            <v>3473</v>
          </cell>
          <cell r="IE194">
            <v>9053</v>
          </cell>
          <cell r="IF194">
            <v>6181</v>
          </cell>
          <cell r="IG194">
            <v>5024</v>
          </cell>
          <cell r="IH194">
            <v>11412</v>
          </cell>
          <cell r="II194">
            <v>22525</v>
          </cell>
          <cell r="IJ194">
            <v>12984</v>
          </cell>
          <cell r="IK194">
            <v>12925</v>
          </cell>
          <cell r="IL194">
            <v>8316</v>
          </cell>
          <cell r="IM194">
            <v>5031</v>
          </cell>
          <cell r="IN194">
            <v>1470</v>
          </cell>
          <cell r="IO194">
            <v>2272</v>
          </cell>
          <cell r="IP194">
            <v>6281</v>
          </cell>
          <cell r="IQ194">
            <v>15023</v>
          </cell>
        </row>
        <row r="195">
          <cell r="B195">
            <v>8377</v>
          </cell>
          <cell r="C195">
            <v>1297</v>
          </cell>
          <cell r="D195">
            <v>9625</v>
          </cell>
          <cell r="E195">
            <v>2445</v>
          </cell>
          <cell r="F195">
            <v>4020</v>
          </cell>
          <cell r="G195">
            <v>2432</v>
          </cell>
          <cell r="H195">
            <v>3851</v>
          </cell>
          <cell r="I195">
            <v>11533</v>
          </cell>
          <cell r="J195">
            <v>1951</v>
          </cell>
          <cell r="K195">
            <v>13131</v>
          </cell>
          <cell r="L195">
            <v>6396</v>
          </cell>
          <cell r="M195">
            <v>5655</v>
          </cell>
          <cell r="N195">
            <v>3463</v>
          </cell>
          <cell r="O195">
            <v>5367</v>
          </cell>
          <cell r="P195">
            <v>6728</v>
          </cell>
          <cell r="Q195">
            <v>26949</v>
          </cell>
          <cell r="R195">
            <v>5313</v>
          </cell>
          <cell r="S195">
            <v>302</v>
          </cell>
          <cell r="T195">
            <v>3443</v>
          </cell>
          <cell r="U195">
            <v>9049</v>
          </cell>
          <cell r="V195">
            <v>5994</v>
          </cell>
          <cell r="W195">
            <v>4841</v>
          </cell>
          <cell r="X195">
            <v>11841</v>
          </cell>
          <cell r="Y195">
            <v>22658</v>
          </cell>
          <cell r="Z195">
            <v>13050</v>
          </cell>
          <cell r="AA195">
            <v>13317</v>
          </cell>
          <cell r="AB195">
            <v>8601</v>
          </cell>
          <cell r="AC195">
            <v>5184</v>
          </cell>
          <cell r="AD195">
            <v>1543</v>
          </cell>
          <cell r="AE195">
            <v>2239</v>
          </cell>
          <cell r="AF195">
            <v>6471</v>
          </cell>
          <cell r="AG195">
            <v>15423</v>
          </cell>
          <cell r="AH195">
            <v>3560</v>
          </cell>
          <cell r="AI195">
            <v>3865</v>
          </cell>
          <cell r="AJ195">
            <v>7450</v>
          </cell>
          <cell r="AK195">
            <v>14145</v>
          </cell>
          <cell r="AL195">
            <v>10890</v>
          </cell>
          <cell r="AM195">
            <v>24560</v>
          </cell>
          <cell r="AN195">
            <v>1395</v>
          </cell>
          <cell r="AO195">
            <v>7678</v>
          </cell>
          <cell r="AP195">
            <v>9069</v>
          </cell>
          <cell r="AQ195">
            <v>2673</v>
          </cell>
          <cell r="AR195">
            <v>15133</v>
          </cell>
          <cell r="AS195">
            <v>17425</v>
          </cell>
          <cell r="AT195">
            <v>10903</v>
          </cell>
          <cell r="AU195">
            <v>17546</v>
          </cell>
          <cell r="AV195">
            <v>16069</v>
          </cell>
          <cell r="AW195">
            <v>17815</v>
          </cell>
          <cell r="AX195">
            <v>2486</v>
          </cell>
          <cell r="AY195">
            <v>6279</v>
          </cell>
          <cell r="AZ195">
            <v>30424</v>
          </cell>
          <cell r="BA195">
            <v>287016</v>
          </cell>
          <cell r="BB195">
            <v>25375</v>
          </cell>
          <cell r="BC195">
            <v>-370</v>
          </cell>
          <cell r="BD195">
            <v>311698</v>
          </cell>
          <cell r="BE195">
            <v>2.2999999999999998</v>
          </cell>
          <cell r="BF195">
            <v>1.7</v>
          </cell>
          <cell r="BG195">
            <v>2.2000000000000002</v>
          </cell>
          <cell r="BH195">
            <v>-1.7</v>
          </cell>
          <cell r="BI195">
            <v>3.7</v>
          </cell>
          <cell r="BJ195">
            <v>-2.7</v>
          </cell>
          <cell r="BK195">
            <v>-0.5</v>
          </cell>
          <cell r="BL195">
            <v>0.6</v>
          </cell>
          <cell r="BM195">
            <v>-0.8</v>
          </cell>
          <cell r="BN195">
            <v>0.4</v>
          </cell>
          <cell r="BO195">
            <v>-0.5</v>
          </cell>
          <cell r="BP195">
            <v>-0.7</v>
          </cell>
          <cell r="BQ195">
            <v>-2.4</v>
          </cell>
          <cell r="BR195">
            <v>1.3</v>
          </cell>
          <cell r="BS195">
            <v>0.1</v>
          </cell>
          <cell r="BT195">
            <v>-0.4</v>
          </cell>
          <cell r="BU195">
            <v>0.9</v>
          </cell>
          <cell r="BV195">
            <v>-1.1000000000000001</v>
          </cell>
          <cell r="BW195">
            <v>-0.9</v>
          </cell>
          <cell r="BX195">
            <v>0.3</v>
          </cell>
          <cell r="BY195">
            <v>-1.3</v>
          </cell>
          <cell r="BZ195">
            <v>0.8</v>
          </cell>
          <cell r="CA195">
            <v>3.8</v>
          </cell>
          <cell r="CB195">
            <v>1.9</v>
          </cell>
          <cell r="CC195">
            <v>1.3</v>
          </cell>
          <cell r="CD195">
            <v>-0.2</v>
          </cell>
          <cell r="CE195">
            <v>0.9</v>
          </cell>
          <cell r="CF195">
            <v>0.4</v>
          </cell>
          <cell r="CG195">
            <v>1</v>
          </cell>
          <cell r="CH195">
            <v>-1.8</v>
          </cell>
          <cell r="CI195">
            <v>0.6</v>
          </cell>
          <cell r="CJ195">
            <v>0.3</v>
          </cell>
          <cell r="CK195">
            <v>1.4</v>
          </cell>
          <cell r="CL195">
            <v>1.9</v>
          </cell>
          <cell r="CM195">
            <v>1.9</v>
          </cell>
          <cell r="CN195">
            <v>0.9</v>
          </cell>
          <cell r="CO195">
            <v>1.6</v>
          </cell>
          <cell r="CP195">
            <v>1.1000000000000001</v>
          </cell>
          <cell r="CQ195">
            <v>2.1</v>
          </cell>
          <cell r="CR195">
            <v>2</v>
          </cell>
          <cell r="CS195">
            <v>2</v>
          </cell>
          <cell r="CT195">
            <v>1.1000000000000001</v>
          </cell>
          <cell r="CU195">
            <v>0.6</v>
          </cell>
          <cell r="CV195">
            <v>0.7</v>
          </cell>
          <cell r="CW195">
            <v>1.7</v>
          </cell>
          <cell r="CX195">
            <v>-0.8</v>
          </cell>
          <cell r="CY195">
            <v>0.2</v>
          </cell>
          <cell r="CZ195">
            <v>1.4</v>
          </cell>
          <cell r="DA195">
            <v>-0.1</v>
          </cell>
          <cell r="DB195">
            <v>0.1</v>
          </cell>
          <cell r="DC195">
            <v>0.7</v>
          </cell>
          <cell r="DD195">
            <v>0.7</v>
          </cell>
          <cell r="DE195">
            <v>0.6</v>
          </cell>
          <cell r="DF195">
            <v>0.8</v>
          </cell>
          <cell r="DG195">
            <v>8079</v>
          </cell>
          <cell r="DH195">
            <v>1311</v>
          </cell>
          <cell r="DI195">
            <v>9353</v>
          </cell>
          <cell r="DJ195">
            <v>2427</v>
          </cell>
          <cell r="DK195">
            <v>3943</v>
          </cell>
          <cell r="DL195">
            <v>2398</v>
          </cell>
          <cell r="DM195">
            <v>3854</v>
          </cell>
          <cell r="DN195">
            <v>11391</v>
          </cell>
          <cell r="DO195">
            <v>1944</v>
          </cell>
          <cell r="DP195">
            <v>12980</v>
          </cell>
          <cell r="DQ195">
            <v>6359</v>
          </cell>
          <cell r="DR195">
            <v>5787</v>
          </cell>
          <cell r="DS195">
            <v>3506</v>
          </cell>
          <cell r="DT195">
            <v>5446</v>
          </cell>
          <cell r="DU195">
            <v>6737</v>
          </cell>
          <cell r="DV195">
            <v>27173</v>
          </cell>
          <cell r="DW195">
            <v>5224</v>
          </cell>
          <cell r="DX195">
            <v>306</v>
          </cell>
          <cell r="DY195">
            <v>3408</v>
          </cell>
          <cell r="DZ195">
            <v>8918</v>
          </cell>
          <cell r="EA195">
            <v>6062</v>
          </cell>
          <cell r="EB195">
            <v>4828</v>
          </cell>
          <cell r="EC195">
            <v>11798</v>
          </cell>
          <cell r="ED195">
            <v>22668</v>
          </cell>
          <cell r="EE195">
            <v>12991</v>
          </cell>
          <cell r="EF195">
            <v>13336</v>
          </cell>
          <cell r="EG195">
            <v>8602</v>
          </cell>
          <cell r="EH195">
            <v>5147</v>
          </cell>
          <cell r="EI195">
            <v>1549</v>
          </cell>
          <cell r="EJ195">
            <v>2243</v>
          </cell>
          <cell r="EK195">
            <v>6495</v>
          </cell>
          <cell r="EL195">
            <v>15427</v>
          </cell>
          <cell r="EM195">
            <v>3517</v>
          </cell>
          <cell r="EN195">
            <v>3975</v>
          </cell>
          <cell r="EO195">
            <v>7448</v>
          </cell>
          <cell r="EP195">
            <v>14103</v>
          </cell>
          <cell r="EQ195">
            <v>10960</v>
          </cell>
          <cell r="ER195">
            <v>24568</v>
          </cell>
          <cell r="ES195">
            <v>1376</v>
          </cell>
          <cell r="ET195">
            <v>7721</v>
          </cell>
          <cell r="EU195">
            <v>9082</v>
          </cell>
          <cell r="EV195">
            <v>2672</v>
          </cell>
          <cell r="EW195">
            <v>14977</v>
          </cell>
          <cell r="EX195">
            <v>17287</v>
          </cell>
          <cell r="EY195">
            <v>10813</v>
          </cell>
          <cell r="EZ195">
            <v>17555</v>
          </cell>
          <cell r="FA195">
            <v>16066</v>
          </cell>
          <cell r="FB195">
            <v>17782</v>
          </cell>
          <cell r="FC195">
            <v>2493</v>
          </cell>
          <cell r="FD195">
            <v>6325</v>
          </cell>
          <cell r="FE195">
            <v>30416</v>
          </cell>
          <cell r="FF195">
            <v>286548</v>
          </cell>
          <cell r="FG195">
            <v>25284</v>
          </cell>
          <cell r="FH195">
            <v>113</v>
          </cell>
          <cell r="FI195">
            <v>311636</v>
          </cell>
          <cell r="FJ195">
            <v>-4.5</v>
          </cell>
          <cell r="FK195">
            <v>3.9</v>
          </cell>
          <cell r="FL195">
            <v>-3.3</v>
          </cell>
          <cell r="FM195">
            <v>-3</v>
          </cell>
          <cell r="FN195">
            <v>-2.2999999999999998</v>
          </cell>
          <cell r="FO195">
            <v>-4.7</v>
          </cell>
          <cell r="FP195">
            <v>1.3</v>
          </cell>
          <cell r="FQ195">
            <v>-2.4</v>
          </cell>
          <cell r="FR195">
            <v>-2.1</v>
          </cell>
          <cell r="FS195">
            <v>-2.4</v>
          </cell>
          <cell r="FT195">
            <v>-3.3</v>
          </cell>
          <cell r="FU195">
            <v>1.8</v>
          </cell>
          <cell r="FV195">
            <v>2.9</v>
          </cell>
          <cell r="FW195">
            <v>3.4</v>
          </cell>
          <cell r="FX195">
            <v>-0.7</v>
          </cell>
          <cell r="FY195">
            <v>0.6</v>
          </cell>
          <cell r="FZ195">
            <v>-2.2000000000000002</v>
          </cell>
          <cell r="GA195">
            <v>1.1000000000000001</v>
          </cell>
          <cell r="GB195">
            <v>-3.6</v>
          </cell>
          <cell r="GC195">
            <v>-2.6</v>
          </cell>
          <cell r="GD195">
            <v>-1.8</v>
          </cell>
          <cell r="GE195">
            <v>1.6</v>
          </cell>
          <cell r="GF195">
            <v>2.1</v>
          </cell>
          <cell r="GG195">
            <v>1.1000000000000001</v>
          </cell>
          <cell r="GH195">
            <v>0</v>
          </cell>
          <cell r="GI195">
            <v>-0.1</v>
          </cell>
          <cell r="GJ195">
            <v>0.6</v>
          </cell>
          <cell r="GK195">
            <v>-0.1</v>
          </cell>
          <cell r="GL195">
            <v>1.7</v>
          </cell>
          <cell r="GM195">
            <v>-2.2000000000000002</v>
          </cell>
          <cell r="GN195">
            <v>0.6</v>
          </cell>
          <cell r="GO195">
            <v>0.2</v>
          </cell>
          <cell r="GP195">
            <v>-1.5</v>
          </cell>
          <cell r="GQ195">
            <v>4.3</v>
          </cell>
          <cell r="GR195">
            <v>1.2</v>
          </cell>
          <cell r="GS195">
            <v>0.4</v>
          </cell>
          <cell r="GT195">
            <v>1.8</v>
          </cell>
          <cell r="GU195">
            <v>0.9</v>
          </cell>
          <cell r="GV195">
            <v>-2.5</v>
          </cell>
          <cell r="GW195">
            <v>1.2</v>
          </cell>
          <cell r="GX195">
            <v>0.3</v>
          </cell>
          <cell r="GY195">
            <v>2.1</v>
          </cell>
          <cell r="GZ195">
            <v>-0.6</v>
          </cell>
          <cell r="HA195">
            <v>0</v>
          </cell>
          <cell r="HB195">
            <v>0.3</v>
          </cell>
          <cell r="HC195">
            <v>-1</v>
          </cell>
          <cell r="HD195">
            <v>0.2</v>
          </cell>
          <cell r="HE195">
            <v>0.7</v>
          </cell>
          <cell r="HF195">
            <v>0.8</v>
          </cell>
          <cell r="HG195">
            <v>1.6</v>
          </cell>
          <cell r="HH195">
            <v>0.6</v>
          </cell>
          <cell r="HI195">
            <v>0.1</v>
          </cell>
          <cell r="HJ195">
            <v>-0.2</v>
          </cell>
          <cell r="HK195">
            <v>1</v>
          </cell>
          <cell r="HL195">
            <v>5222</v>
          </cell>
          <cell r="HM195">
            <v>1315</v>
          </cell>
          <cell r="HN195">
            <v>6585</v>
          </cell>
          <cell r="HO195">
            <v>2484</v>
          </cell>
          <cell r="HP195">
            <v>4163</v>
          </cell>
          <cell r="HQ195">
            <v>2441</v>
          </cell>
          <cell r="HR195">
            <v>3869</v>
          </cell>
          <cell r="HS195">
            <v>11751</v>
          </cell>
          <cell r="HT195">
            <v>1915</v>
          </cell>
          <cell r="HU195">
            <v>13336</v>
          </cell>
          <cell r="HV195">
            <v>6287</v>
          </cell>
          <cell r="HW195">
            <v>5951</v>
          </cell>
          <cell r="HX195">
            <v>3563</v>
          </cell>
          <cell r="HY195">
            <v>5660</v>
          </cell>
          <cell r="HZ195">
            <v>6998</v>
          </cell>
          <cell r="IA195">
            <v>27764</v>
          </cell>
          <cell r="IB195">
            <v>5373</v>
          </cell>
          <cell r="IC195">
            <v>346</v>
          </cell>
          <cell r="ID195">
            <v>3399</v>
          </cell>
          <cell r="IE195">
            <v>9121</v>
          </cell>
          <cell r="IF195">
            <v>6284</v>
          </cell>
          <cell r="IG195">
            <v>4688</v>
          </cell>
          <cell r="IH195">
            <v>11982</v>
          </cell>
          <cell r="II195">
            <v>22927</v>
          </cell>
          <cell r="IJ195">
            <v>13114</v>
          </cell>
          <cell r="IK195">
            <v>13089</v>
          </cell>
          <cell r="IL195">
            <v>8605</v>
          </cell>
          <cell r="IM195">
            <v>5150</v>
          </cell>
          <cell r="IN195">
            <v>1627</v>
          </cell>
          <cell r="IO195">
            <v>2295</v>
          </cell>
          <cell r="IP195">
            <v>6544</v>
          </cell>
          <cell r="IQ195">
            <v>15625</v>
          </cell>
        </row>
        <row r="196">
          <cell r="B196">
            <v>8400</v>
          </cell>
          <cell r="C196">
            <v>1350</v>
          </cell>
          <cell r="D196">
            <v>9709</v>
          </cell>
          <cell r="E196">
            <v>2414</v>
          </cell>
          <cell r="F196">
            <v>3904</v>
          </cell>
          <cell r="G196">
            <v>2360</v>
          </cell>
          <cell r="H196">
            <v>3846</v>
          </cell>
          <cell r="I196">
            <v>11319</v>
          </cell>
          <cell r="J196">
            <v>1952</v>
          </cell>
          <cell r="K196">
            <v>12913</v>
          </cell>
          <cell r="L196">
            <v>6317</v>
          </cell>
          <cell r="M196">
            <v>5614</v>
          </cell>
          <cell r="N196">
            <v>3499</v>
          </cell>
          <cell r="O196">
            <v>5292</v>
          </cell>
          <cell r="P196">
            <v>6684</v>
          </cell>
          <cell r="Q196">
            <v>26785</v>
          </cell>
          <cell r="R196">
            <v>5384</v>
          </cell>
          <cell r="S196">
            <v>305</v>
          </cell>
          <cell r="T196">
            <v>3437</v>
          </cell>
          <cell r="U196">
            <v>9120</v>
          </cell>
          <cell r="V196">
            <v>5863</v>
          </cell>
          <cell r="W196">
            <v>4903</v>
          </cell>
          <cell r="X196">
            <v>12261</v>
          </cell>
          <cell r="Y196">
            <v>23041</v>
          </cell>
          <cell r="Z196">
            <v>13113</v>
          </cell>
          <cell r="AA196">
            <v>13361</v>
          </cell>
          <cell r="AB196">
            <v>8685</v>
          </cell>
          <cell r="AC196">
            <v>5236</v>
          </cell>
          <cell r="AD196">
            <v>1556</v>
          </cell>
          <cell r="AE196">
            <v>2264</v>
          </cell>
          <cell r="AF196">
            <v>6465</v>
          </cell>
          <cell r="AG196">
            <v>15505</v>
          </cell>
          <cell r="AH196">
            <v>3595</v>
          </cell>
          <cell r="AI196">
            <v>3919</v>
          </cell>
          <cell r="AJ196">
            <v>7520</v>
          </cell>
          <cell r="AK196">
            <v>14400</v>
          </cell>
          <cell r="AL196">
            <v>10918</v>
          </cell>
          <cell r="AM196">
            <v>24861</v>
          </cell>
          <cell r="AN196">
            <v>1390</v>
          </cell>
          <cell r="AO196">
            <v>7639</v>
          </cell>
          <cell r="AP196">
            <v>9024</v>
          </cell>
          <cell r="AQ196">
            <v>2702</v>
          </cell>
          <cell r="AR196">
            <v>15476</v>
          </cell>
          <cell r="AS196">
            <v>17770</v>
          </cell>
          <cell r="AT196">
            <v>11100</v>
          </cell>
          <cell r="AU196">
            <v>17382</v>
          </cell>
          <cell r="AV196">
            <v>16116</v>
          </cell>
          <cell r="AW196">
            <v>18045</v>
          </cell>
          <cell r="AX196">
            <v>2481</v>
          </cell>
          <cell r="AY196">
            <v>6288</v>
          </cell>
          <cell r="AZ196">
            <v>30594</v>
          </cell>
          <cell r="BA196">
            <v>288416</v>
          </cell>
          <cell r="BB196">
            <v>25492</v>
          </cell>
          <cell r="BC196">
            <v>211</v>
          </cell>
          <cell r="BD196">
            <v>313798</v>
          </cell>
          <cell r="BE196">
            <v>0.3</v>
          </cell>
          <cell r="BF196">
            <v>4.0999999999999996</v>
          </cell>
          <cell r="BG196">
            <v>0.9</v>
          </cell>
          <cell r="BH196">
            <v>-1.3</v>
          </cell>
          <cell r="BI196">
            <v>-2.9</v>
          </cell>
          <cell r="BJ196">
            <v>-2.9</v>
          </cell>
          <cell r="BK196">
            <v>-0.1</v>
          </cell>
          <cell r="BL196">
            <v>-1.9</v>
          </cell>
          <cell r="BM196">
            <v>0.1</v>
          </cell>
          <cell r="BN196">
            <v>-1.7</v>
          </cell>
          <cell r="BO196">
            <v>-1.2</v>
          </cell>
          <cell r="BP196">
            <v>-0.7</v>
          </cell>
          <cell r="BQ196">
            <v>1</v>
          </cell>
          <cell r="BR196">
            <v>-1.4</v>
          </cell>
          <cell r="BS196">
            <v>-0.7</v>
          </cell>
          <cell r="BT196">
            <v>-0.6</v>
          </cell>
          <cell r="BU196">
            <v>1.3</v>
          </cell>
          <cell r="BV196">
            <v>0.9</v>
          </cell>
          <cell r="BW196">
            <v>-0.2</v>
          </cell>
          <cell r="BX196">
            <v>0.8</v>
          </cell>
          <cell r="BY196">
            <v>-2.2000000000000002</v>
          </cell>
          <cell r="BZ196">
            <v>1.3</v>
          </cell>
          <cell r="CA196">
            <v>3.5</v>
          </cell>
          <cell r="CB196">
            <v>1.7</v>
          </cell>
          <cell r="CC196">
            <v>0.5</v>
          </cell>
          <cell r="CD196">
            <v>0.3</v>
          </cell>
          <cell r="CE196">
            <v>1</v>
          </cell>
          <cell r="CF196">
            <v>1</v>
          </cell>
          <cell r="CG196">
            <v>0.9</v>
          </cell>
          <cell r="CH196">
            <v>1.1000000000000001</v>
          </cell>
          <cell r="CI196">
            <v>-0.1</v>
          </cell>
          <cell r="CJ196">
            <v>0.5</v>
          </cell>
          <cell r="CK196">
            <v>1</v>
          </cell>
          <cell r="CL196">
            <v>1.4</v>
          </cell>
          <cell r="CM196">
            <v>0.9</v>
          </cell>
          <cell r="CN196">
            <v>1.8</v>
          </cell>
          <cell r="CO196">
            <v>0.3</v>
          </cell>
          <cell r="CP196">
            <v>1.2</v>
          </cell>
          <cell r="CQ196">
            <v>-0.4</v>
          </cell>
          <cell r="CR196">
            <v>-0.5</v>
          </cell>
          <cell r="CS196">
            <v>-0.5</v>
          </cell>
          <cell r="CT196">
            <v>1.1000000000000001</v>
          </cell>
          <cell r="CU196">
            <v>2.2999999999999998</v>
          </cell>
          <cell r="CV196">
            <v>2</v>
          </cell>
          <cell r="CW196">
            <v>1.8</v>
          </cell>
          <cell r="CX196">
            <v>-0.9</v>
          </cell>
          <cell r="CY196">
            <v>0.3</v>
          </cell>
          <cell r="CZ196">
            <v>1.3</v>
          </cell>
          <cell r="DA196">
            <v>-0.2</v>
          </cell>
          <cell r="DB196">
            <v>0.2</v>
          </cell>
          <cell r="DC196">
            <v>0.6</v>
          </cell>
          <cell r="DD196">
            <v>0.5</v>
          </cell>
          <cell r="DE196">
            <v>0.5</v>
          </cell>
          <cell r="DF196">
            <v>0.7</v>
          </cell>
          <cell r="DG196">
            <v>8585</v>
          </cell>
          <cell r="DH196">
            <v>1337</v>
          </cell>
          <cell r="DI196">
            <v>9873</v>
          </cell>
          <cell r="DJ196">
            <v>2439</v>
          </cell>
          <cell r="DK196">
            <v>4059</v>
          </cell>
          <cell r="DL196">
            <v>2383</v>
          </cell>
          <cell r="DM196">
            <v>3891</v>
          </cell>
          <cell r="DN196">
            <v>11565</v>
          </cell>
          <cell r="DO196">
            <v>1915</v>
          </cell>
          <cell r="DP196">
            <v>13143</v>
          </cell>
          <cell r="DQ196">
            <v>6323</v>
          </cell>
          <cell r="DR196">
            <v>5509</v>
          </cell>
          <cell r="DS196">
            <v>3462</v>
          </cell>
          <cell r="DT196">
            <v>5293</v>
          </cell>
          <cell r="DU196">
            <v>6656</v>
          </cell>
          <cell r="DV196">
            <v>26626</v>
          </cell>
          <cell r="DW196">
            <v>5404</v>
          </cell>
          <cell r="DX196">
            <v>303</v>
          </cell>
          <cell r="DY196">
            <v>3409</v>
          </cell>
          <cell r="DZ196">
            <v>9124</v>
          </cell>
          <cell r="EA196">
            <v>5789</v>
          </cell>
          <cell r="EB196">
            <v>4905</v>
          </cell>
          <cell r="EC196">
            <v>12134</v>
          </cell>
          <cell r="ED196">
            <v>22850</v>
          </cell>
          <cell r="EE196">
            <v>13146</v>
          </cell>
          <cell r="EF196">
            <v>13292</v>
          </cell>
          <cell r="EG196">
            <v>8665</v>
          </cell>
          <cell r="EH196">
            <v>5249</v>
          </cell>
          <cell r="EI196">
            <v>1559</v>
          </cell>
          <cell r="EJ196">
            <v>2176</v>
          </cell>
          <cell r="EK196">
            <v>6469</v>
          </cell>
          <cell r="EL196">
            <v>15442</v>
          </cell>
          <cell r="EM196">
            <v>3617</v>
          </cell>
          <cell r="EN196">
            <v>3998</v>
          </cell>
          <cell r="EO196">
            <v>7577</v>
          </cell>
          <cell r="EP196">
            <v>14388</v>
          </cell>
          <cell r="EQ196">
            <v>10833</v>
          </cell>
          <cell r="ER196">
            <v>24775</v>
          </cell>
          <cell r="ES196">
            <v>1406</v>
          </cell>
          <cell r="ET196">
            <v>7597</v>
          </cell>
          <cell r="EU196">
            <v>9007</v>
          </cell>
          <cell r="EV196">
            <v>2721</v>
          </cell>
          <cell r="EW196">
            <v>15423</v>
          </cell>
          <cell r="EX196">
            <v>17753</v>
          </cell>
          <cell r="EY196">
            <v>11133</v>
          </cell>
          <cell r="EZ196">
            <v>17494</v>
          </cell>
          <cell r="FA196">
            <v>16113</v>
          </cell>
          <cell r="FB196">
            <v>18075</v>
          </cell>
          <cell r="FC196">
            <v>2488</v>
          </cell>
          <cell r="FD196">
            <v>6263</v>
          </cell>
          <cell r="FE196">
            <v>30595</v>
          </cell>
          <cell r="FF196">
            <v>288519</v>
          </cell>
          <cell r="FG196">
            <v>25508</v>
          </cell>
          <cell r="FH196">
            <v>909</v>
          </cell>
          <cell r="FI196">
            <v>314600</v>
          </cell>
          <cell r="FJ196">
            <v>6.3</v>
          </cell>
          <cell r="FK196">
            <v>2</v>
          </cell>
          <cell r="FL196">
            <v>5.6</v>
          </cell>
          <cell r="FM196">
            <v>0.5</v>
          </cell>
          <cell r="FN196">
            <v>2.9</v>
          </cell>
          <cell r="FO196">
            <v>-0.6</v>
          </cell>
          <cell r="FP196">
            <v>0.9</v>
          </cell>
          <cell r="FQ196">
            <v>1.5</v>
          </cell>
          <cell r="FR196">
            <v>-1.4</v>
          </cell>
          <cell r="FS196">
            <v>1.3</v>
          </cell>
          <cell r="FT196">
            <v>-0.6</v>
          </cell>
          <cell r="FU196">
            <v>-4.8</v>
          </cell>
          <cell r="FV196">
            <v>-1.2</v>
          </cell>
          <cell r="FW196">
            <v>-2.8</v>
          </cell>
          <cell r="FX196">
            <v>-1.2</v>
          </cell>
          <cell r="FY196">
            <v>-2</v>
          </cell>
          <cell r="FZ196">
            <v>3.4</v>
          </cell>
          <cell r="GA196">
            <v>-1</v>
          </cell>
          <cell r="GB196">
            <v>0</v>
          </cell>
          <cell r="GC196">
            <v>2.2999999999999998</v>
          </cell>
          <cell r="GD196">
            <v>-4.5</v>
          </cell>
          <cell r="GE196">
            <v>1.6</v>
          </cell>
          <cell r="GF196">
            <v>2.9</v>
          </cell>
          <cell r="GG196">
            <v>0.8</v>
          </cell>
          <cell r="GH196">
            <v>1.2</v>
          </cell>
          <cell r="GI196">
            <v>-0.3</v>
          </cell>
          <cell r="GJ196">
            <v>0.7</v>
          </cell>
          <cell r="GK196">
            <v>2</v>
          </cell>
          <cell r="GL196">
            <v>0.6</v>
          </cell>
          <cell r="GM196">
            <v>-3</v>
          </cell>
          <cell r="GN196">
            <v>-0.4</v>
          </cell>
          <cell r="GO196">
            <v>0.1</v>
          </cell>
          <cell r="GP196">
            <v>2.8</v>
          </cell>
          <cell r="GQ196">
            <v>0.6</v>
          </cell>
          <cell r="GR196">
            <v>1.7</v>
          </cell>
          <cell r="GS196">
            <v>2</v>
          </cell>
          <cell r="GT196">
            <v>-1.2</v>
          </cell>
          <cell r="GU196">
            <v>0.8</v>
          </cell>
          <cell r="GV196">
            <v>2.2000000000000002</v>
          </cell>
          <cell r="GW196">
            <v>-1.6</v>
          </cell>
          <cell r="GX196">
            <v>-0.8</v>
          </cell>
          <cell r="GY196">
            <v>1.8</v>
          </cell>
          <cell r="GZ196">
            <v>3</v>
          </cell>
          <cell r="HA196">
            <v>2.7</v>
          </cell>
          <cell r="HB196">
            <v>3</v>
          </cell>
          <cell r="HC196">
            <v>-0.4</v>
          </cell>
          <cell r="HD196">
            <v>0.3</v>
          </cell>
          <cell r="HE196">
            <v>1.6</v>
          </cell>
          <cell r="HF196">
            <v>-0.2</v>
          </cell>
          <cell r="HG196">
            <v>-1</v>
          </cell>
          <cell r="HH196">
            <v>0.6</v>
          </cell>
          <cell r="HI196">
            <v>0.7</v>
          </cell>
          <cell r="HJ196">
            <v>0.9</v>
          </cell>
          <cell r="HK196">
            <v>1</v>
          </cell>
          <cell r="HL196">
            <v>13203</v>
          </cell>
          <cell r="HM196">
            <v>1343</v>
          </cell>
          <cell r="HN196">
            <v>14351</v>
          </cell>
          <cell r="HO196">
            <v>2450</v>
          </cell>
          <cell r="HP196">
            <v>4085</v>
          </cell>
          <cell r="HQ196">
            <v>2432</v>
          </cell>
          <cell r="HR196">
            <v>4020</v>
          </cell>
          <cell r="HS196">
            <v>11705</v>
          </cell>
          <cell r="HT196">
            <v>1917</v>
          </cell>
          <cell r="HU196">
            <v>13290</v>
          </cell>
          <cell r="HV196">
            <v>6744</v>
          </cell>
          <cell r="HW196">
            <v>5514</v>
          </cell>
          <cell r="HX196">
            <v>3532</v>
          </cell>
          <cell r="HY196">
            <v>5318</v>
          </cell>
          <cell r="HZ196">
            <v>6910</v>
          </cell>
          <cell r="IA196">
            <v>27367</v>
          </cell>
          <cell r="IB196">
            <v>5278</v>
          </cell>
          <cell r="IC196">
            <v>281</v>
          </cell>
          <cell r="ID196">
            <v>3409</v>
          </cell>
          <cell r="IE196">
            <v>8947</v>
          </cell>
          <cell r="IF196">
            <v>6062</v>
          </cell>
          <cell r="IG196">
            <v>5077</v>
          </cell>
          <cell r="IH196">
            <v>12828</v>
          </cell>
          <cell r="II196">
            <v>23994</v>
          </cell>
          <cell r="IJ196">
            <v>13577</v>
          </cell>
          <cell r="IK196">
            <v>14601</v>
          </cell>
          <cell r="IL196">
            <v>9088</v>
          </cell>
          <cell r="IM196">
            <v>5563</v>
          </cell>
          <cell r="IN196">
            <v>1606</v>
          </cell>
          <cell r="IO196">
            <v>2190</v>
          </cell>
          <cell r="IP196">
            <v>6850</v>
          </cell>
          <cell r="IQ196">
            <v>16196</v>
          </cell>
        </row>
        <row r="197">
          <cell r="B197">
            <v>8198</v>
          </cell>
          <cell r="C197">
            <v>1387</v>
          </cell>
          <cell r="D197">
            <v>9557</v>
          </cell>
          <cell r="E197">
            <v>2424</v>
          </cell>
          <cell r="F197">
            <v>3773</v>
          </cell>
          <cell r="G197">
            <v>2365</v>
          </cell>
          <cell r="H197">
            <v>3852</v>
          </cell>
          <cell r="I197">
            <v>11208</v>
          </cell>
          <cell r="J197">
            <v>2011</v>
          </cell>
          <cell r="K197">
            <v>12843</v>
          </cell>
          <cell r="L197">
            <v>6311</v>
          </cell>
          <cell r="M197">
            <v>5503</v>
          </cell>
          <cell r="N197">
            <v>3634</v>
          </cell>
          <cell r="O197">
            <v>5158</v>
          </cell>
          <cell r="P197">
            <v>6615</v>
          </cell>
          <cell r="Q197">
            <v>26696</v>
          </cell>
          <cell r="R197">
            <v>5462</v>
          </cell>
          <cell r="S197">
            <v>312</v>
          </cell>
          <cell r="T197">
            <v>3475</v>
          </cell>
          <cell r="U197">
            <v>9238</v>
          </cell>
          <cell r="V197">
            <v>5765</v>
          </cell>
          <cell r="W197">
            <v>4976</v>
          </cell>
          <cell r="X197">
            <v>12457</v>
          </cell>
          <cell r="Y197">
            <v>23227</v>
          </cell>
          <cell r="Z197">
            <v>13086</v>
          </cell>
          <cell r="AA197">
            <v>13509</v>
          </cell>
          <cell r="AB197">
            <v>8770</v>
          </cell>
          <cell r="AC197">
            <v>5310</v>
          </cell>
          <cell r="AD197">
            <v>1584</v>
          </cell>
          <cell r="AE197">
            <v>2295</v>
          </cell>
          <cell r="AF197">
            <v>6460</v>
          </cell>
          <cell r="AG197">
            <v>15628</v>
          </cell>
          <cell r="AH197">
            <v>3611</v>
          </cell>
          <cell r="AI197">
            <v>3908</v>
          </cell>
          <cell r="AJ197">
            <v>7501</v>
          </cell>
          <cell r="AK197">
            <v>14862</v>
          </cell>
          <cell r="AL197">
            <v>10743</v>
          </cell>
          <cell r="AM197">
            <v>25220</v>
          </cell>
          <cell r="AN197">
            <v>1366</v>
          </cell>
          <cell r="AO197">
            <v>7529</v>
          </cell>
          <cell r="AP197">
            <v>8886</v>
          </cell>
          <cell r="AQ197">
            <v>2701</v>
          </cell>
          <cell r="AR197">
            <v>15916</v>
          </cell>
          <cell r="AS197">
            <v>18157</v>
          </cell>
          <cell r="AT197">
            <v>11276</v>
          </cell>
          <cell r="AU197">
            <v>17543</v>
          </cell>
          <cell r="AV197">
            <v>16185</v>
          </cell>
          <cell r="AW197">
            <v>18223</v>
          </cell>
          <cell r="AX197">
            <v>2493</v>
          </cell>
          <cell r="AY197">
            <v>6241</v>
          </cell>
          <cell r="AZ197">
            <v>30735</v>
          </cell>
          <cell r="BA197">
            <v>289853</v>
          </cell>
          <cell r="BB197">
            <v>25607</v>
          </cell>
          <cell r="BC197">
            <v>226</v>
          </cell>
          <cell r="BD197">
            <v>315359</v>
          </cell>
          <cell r="BE197">
            <v>-2.4</v>
          </cell>
          <cell r="BF197">
            <v>2.7</v>
          </cell>
          <cell r="BG197">
            <v>-1.6</v>
          </cell>
          <cell r="BH197">
            <v>0.4</v>
          </cell>
          <cell r="BI197">
            <v>-3.4</v>
          </cell>
          <cell r="BJ197">
            <v>0.2</v>
          </cell>
          <cell r="BK197">
            <v>0.2</v>
          </cell>
          <cell r="BL197">
            <v>-1</v>
          </cell>
          <cell r="BM197">
            <v>3</v>
          </cell>
          <cell r="BN197">
            <v>-0.5</v>
          </cell>
          <cell r="BO197">
            <v>-0.1</v>
          </cell>
          <cell r="BP197">
            <v>-2</v>
          </cell>
          <cell r="BQ197">
            <v>3.9</v>
          </cell>
          <cell r="BR197">
            <v>-2.5</v>
          </cell>
          <cell r="BS197">
            <v>-1</v>
          </cell>
          <cell r="BT197">
            <v>-0.3</v>
          </cell>
          <cell r="BU197">
            <v>1.4</v>
          </cell>
          <cell r="BV197">
            <v>2.2000000000000002</v>
          </cell>
          <cell r="BW197">
            <v>1.1000000000000001</v>
          </cell>
          <cell r="BX197">
            <v>1.3</v>
          </cell>
          <cell r="BY197">
            <v>-1.7</v>
          </cell>
          <cell r="BZ197">
            <v>1.5</v>
          </cell>
          <cell r="CA197">
            <v>1.6</v>
          </cell>
          <cell r="CB197">
            <v>0.8</v>
          </cell>
          <cell r="CC197">
            <v>-0.2</v>
          </cell>
          <cell r="CD197">
            <v>1.1000000000000001</v>
          </cell>
          <cell r="CE197">
            <v>1</v>
          </cell>
          <cell r="CF197">
            <v>1.4</v>
          </cell>
          <cell r="CG197">
            <v>1.8</v>
          </cell>
          <cell r="CH197">
            <v>1.4</v>
          </cell>
          <cell r="CI197">
            <v>-0.1</v>
          </cell>
          <cell r="CJ197">
            <v>0.8</v>
          </cell>
          <cell r="CK197">
            <v>0.4</v>
          </cell>
          <cell r="CL197">
            <v>-0.3</v>
          </cell>
          <cell r="CM197">
            <v>-0.3</v>
          </cell>
          <cell r="CN197">
            <v>3.2</v>
          </cell>
          <cell r="CO197">
            <v>-1.6</v>
          </cell>
          <cell r="CP197">
            <v>1.4</v>
          </cell>
          <cell r="CQ197">
            <v>-1.7</v>
          </cell>
          <cell r="CR197">
            <v>-1.5</v>
          </cell>
          <cell r="CS197">
            <v>-1.5</v>
          </cell>
          <cell r="CT197">
            <v>0</v>
          </cell>
          <cell r="CU197">
            <v>2.8</v>
          </cell>
          <cell r="CV197">
            <v>2.2000000000000002</v>
          </cell>
          <cell r="CW197">
            <v>1.6</v>
          </cell>
          <cell r="CX197">
            <v>0.9</v>
          </cell>
          <cell r="CY197">
            <v>0.4</v>
          </cell>
          <cell r="CZ197">
            <v>1</v>
          </cell>
          <cell r="DA197">
            <v>0.4</v>
          </cell>
          <cell r="DB197">
            <v>-0.7</v>
          </cell>
          <cell r="DC197">
            <v>0.5</v>
          </cell>
          <cell r="DD197">
            <v>0.5</v>
          </cell>
          <cell r="DE197">
            <v>0.5</v>
          </cell>
          <cell r="DF197">
            <v>0.5</v>
          </cell>
          <cell r="DG197">
            <v>8204</v>
          </cell>
          <cell r="DH197">
            <v>1383</v>
          </cell>
          <cell r="DI197">
            <v>9558</v>
          </cell>
          <cell r="DJ197">
            <v>2389</v>
          </cell>
          <cell r="DK197">
            <v>3679</v>
          </cell>
          <cell r="DL197">
            <v>2318</v>
          </cell>
          <cell r="DM197">
            <v>3812</v>
          </cell>
          <cell r="DN197">
            <v>11001</v>
          </cell>
          <cell r="DO197">
            <v>2029</v>
          </cell>
          <cell r="DP197">
            <v>12642</v>
          </cell>
          <cell r="DQ197">
            <v>6260</v>
          </cell>
          <cell r="DR197">
            <v>5478</v>
          </cell>
          <cell r="DS197">
            <v>3645</v>
          </cell>
          <cell r="DT197">
            <v>5127</v>
          </cell>
          <cell r="DU197">
            <v>6643</v>
          </cell>
          <cell r="DV197">
            <v>26641</v>
          </cell>
          <cell r="DW197">
            <v>5484</v>
          </cell>
          <cell r="DX197">
            <v>307</v>
          </cell>
          <cell r="DY197">
            <v>3498</v>
          </cell>
          <cell r="DZ197">
            <v>9271</v>
          </cell>
          <cell r="EA197">
            <v>5691</v>
          </cell>
          <cell r="EB197">
            <v>4947</v>
          </cell>
          <cell r="EC197">
            <v>12727</v>
          </cell>
          <cell r="ED197">
            <v>23403</v>
          </cell>
          <cell r="EE197">
            <v>13162</v>
          </cell>
          <cell r="EF197">
            <v>13529</v>
          </cell>
          <cell r="EG197">
            <v>8776</v>
          </cell>
          <cell r="EH197">
            <v>5351</v>
          </cell>
          <cell r="EI197">
            <v>1568</v>
          </cell>
          <cell r="EJ197">
            <v>2375</v>
          </cell>
          <cell r="EK197">
            <v>6422</v>
          </cell>
          <cell r="EL197">
            <v>15678</v>
          </cell>
          <cell r="EM197">
            <v>3622</v>
          </cell>
          <cell r="EN197">
            <v>3876</v>
          </cell>
          <cell r="EO197">
            <v>7475</v>
          </cell>
          <cell r="EP197">
            <v>14857</v>
          </cell>
          <cell r="EQ197">
            <v>10922</v>
          </cell>
          <cell r="ER197">
            <v>25368</v>
          </cell>
          <cell r="ES197">
            <v>1339</v>
          </cell>
          <cell r="ET197">
            <v>7496</v>
          </cell>
          <cell r="EU197">
            <v>8818</v>
          </cell>
          <cell r="EV197">
            <v>2695</v>
          </cell>
          <cell r="EW197">
            <v>16052</v>
          </cell>
          <cell r="EX197">
            <v>18266</v>
          </cell>
          <cell r="EY197">
            <v>11302</v>
          </cell>
          <cell r="EZ197">
            <v>17218</v>
          </cell>
          <cell r="FA197">
            <v>16182</v>
          </cell>
          <cell r="FB197">
            <v>18250</v>
          </cell>
          <cell r="FC197">
            <v>2469</v>
          </cell>
          <cell r="FD197">
            <v>6279</v>
          </cell>
          <cell r="FE197">
            <v>30739</v>
          </cell>
          <cell r="FF197">
            <v>289795</v>
          </cell>
          <cell r="FG197">
            <v>25657</v>
          </cell>
          <cell r="FH197">
            <v>317</v>
          </cell>
          <cell r="FI197">
            <v>315441</v>
          </cell>
          <cell r="FJ197">
            <v>-4.4000000000000004</v>
          </cell>
          <cell r="FK197">
            <v>3.4</v>
          </cell>
          <cell r="FL197">
            <v>-3.2</v>
          </cell>
          <cell r="FM197">
            <v>-2</v>
          </cell>
          <cell r="FN197">
            <v>-9.4</v>
          </cell>
          <cell r="FO197">
            <v>-2.8</v>
          </cell>
          <cell r="FP197">
            <v>-2</v>
          </cell>
          <cell r="FQ197">
            <v>-4.9000000000000004</v>
          </cell>
          <cell r="FR197">
            <v>5.9</v>
          </cell>
          <cell r="FS197">
            <v>-3.8</v>
          </cell>
          <cell r="FT197">
            <v>-1</v>
          </cell>
          <cell r="FU197">
            <v>-0.6</v>
          </cell>
          <cell r="FV197">
            <v>5.3</v>
          </cell>
          <cell r="FW197">
            <v>-3.1</v>
          </cell>
          <cell r="FX197">
            <v>-0.2</v>
          </cell>
          <cell r="FY197">
            <v>0.1</v>
          </cell>
          <cell r="FZ197">
            <v>1.5</v>
          </cell>
          <cell r="GA197">
            <v>1.4</v>
          </cell>
          <cell r="GB197">
            <v>2.6</v>
          </cell>
          <cell r="GC197">
            <v>1.6</v>
          </cell>
          <cell r="GD197">
            <v>-1.7</v>
          </cell>
          <cell r="GE197">
            <v>0.9</v>
          </cell>
          <cell r="GF197">
            <v>4.9000000000000004</v>
          </cell>
          <cell r="GG197">
            <v>2.4</v>
          </cell>
          <cell r="GH197">
            <v>0.1</v>
          </cell>
          <cell r="GI197">
            <v>1.8</v>
          </cell>
          <cell r="GJ197">
            <v>1.3</v>
          </cell>
          <cell r="GK197">
            <v>1.9</v>
          </cell>
          <cell r="GL197">
            <v>0.6</v>
          </cell>
          <cell r="GM197">
            <v>9.1999999999999993</v>
          </cell>
          <cell r="GN197">
            <v>-0.7</v>
          </cell>
          <cell r="GO197">
            <v>1.5</v>
          </cell>
          <cell r="GP197">
            <v>0.1</v>
          </cell>
          <cell r="GQ197">
            <v>-3.1</v>
          </cell>
          <cell r="GR197">
            <v>-1.3</v>
          </cell>
          <cell r="GS197">
            <v>3.3</v>
          </cell>
          <cell r="GT197">
            <v>0.8</v>
          </cell>
          <cell r="GU197">
            <v>2.4</v>
          </cell>
          <cell r="GV197">
            <v>-4.8</v>
          </cell>
          <cell r="GW197">
            <v>-1.3</v>
          </cell>
          <cell r="GX197">
            <v>-2.1</v>
          </cell>
          <cell r="GY197">
            <v>-0.9</v>
          </cell>
          <cell r="GZ197">
            <v>4.0999999999999996</v>
          </cell>
          <cell r="HA197">
            <v>2.9</v>
          </cell>
          <cell r="HB197">
            <v>1.5</v>
          </cell>
          <cell r="HC197">
            <v>-1.6</v>
          </cell>
          <cell r="HD197">
            <v>0.4</v>
          </cell>
          <cell r="HE197">
            <v>1</v>
          </cell>
          <cell r="HF197">
            <v>-0.8</v>
          </cell>
          <cell r="HG197">
            <v>0.3</v>
          </cell>
          <cell r="HH197">
            <v>0.5</v>
          </cell>
          <cell r="HI197">
            <v>0.4</v>
          </cell>
          <cell r="HJ197">
            <v>0.6</v>
          </cell>
          <cell r="HK197">
            <v>0.3</v>
          </cell>
          <cell r="HL197">
            <v>7909</v>
          </cell>
          <cell r="HM197">
            <v>1381</v>
          </cell>
          <cell r="HN197">
            <v>9272</v>
          </cell>
          <cell r="HO197">
            <v>2298</v>
          </cell>
          <cell r="HP197">
            <v>3417</v>
          </cell>
          <cell r="HQ197">
            <v>2168</v>
          </cell>
          <cell r="HR197">
            <v>3705</v>
          </cell>
          <cell r="HS197">
            <v>10420</v>
          </cell>
          <cell r="HT197">
            <v>1965</v>
          </cell>
          <cell r="HU197">
            <v>12001</v>
          </cell>
          <cell r="HV197">
            <v>6143</v>
          </cell>
          <cell r="HW197">
            <v>5358</v>
          </cell>
          <cell r="HX197">
            <v>3489</v>
          </cell>
          <cell r="HY197">
            <v>4742</v>
          </cell>
          <cell r="HZ197">
            <v>6183</v>
          </cell>
          <cell r="IA197">
            <v>25411</v>
          </cell>
          <cell r="IB197">
            <v>5489</v>
          </cell>
          <cell r="IC197">
            <v>266</v>
          </cell>
          <cell r="ID197">
            <v>3545</v>
          </cell>
          <cell r="IE197">
            <v>9270</v>
          </cell>
          <cell r="IF197">
            <v>5170</v>
          </cell>
          <cell r="IG197">
            <v>4653</v>
          </cell>
          <cell r="IH197">
            <v>11983</v>
          </cell>
          <cell r="II197">
            <v>21848</v>
          </cell>
          <cell r="IJ197">
            <v>12631</v>
          </cell>
          <cell r="IK197">
            <v>12942</v>
          </cell>
          <cell r="IL197">
            <v>8611</v>
          </cell>
          <cell r="IM197">
            <v>5124</v>
          </cell>
          <cell r="IN197">
            <v>1507</v>
          </cell>
          <cell r="IO197">
            <v>2335</v>
          </cell>
          <cell r="IP197">
            <v>6196</v>
          </cell>
          <cell r="IQ197">
            <v>15125</v>
          </cell>
        </row>
        <row r="198">
          <cell r="B198">
            <v>7716</v>
          </cell>
          <cell r="C198">
            <v>1384</v>
          </cell>
          <cell r="D198">
            <v>9089</v>
          </cell>
          <cell r="E198">
            <v>2491</v>
          </cell>
          <cell r="F198">
            <v>3833</v>
          </cell>
          <cell r="G198">
            <v>2439</v>
          </cell>
          <cell r="H198">
            <v>3866</v>
          </cell>
          <cell r="I198">
            <v>11453</v>
          </cell>
          <cell r="J198">
            <v>2096</v>
          </cell>
          <cell r="K198">
            <v>13152</v>
          </cell>
          <cell r="L198">
            <v>6421</v>
          </cell>
          <cell r="M198">
            <v>5398</v>
          </cell>
          <cell r="N198">
            <v>3798</v>
          </cell>
          <cell r="O198">
            <v>5092</v>
          </cell>
          <cell r="P198">
            <v>6569</v>
          </cell>
          <cell r="Q198">
            <v>26850</v>
          </cell>
          <cell r="R198">
            <v>5517</v>
          </cell>
          <cell r="S198">
            <v>318</v>
          </cell>
          <cell r="T198">
            <v>3533</v>
          </cell>
          <cell r="U198">
            <v>9353</v>
          </cell>
          <cell r="V198">
            <v>5798</v>
          </cell>
          <cell r="W198">
            <v>4991</v>
          </cell>
          <cell r="X198">
            <v>12509</v>
          </cell>
          <cell r="Y198">
            <v>23328</v>
          </cell>
          <cell r="Z198">
            <v>13105</v>
          </cell>
          <cell r="AA198">
            <v>13722</v>
          </cell>
          <cell r="AB198">
            <v>8842</v>
          </cell>
          <cell r="AC198">
            <v>5429</v>
          </cell>
          <cell r="AD198">
            <v>1636</v>
          </cell>
          <cell r="AE198">
            <v>2286</v>
          </cell>
          <cell r="AF198">
            <v>6491</v>
          </cell>
          <cell r="AG198">
            <v>15817</v>
          </cell>
          <cell r="AH198">
            <v>3637</v>
          </cell>
          <cell r="AI198">
            <v>3898</v>
          </cell>
          <cell r="AJ198">
            <v>7498</v>
          </cell>
          <cell r="AK198">
            <v>15511</v>
          </cell>
          <cell r="AL198">
            <v>10527</v>
          </cell>
          <cell r="AM198">
            <v>25746</v>
          </cell>
          <cell r="AN198">
            <v>1328</v>
          </cell>
          <cell r="AO198">
            <v>7414</v>
          </cell>
          <cell r="AP198">
            <v>8729</v>
          </cell>
          <cell r="AQ198">
            <v>2673</v>
          </cell>
          <cell r="AR198">
            <v>16228</v>
          </cell>
          <cell r="AS198">
            <v>18392</v>
          </cell>
          <cell r="AT198">
            <v>11379</v>
          </cell>
          <cell r="AU198">
            <v>18022</v>
          </cell>
          <cell r="AV198">
            <v>16274</v>
          </cell>
          <cell r="AW198">
            <v>18405</v>
          </cell>
          <cell r="AX198">
            <v>2521</v>
          </cell>
          <cell r="AY198">
            <v>6187</v>
          </cell>
          <cell r="AZ198">
            <v>30847</v>
          </cell>
          <cell r="BA198">
            <v>292162</v>
          </cell>
          <cell r="BB198">
            <v>25771</v>
          </cell>
          <cell r="BC198">
            <v>-455</v>
          </cell>
          <cell r="BD198">
            <v>317156</v>
          </cell>
          <cell r="BE198">
            <v>-5.9</v>
          </cell>
          <cell r="BF198">
            <v>-0.2</v>
          </cell>
          <cell r="BG198">
            <v>-4.9000000000000004</v>
          </cell>
          <cell r="BH198">
            <v>2.7</v>
          </cell>
          <cell r="BI198">
            <v>1.6</v>
          </cell>
          <cell r="BJ198">
            <v>3.1</v>
          </cell>
          <cell r="BK198">
            <v>0.4</v>
          </cell>
          <cell r="BL198">
            <v>2.2000000000000002</v>
          </cell>
          <cell r="BM198">
            <v>4.2</v>
          </cell>
          <cell r="BN198">
            <v>2.4</v>
          </cell>
          <cell r="BO198">
            <v>1.7</v>
          </cell>
          <cell r="BP198">
            <v>-1.9</v>
          </cell>
          <cell r="BQ198">
            <v>4.5</v>
          </cell>
          <cell r="BR198">
            <v>-1.3</v>
          </cell>
          <cell r="BS198">
            <v>-0.7</v>
          </cell>
          <cell r="BT198">
            <v>0.6</v>
          </cell>
          <cell r="BU198">
            <v>1</v>
          </cell>
          <cell r="BV198">
            <v>2.2000000000000002</v>
          </cell>
          <cell r="BW198">
            <v>1.7</v>
          </cell>
          <cell r="BX198">
            <v>1.2</v>
          </cell>
          <cell r="BY198">
            <v>0.6</v>
          </cell>
          <cell r="BZ198">
            <v>0.3</v>
          </cell>
          <cell r="CA198">
            <v>0.4</v>
          </cell>
          <cell r="CB198">
            <v>0.4</v>
          </cell>
          <cell r="CC198">
            <v>0.1</v>
          </cell>
          <cell r="CD198">
            <v>1.6</v>
          </cell>
          <cell r="CE198">
            <v>0.8</v>
          </cell>
          <cell r="CF198">
            <v>2.2000000000000002</v>
          </cell>
          <cell r="CG198">
            <v>3.3</v>
          </cell>
          <cell r="CH198">
            <v>-0.4</v>
          </cell>
          <cell r="CI198">
            <v>0.5</v>
          </cell>
          <cell r="CJ198">
            <v>1.2</v>
          </cell>
          <cell r="CK198">
            <v>0.7</v>
          </cell>
          <cell r="CL198">
            <v>-0.3</v>
          </cell>
          <cell r="CM198">
            <v>0</v>
          </cell>
          <cell r="CN198">
            <v>4.4000000000000004</v>
          </cell>
          <cell r="CO198">
            <v>-2</v>
          </cell>
          <cell r="CP198">
            <v>2.1</v>
          </cell>
          <cell r="CQ198">
            <v>-2.8</v>
          </cell>
          <cell r="CR198">
            <v>-1.5</v>
          </cell>
          <cell r="CS198">
            <v>-1.8</v>
          </cell>
          <cell r="CT198">
            <v>-1</v>
          </cell>
          <cell r="CU198">
            <v>2</v>
          </cell>
          <cell r="CV198">
            <v>1.3</v>
          </cell>
          <cell r="CW198">
            <v>0.9</v>
          </cell>
          <cell r="CX198">
            <v>2.7</v>
          </cell>
          <cell r="CY198">
            <v>0.5</v>
          </cell>
          <cell r="CZ198">
            <v>1</v>
          </cell>
          <cell r="DA198">
            <v>1.1000000000000001</v>
          </cell>
          <cell r="DB198">
            <v>-0.9</v>
          </cell>
          <cell r="DC198">
            <v>0.4</v>
          </cell>
          <cell r="DD198">
            <v>0.8</v>
          </cell>
          <cell r="DE198">
            <v>0.6</v>
          </cell>
          <cell r="DF198">
            <v>0.6</v>
          </cell>
          <cell r="DG198">
            <v>7762</v>
          </cell>
          <cell r="DH198">
            <v>1444</v>
          </cell>
          <cell r="DI198">
            <v>9204</v>
          </cell>
          <cell r="DJ198">
            <v>2505</v>
          </cell>
          <cell r="DK198">
            <v>3598</v>
          </cell>
          <cell r="DL198">
            <v>2440</v>
          </cell>
          <cell r="DM198">
            <v>3881</v>
          </cell>
          <cell r="DN198">
            <v>11205</v>
          </cell>
          <cell r="DO198">
            <v>2091</v>
          </cell>
          <cell r="DP198">
            <v>12894</v>
          </cell>
          <cell r="DQ198">
            <v>6372</v>
          </cell>
          <cell r="DR198">
            <v>5612</v>
          </cell>
          <cell r="DS198">
            <v>3813</v>
          </cell>
          <cell r="DT198">
            <v>5066</v>
          </cell>
          <cell r="DU198">
            <v>6551</v>
          </cell>
          <cell r="DV198">
            <v>26951</v>
          </cell>
          <cell r="DW198">
            <v>5529</v>
          </cell>
          <cell r="DX198">
            <v>326</v>
          </cell>
          <cell r="DY198">
            <v>3542</v>
          </cell>
          <cell r="DZ198">
            <v>9379</v>
          </cell>
          <cell r="EA198">
            <v>5914</v>
          </cell>
          <cell r="EB198">
            <v>5138</v>
          </cell>
          <cell r="EC198">
            <v>12507</v>
          </cell>
          <cell r="ED198">
            <v>23573</v>
          </cell>
          <cell r="EE198">
            <v>12956</v>
          </cell>
          <cell r="EF198">
            <v>13760</v>
          </cell>
          <cell r="EG198">
            <v>8873</v>
          </cell>
          <cell r="EH198">
            <v>5378</v>
          </cell>
          <cell r="EI198">
            <v>1636</v>
          </cell>
          <cell r="EJ198">
            <v>2336</v>
          </cell>
          <cell r="EK198">
            <v>6507</v>
          </cell>
          <cell r="EL198">
            <v>15838</v>
          </cell>
          <cell r="EM198">
            <v>3620</v>
          </cell>
          <cell r="EN198">
            <v>3904</v>
          </cell>
          <cell r="EO198">
            <v>7499</v>
          </cell>
          <cell r="EP198">
            <v>15466</v>
          </cell>
          <cell r="EQ198">
            <v>10409</v>
          </cell>
          <cell r="ER198">
            <v>25600</v>
          </cell>
          <cell r="ES198">
            <v>1371</v>
          </cell>
          <cell r="ET198">
            <v>7471</v>
          </cell>
          <cell r="EU198">
            <v>8839</v>
          </cell>
          <cell r="EV198">
            <v>2687</v>
          </cell>
          <cell r="EW198">
            <v>16299</v>
          </cell>
          <cell r="EX198">
            <v>18477</v>
          </cell>
          <cell r="EY198">
            <v>11398</v>
          </cell>
          <cell r="EZ198">
            <v>17910</v>
          </cell>
          <cell r="FA198">
            <v>16274</v>
          </cell>
          <cell r="FB198">
            <v>18301</v>
          </cell>
          <cell r="FC198">
            <v>2547</v>
          </cell>
          <cell r="FD198">
            <v>6225</v>
          </cell>
          <cell r="FE198">
            <v>30849</v>
          </cell>
          <cell r="FF198">
            <v>292064</v>
          </cell>
          <cell r="FG198">
            <v>25739</v>
          </cell>
          <cell r="FH198">
            <v>-1339</v>
          </cell>
          <cell r="FI198">
            <v>316143</v>
          </cell>
          <cell r="FJ198">
            <v>-5.4</v>
          </cell>
          <cell r="FK198">
            <v>4.5</v>
          </cell>
          <cell r="FL198">
            <v>-3.7</v>
          </cell>
          <cell r="FM198">
            <v>4.9000000000000004</v>
          </cell>
          <cell r="FN198">
            <v>-2.2000000000000002</v>
          </cell>
          <cell r="FO198">
            <v>5.3</v>
          </cell>
          <cell r="FP198">
            <v>1.8</v>
          </cell>
          <cell r="FQ198">
            <v>1.9</v>
          </cell>
          <cell r="FR198">
            <v>3.1</v>
          </cell>
          <cell r="FS198">
            <v>2</v>
          </cell>
          <cell r="FT198">
            <v>1.8</v>
          </cell>
          <cell r="FU198">
            <v>2.4</v>
          </cell>
          <cell r="FV198">
            <v>4.5999999999999996</v>
          </cell>
          <cell r="FW198">
            <v>-1.2</v>
          </cell>
          <cell r="FX198">
            <v>-1.4</v>
          </cell>
          <cell r="FY198">
            <v>1.2</v>
          </cell>
          <cell r="FZ198">
            <v>0.8</v>
          </cell>
          <cell r="GA198">
            <v>6.3</v>
          </cell>
          <cell r="GB198">
            <v>1.2</v>
          </cell>
          <cell r="GC198">
            <v>1.2</v>
          </cell>
          <cell r="GD198">
            <v>3.9</v>
          </cell>
          <cell r="GE198">
            <v>3.9</v>
          </cell>
          <cell r="GF198">
            <v>-1.7</v>
          </cell>
          <cell r="GG198">
            <v>0.7</v>
          </cell>
          <cell r="GH198">
            <v>-1.6</v>
          </cell>
          <cell r="GI198">
            <v>1.7</v>
          </cell>
          <cell r="GJ198">
            <v>1.1000000000000001</v>
          </cell>
          <cell r="GK198">
            <v>0.5</v>
          </cell>
          <cell r="GL198">
            <v>4.3</v>
          </cell>
          <cell r="GM198">
            <v>-1.6</v>
          </cell>
          <cell r="GN198">
            <v>1.3</v>
          </cell>
          <cell r="GO198">
            <v>1</v>
          </cell>
          <cell r="GP198">
            <v>0</v>
          </cell>
          <cell r="GQ198">
            <v>0.7</v>
          </cell>
          <cell r="GR198">
            <v>0.3</v>
          </cell>
          <cell r="GS198">
            <v>4.0999999999999996</v>
          </cell>
          <cell r="GT198">
            <v>-4.7</v>
          </cell>
          <cell r="GU198">
            <v>0.9</v>
          </cell>
          <cell r="GV198">
            <v>2.4</v>
          </cell>
          <cell r="GW198">
            <v>-0.3</v>
          </cell>
          <cell r="GX198">
            <v>0.2</v>
          </cell>
          <cell r="GY198">
            <v>-0.3</v>
          </cell>
          <cell r="GZ198">
            <v>1.5</v>
          </cell>
          <cell r="HA198">
            <v>1.2</v>
          </cell>
          <cell r="HB198">
            <v>0.8</v>
          </cell>
          <cell r="HC198">
            <v>4</v>
          </cell>
          <cell r="HD198">
            <v>0.6</v>
          </cell>
          <cell r="HE198">
            <v>0.3</v>
          </cell>
          <cell r="HF198">
            <v>3.2</v>
          </cell>
          <cell r="HG198">
            <v>-0.9</v>
          </cell>
          <cell r="HH198">
            <v>0.4</v>
          </cell>
          <cell r="HI198">
            <v>0.8</v>
          </cell>
          <cell r="HJ198">
            <v>0.3</v>
          </cell>
          <cell r="HK198">
            <v>0.2</v>
          </cell>
          <cell r="HL198">
            <v>6296</v>
          </cell>
          <cell r="HM198">
            <v>1436</v>
          </cell>
          <cell r="HN198">
            <v>7781</v>
          </cell>
          <cell r="HO198">
            <v>2529</v>
          </cell>
          <cell r="HP198">
            <v>3614</v>
          </cell>
          <cell r="HQ198">
            <v>2499</v>
          </cell>
          <cell r="HR198">
            <v>3843</v>
          </cell>
          <cell r="HS198">
            <v>11286</v>
          </cell>
          <cell r="HT198">
            <v>2182</v>
          </cell>
          <cell r="HU198">
            <v>13033</v>
          </cell>
          <cell r="HV198">
            <v>6140</v>
          </cell>
          <cell r="HW198">
            <v>5563</v>
          </cell>
          <cell r="HX198">
            <v>3842</v>
          </cell>
          <cell r="HY198">
            <v>5211</v>
          </cell>
          <cell r="HZ198">
            <v>6495</v>
          </cell>
          <cell r="IA198">
            <v>26849</v>
          </cell>
          <cell r="IB198">
            <v>5501</v>
          </cell>
          <cell r="IC198">
            <v>348</v>
          </cell>
          <cell r="ID198">
            <v>3504</v>
          </cell>
          <cell r="IE198">
            <v>9355</v>
          </cell>
          <cell r="IF198">
            <v>5940</v>
          </cell>
          <cell r="IG198">
            <v>5401</v>
          </cell>
          <cell r="IH198">
            <v>12374</v>
          </cell>
          <cell r="II198">
            <v>23724</v>
          </cell>
          <cell r="IJ198">
            <v>12935</v>
          </cell>
          <cell r="IK198">
            <v>13285</v>
          </cell>
          <cell r="IL198">
            <v>8611</v>
          </cell>
          <cell r="IM198">
            <v>5287</v>
          </cell>
          <cell r="IN198">
            <v>1574</v>
          </cell>
          <cell r="IO198">
            <v>2310</v>
          </cell>
          <cell r="IP198">
            <v>6303</v>
          </cell>
          <cell r="IQ198">
            <v>15440</v>
          </cell>
        </row>
        <row r="199">
          <cell r="B199">
            <v>7101</v>
          </cell>
          <cell r="C199">
            <v>1363</v>
          </cell>
          <cell r="D199">
            <v>8474</v>
          </cell>
          <cell r="E199">
            <v>2604</v>
          </cell>
          <cell r="F199">
            <v>3995</v>
          </cell>
          <cell r="G199">
            <v>2524</v>
          </cell>
          <cell r="H199">
            <v>3933</v>
          </cell>
          <cell r="I199">
            <v>11902</v>
          </cell>
          <cell r="J199">
            <v>2147</v>
          </cell>
          <cell r="K199">
            <v>13646</v>
          </cell>
          <cell r="L199">
            <v>6515</v>
          </cell>
          <cell r="M199">
            <v>5379</v>
          </cell>
          <cell r="N199">
            <v>3972</v>
          </cell>
          <cell r="O199">
            <v>5146</v>
          </cell>
          <cell r="P199">
            <v>6545</v>
          </cell>
          <cell r="Q199">
            <v>27217</v>
          </cell>
          <cell r="R199">
            <v>5522</v>
          </cell>
          <cell r="S199">
            <v>323</v>
          </cell>
          <cell r="T199">
            <v>3562</v>
          </cell>
          <cell r="U199">
            <v>9389</v>
          </cell>
          <cell r="V199">
            <v>5918</v>
          </cell>
          <cell r="W199">
            <v>5077</v>
          </cell>
          <cell r="X199">
            <v>12615</v>
          </cell>
          <cell r="Y199">
            <v>23626</v>
          </cell>
          <cell r="Z199">
            <v>13190</v>
          </cell>
          <cell r="AA199">
            <v>13994</v>
          </cell>
          <cell r="AB199">
            <v>8877</v>
          </cell>
          <cell r="AC199">
            <v>5622</v>
          </cell>
          <cell r="AD199">
            <v>1694</v>
          </cell>
          <cell r="AE199">
            <v>2262</v>
          </cell>
          <cell r="AF199">
            <v>6566</v>
          </cell>
          <cell r="AG199">
            <v>16105</v>
          </cell>
          <cell r="AH199">
            <v>3674</v>
          </cell>
          <cell r="AI199">
            <v>3954</v>
          </cell>
          <cell r="AJ199">
            <v>7638</v>
          </cell>
          <cell r="AK199">
            <v>16243</v>
          </cell>
          <cell r="AL199">
            <v>10440</v>
          </cell>
          <cell r="AM199">
            <v>26471</v>
          </cell>
          <cell r="AN199">
            <v>1309</v>
          </cell>
          <cell r="AO199">
            <v>7318</v>
          </cell>
          <cell r="AP199">
            <v>8614</v>
          </cell>
          <cell r="AQ199">
            <v>2634</v>
          </cell>
          <cell r="AR199">
            <v>16278</v>
          </cell>
          <cell r="AS199">
            <v>18382</v>
          </cell>
          <cell r="AT199">
            <v>11446</v>
          </cell>
          <cell r="AU199">
            <v>18420</v>
          </cell>
          <cell r="AV199">
            <v>16374</v>
          </cell>
          <cell r="AW199">
            <v>18563</v>
          </cell>
          <cell r="AX199">
            <v>2583</v>
          </cell>
          <cell r="AY199">
            <v>6291</v>
          </cell>
          <cell r="AZ199">
            <v>30940</v>
          </cell>
          <cell r="BA199">
            <v>295447</v>
          </cell>
          <cell r="BB199">
            <v>26038</v>
          </cell>
          <cell r="BC199">
            <v>-805</v>
          </cell>
          <cell r="BD199">
            <v>320361</v>
          </cell>
          <cell r="BE199">
            <v>-8</v>
          </cell>
          <cell r="BF199">
            <v>-1.5</v>
          </cell>
          <cell r="BG199">
            <v>-6.8</v>
          </cell>
          <cell r="BH199">
            <v>4.5999999999999996</v>
          </cell>
          <cell r="BI199">
            <v>4.2</v>
          </cell>
          <cell r="BJ199">
            <v>3.5</v>
          </cell>
          <cell r="BK199">
            <v>1.7</v>
          </cell>
          <cell r="BL199">
            <v>3.9</v>
          </cell>
          <cell r="BM199">
            <v>2.5</v>
          </cell>
          <cell r="BN199">
            <v>3.8</v>
          </cell>
          <cell r="BO199">
            <v>1.5</v>
          </cell>
          <cell r="BP199">
            <v>-0.4</v>
          </cell>
          <cell r="BQ199">
            <v>4.5999999999999996</v>
          </cell>
          <cell r="BR199">
            <v>1.1000000000000001</v>
          </cell>
          <cell r="BS199">
            <v>-0.4</v>
          </cell>
          <cell r="BT199">
            <v>1.4</v>
          </cell>
          <cell r="BU199">
            <v>0.1</v>
          </cell>
          <cell r="BV199">
            <v>1.3</v>
          </cell>
          <cell r="BW199">
            <v>0.8</v>
          </cell>
          <cell r="BX199">
            <v>0.4</v>
          </cell>
          <cell r="BY199">
            <v>2.1</v>
          </cell>
          <cell r="BZ199">
            <v>1.7</v>
          </cell>
          <cell r="CA199">
            <v>0.8</v>
          </cell>
          <cell r="CB199">
            <v>1.3</v>
          </cell>
          <cell r="CC199">
            <v>0.7</v>
          </cell>
          <cell r="CD199">
            <v>2</v>
          </cell>
          <cell r="CE199">
            <v>0.4</v>
          </cell>
          <cell r="CF199">
            <v>3.6</v>
          </cell>
          <cell r="CG199">
            <v>3.5</v>
          </cell>
          <cell r="CH199">
            <v>-1.1000000000000001</v>
          </cell>
          <cell r="CI199">
            <v>1.2</v>
          </cell>
          <cell r="CJ199">
            <v>1.8</v>
          </cell>
          <cell r="CK199">
            <v>1</v>
          </cell>
          <cell r="CL199">
            <v>1.4</v>
          </cell>
          <cell r="CM199">
            <v>1.9</v>
          </cell>
          <cell r="CN199">
            <v>4.7</v>
          </cell>
          <cell r="CO199">
            <v>-0.8</v>
          </cell>
          <cell r="CP199">
            <v>2.8</v>
          </cell>
          <cell r="CQ199">
            <v>-1.4</v>
          </cell>
          <cell r="CR199">
            <v>-1.3</v>
          </cell>
          <cell r="CS199">
            <v>-1.3</v>
          </cell>
          <cell r="CT199">
            <v>-1.5</v>
          </cell>
          <cell r="CU199">
            <v>0.3</v>
          </cell>
          <cell r="CV199">
            <v>-0.1</v>
          </cell>
          <cell r="CW199">
            <v>0.6</v>
          </cell>
          <cell r="CX199">
            <v>2.2000000000000002</v>
          </cell>
          <cell r="CY199">
            <v>0.6</v>
          </cell>
          <cell r="CZ199">
            <v>0.9</v>
          </cell>
          <cell r="DA199">
            <v>2.5</v>
          </cell>
          <cell r="DB199">
            <v>1.7</v>
          </cell>
          <cell r="DC199">
            <v>0.3</v>
          </cell>
          <cell r="DD199">
            <v>1.1000000000000001</v>
          </cell>
          <cell r="DE199">
            <v>1</v>
          </cell>
          <cell r="DF199">
            <v>1</v>
          </cell>
          <cell r="DG199">
            <v>7091</v>
          </cell>
          <cell r="DH199">
            <v>1300</v>
          </cell>
          <cell r="DI199">
            <v>8390</v>
          </cell>
          <cell r="DJ199">
            <v>2597</v>
          </cell>
          <cell r="DK199">
            <v>4280</v>
          </cell>
          <cell r="DL199">
            <v>2563</v>
          </cell>
          <cell r="DM199">
            <v>3913</v>
          </cell>
          <cell r="DN199">
            <v>12235</v>
          </cell>
          <cell r="DO199">
            <v>2169</v>
          </cell>
          <cell r="DP199">
            <v>14003</v>
          </cell>
          <cell r="DQ199">
            <v>6649</v>
          </cell>
          <cell r="DR199">
            <v>5087</v>
          </cell>
          <cell r="DS199">
            <v>3921</v>
          </cell>
          <cell r="DT199">
            <v>5120</v>
          </cell>
          <cell r="DU199">
            <v>6542</v>
          </cell>
          <cell r="DV199">
            <v>27003</v>
          </cell>
          <cell r="DW199">
            <v>5472</v>
          </cell>
          <cell r="DX199">
            <v>321</v>
          </cell>
          <cell r="DY199">
            <v>3540</v>
          </cell>
          <cell r="DZ199">
            <v>9320</v>
          </cell>
          <cell r="EA199">
            <v>5818</v>
          </cell>
          <cell r="EB199">
            <v>4906</v>
          </cell>
          <cell r="EC199">
            <v>12262</v>
          </cell>
          <cell r="ED199">
            <v>23004</v>
          </cell>
          <cell r="EE199">
            <v>13223</v>
          </cell>
          <cell r="EF199">
            <v>13957</v>
          </cell>
          <cell r="EG199">
            <v>8848</v>
          </cell>
          <cell r="EH199">
            <v>5579</v>
          </cell>
          <cell r="EI199">
            <v>1697</v>
          </cell>
          <cell r="EJ199">
            <v>2157</v>
          </cell>
          <cell r="EK199">
            <v>6580</v>
          </cell>
          <cell r="EL199">
            <v>15988</v>
          </cell>
          <cell r="EM199">
            <v>3660</v>
          </cell>
          <cell r="EN199">
            <v>3945</v>
          </cell>
          <cell r="EO199">
            <v>7582</v>
          </cell>
          <cell r="EP199">
            <v>16287</v>
          </cell>
          <cell r="EQ199">
            <v>10353</v>
          </cell>
          <cell r="ER199">
            <v>26441</v>
          </cell>
          <cell r="ES199">
            <v>1277</v>
          </cell>
          <cell r="ET199">
            <v>7291</v>
          </cell>
          <cell r="EU199">
            <v>8549</v>
          </cell>
          <cell r="EV199">
            <v>2607</v>
          </cell>
          <cell r="EW199">
            <v>16167</v>
          </cell>
          <cell r="EX199">
            <v>18242</v>
          </cell>
          <cell r="EY199">
            <v>11411</v>
          </cell>
          <cell r="EZ199">
            <v>19014</v>
          </cell>
          <cell r="FA199">
            <v>16377</v>
          </cell>
          <cell r="FB199">
            <v>18694</v>
          </cell>
          <cell r="FC199">
            <v>2557</v>
          </cell>
          <cell r="FD199">
            <v>6110</v>
          </cell>
          <cell r="FE199">
            <v>30936</v>
          </cell>
          <cell r="FF199">
            <v>295028</v>
          </cell>
          <cell r="FG199">
            <v>25933</v>
          </cell>
          <cell r="FH199">
            <v>2</v>
          </cell>
          <cell r="FI199">
            <v>320649</v>
          </cell>
          <cell r="FJ199">
            <v>-8.6</v>
          </cell>
          <cell r="FK199">
            <v>-10</v>
          </cell>
          <cell r="FL199">
            <v>-8.9</v>
          </cell>
          <cell r="FM199">
            <v>3.7</v>
          </cell>
          <cell r="FN199">
            <v>19</v>
          </cell>
          <cell r="FO199">
            <v>5.0999999999999996</v>
          </cell>
          <cell r="FP199">
            <v>0.8</v>
          </cell>
          <cell r="FQ199">
            <v>9.1999999999999993</v>
          </cell>
          <cell r="FR199">
            <v>3.8</v>
          </cell>
          <cell r="FS199">
            <v>8.6</v>
          </cell>
          <cell r="FT199">
            <v>4.3</v>
          </cell>
          <cell r="FU199">
            <v>-9.4</v>
          </cell>
          <cell r="FV199">
            <v>2.9</v>
          </cell>
          <cell r="FW199">
            <v>1.1000000000000001</v>
          </cell>
          <cell r="FX199">
            <v>-0.1</v>
          </cell>
          <cell r="FY199">
            <v>0.2</v>
          </cell>
          <cell r="FZ199">
            <v>-1</v>
          </cell>
          <cell r="GA199">
            <v>-1.5</v>
          </cell>
          <cell r="GB199">
            <v>0</v>
          </cell>
          <cell r="GC199">
            <v>-0.6</v>
          </cell>
          <cell r="GD199">
            <v>-1.6</v>
          </cell>
          <cell r="GE199">
            <v>-4.5</v>
          </cell>
          <cell r="GF199">
            <v>-2</v>
          </cell>
          <cell r="GG199">
            <v>-2.4</v>
          </cell>
          <cell r="GH199">
            <v>2.1</v>
          </cell>
          <cell r="GI199">
            <v>1.4</v>
          </cell>
          <cell r="GJ199">
            <v>-0.3</v>
          </cell>
          <cell r="GK199">
            <v>3.8</v>
          </cell>
          <cell r="GL199">
            <v>3.7</v>
          </cell>
          <cell r="GM199">
            <v>-7.7</v>
          </cell>
          <cell r="GN199">
            <v>1.1000000000000001</v>
          </cell>
          <cell r="GO199">
            <v>0.9</v>
          </cell>
          <cell r="GP199">
            <v>1.1000000000000001</v>
          </cell>
          <cell r="GQ199">
            <v>1.1000000000000001</v>
          </cell>
          <cell r="GR199">
            <v>1.1000000000000001</v>
          </cell>
          <cell r="GS199">
            <v>5.3</v>
          </cell>
          <cell r="GT199">
            <v>-0.5</v>
          </cell>
          <cell r="GU199">
            <v>3.3</v>
          </cell>
          <cell r="GV199">
            <v>-6.8</v>
          </cell>
          <cell r="GW199">
            <v>-2.4</v>
          </cell>
          <cell r="GX199">
            <v>-3.3</v>
          </cell>
          <cell r="GY199">
            <v>-3</v>
          </cell>
          <cell r="GZ199">
            <v>-0.8</v>
          </cell>
          <cell r="HA199">
            <v>-1.3</v>
          </cell>
          <cell r="HB199">
            <v>0.1</v>
          </cell>
          <cell r="HC199">
            <v>6.2</v>
          </cell>
          <cell r="HD199">
            <v>0.6</v>
          </cell>
          <cell r="HE199">
            <v>2.1</v>
          </cell>
          <cell r="HF199">
            <v>0.4</v>
          </cell>
          <cell r="HG199">
            <v>-1.9</v>
          </cell>
          <cell r="HH199">
            <v>0.3</v>
          </cell>
          <cell r="HI199">
            <v>1</v>
          </cell>
          <cell r="HJ199">
            <v>0.8</v>
          </cell>
          <cell r="HK199">
            <v>1.4</v>
          </cell>
          <cell r="HL199">
            <v>6025</v>
          </cell>
          <cell r="HM199">
            <v>1304</v>
          </cell>
          <cell r="HN199">
            <v>7370</v>
          </cell>
          <cell r="HO199">
            <v>2649</v>
          </cell>
          <cell r="HP199">
            <v>4464</v>
          </cell>
          <cell r="HQ199">
            <v>2608</v>
          </cell>
          <cell r="HR199">
            <v>3932</v>
          </cell>
          <cell r="HS199">
            <v>12569</v>
          </cell>
          <cell r="HT199">
            <v>2145</v>
          </cell>
          <cell r="HU199">
            <v>14337</v>
          </cell>
          <cell r="HV199">
            <v>6607</v>
          </cell>
          <cell r="HW199">
            <v>5231</v>
          </cell>
          <cell r="HX199">
            <v>4025</v>
          </cell>
          <cell r="HY199">
            <v>5333</v>
          </cell>
          <cell r="HZ199">
            <v>6794</v>
          </cell>
          <cell r="IA199">
            <v>27677</v>
          </cell>
          <cell r="IB199">
            <v>5626</v>
          </cell>
          <cell r="IC199">
            <v>362</v>
          </cell>
          <cell r="ID199">
            <v>3528</v>
          </cell>
          <cell r="IE199">
            <v>9525</v>
          </cell>
          <cell r="IF199">
            <v>6047</v>
          </cell>
          <cell r="IG199">
            <v>4733</v>
          </cell>
          <cell r="IH199">
            <v>12454</v>
          </cell>
          <cell r="II199">
            <v>23330</v>
          </cell>
          <cell r="IJ199">
            <v>13325</v>
          </cell>
          <cell r="IK199">
            <v>13711</v>
          </cell>
          <cell r="IL199">
            <v>8854</v>
          </cell>
          <cell r="IM199">
            <v>5576</v>
          </cell>
          <cell r="IN199">
            <v>1778</v>
          </cell>
          <cell r="IO199">
            <v>2209</v>
          </cell>
          <cell r="IP199">
            <v>6626</v>
          </cell>
          <cell r="IQ199">
            <v>16182</v>
          </cell>
        </row>
        <row r="200">
          <cell r="B200">
            <v>6685</v>
          </cell>
          <cell r="C200">
            <v>1349</v>
          </cell>
          <cell r="D200">
            <v>8061</v>
          </cell>
          <cell r="E200">
            <v>2733</v>
          </cell>
          <cell r="F200">
            <v>4111</v>
          </cell>
          <cell r="G200">
            <v>2585</v>
          </cell>
          <cell r="H200">
            <v>4041</v>
          </cell>
          <cell r="I200">
            <v>12294</v>
          </cell>
          <cell r="J200">
            <v>2163</v>
          </cell>
          <cell r="K200">
            <v>14057</v>
          </cell>
          <cell r="L200">
            <v>6476</v>
          </cell>
          <cell r="M200">
            <v>5473</v>
          </cell>
          <cell r="N200">
            <v>4032</v>
          </cell>
          <cell r="O200">
            <v>5231</v>
          </cell>
          <cell r="P200">
            <v>6569</v>
          </cell>
          <cell r="Q200">
            <v>27463</v>
          </cell>
          <cell r="R200">
            <v>5477</v>
          </cell>
          <cell r="S200">
            <v>325</v>
          </cell>
          <cell r="T200">
            <v>3551</v>
          </cell>
          <cell r="U200">
            <v>9341</v>
          </cell>
          <cell r="V200">
            <v>5996</v>
          </cell>
          <cell r="W200">
            <v>5287</v>
          </cell>
          <cell r="X200">
            <v>12813</v>
          </cell>
          <cell r="Y200">
            <v>24080</v>
          </cell>
          <cell r="Z200">
            <v>13333</v>
          </cell>
          <cell r="AA200">
            <v>14280</v>
          </cell>
          <cell r="AB200">
            <v>8898</v>
          </cell>
          <cell r="AC200">
            <v>5824</v>
          </cell>
          <cell r="AD200">
            <v>1726</v>
          </cell>
          <cell r="AE200">
            <v>2266</v>
          </cell>
          <cell r="AF200">
            <v>6679</v>
          </cell>
          <cell r="AG200">
            <v>16438</v>
          </cell>
          <cell r="AH200">
            <v>3733</v>
          </cell>
          <cell r="AI200">
            <v>4111</v>
          </cell>
          <cell r="AJ200">
            <v>7910</v>
          </cell>
          <cell r="AK200">
            <v>16937</v>
          </cell>
          <cell r="AL200">
            <v>10537</v>
          </cell>
          <cell r="AM200">
            <v>27312</v>
          </cell>
          <cell r="AN200">
            <v>1321</v>
          </cell>
          <cell r="AO200">
            <v>7259</v>
          </cell>
          <cell r="AP200">
            <v>8574</v>
          </cell>
          <cell r="AQ200">
            <v>2606</v>
          </cell>
          <cell r="AR200">
            <v>16335</v>
          </cell>
          <cell r="AS200">
            <v>18396</v>
          </cell>
          <cell r="AT200">
            <v>11554</v>
          </cell>
          <cell r="AU200">
            <v>18453</v>
          </cell>
          <cell r="AV200">
            <v>16479</v>
          </cell>
          <cell r="AW200">
            <v>18728</v>
          </cell>
          <cell r="AX200">
            <v>2670</v>
          </cell>
          <cell r="AY200">
            <v>6433</v>
          </cell>
          <cell r="AZ200">
            <v>31033</v>
          </cell>
          <cell r="BA200">
            <v>299069</v>
          </cell>
          <cell r="BB200">
            <v>26316</v>
          </cell>
          <cell r="BC200">
            <v>-543</v>
          </cell>
          <cell r="BD200">
            <v>324516</v>
          </cell>
          <cell r="BE200">
            <v>-5.9</v>
          </cell>
          <cell r="BF200">
            <v>-1</v>
          </cell>
          <cell r="BG200">
            <v>-4.9000000000000004</v>
          </cell>
          <cell r="BH200">
            <v>4.9000000000000004</v>
          </cell>
          <cell r="BI200">
            <v>2.9</v>
          </cell>
          <cell r="BJ200">
            <v>2.4</v>
          </cell>
          <cell r="BK200">
            <v>2.8</v>
          </cell>
          <cell r="BL200">
            <v>3.3</v>
          </cell>
          <cell r="BM200">
            <v>0.7</v>
          </cell>
          <cell r="BN200">
            <v>3</v>
          </cell>
          <cell r="BO200">
            <v>-0.6</v>
          </cell>
          <cell r="BP200">
            <v>1.7</v>
          </cell>
          <cell r="BQ200">
            <v>1.5</v>
          </cell>
          <cell r="BR200">
            <v>1.6</v>
          </cell>
          <cell r="BS200">
            <v>0.4</v>
          </cell>
          <cell r="BT200">
            <v>0.9</v>
          </cell>
          <cell r="BU200">
            <v>-0.8</v>
          </cell>
          <cell r="BV200">
            <v>0.8</v>
          </cell>
          <cell r="BW200">
            <v>-0.3</v>
          </cell>
          <cell r="BX200">
            <v>-0.5</v>
          </cell>
          <cell r="BY200">
            <v>1.3</v>
          </cell>
          <cell r="BZ200">
            <v>4.0999999999999996</v>
          </cell>
          <cell r="CA200">
            <v>1.6</v>
          </cell>
          <cell r="CB200">
            <v>1.9</v>
          </cell>
          <cell r="CC200">
            <v>1.1000000000000001</v>
          </cell>
          <cell r="CD200">
            <v>2</v>
          </cell>
          <cell r="CE200">
            <v>0.2</v>
          </cell>
          <cell r="CF200">
            <v>3.6</v>
          </cell>
          <cell r="CG200">
            <v>1.9</v>
          </cell>
          <cell r="CH200">
            <v>0.2</v>
          </cell>
          <cell r="CI200">
            <v>1.7</v>
          </cell>
          <cell r="CJ200">
            <v>2.1</v>
          </cell>
          <cell r="CK200">
            <v>1.6</v>
          </cell>
          <cell r="CL200">
            <v>4</v>
          </cell>
          <cell r="CM200">
            <v>3.6</v>
          </cell>
          <cell r="CN200">
            <v>4.3</v>
          </cell>
          <cell r="CO200">
            <v>0.9</v>
          </cell>
          <cell r="CP200">
            <v>3.2</v>
          </cell>
          <cell r="CQ200">
            <v>0.9</v>
          </cell>
          <cell r="CR200">
            <v>-0.8</v>
          </cell>
          <cell r="CS200">
            <v>-0.5</v>
          </cell>
          <cell r="CT200">
            <v>-1.1000000000000001</v>
          </cell>
          <cell r="CU200">
            <v>0.4</v>
          </cell>
          <cell r="CV200">
            <v>0.1</v>
          </cell>
          <cell r="CW200">
            <v>0.9</v>
          </cell>
          <cell r="CX200">
            <v>0.2</v>
          </cell>
          <cell r="CY200">
            <v>0.6</v>
          </cell>
          <cell r="CZ200">
            <v>0.9</v>
          </cell>
          <cell r="DA200">
            <v>3.4</v>
          </cell>
          <cell r="DB200">
            <v>2.2999999999999998</v>
          </cell>
          <cell r="DC200">
            <v>0.3</v>
          </cell>
          <cell r="DD200">
            <v>1.2</v>
          </cell>
          <cell r="DE200">
            <v>1.1000000000000001</v>
          </cell>
          <cell r="DF200">
            <v>1.3</v>
          </cell>
          <cell r="DG200">
            <v>6500</v>
          </cell>
          <cell r="DH200">
            <v>1357</v>
          </cell>
          <cell r="DI200">
            <v>7895</v>
          </cell>
          <cell r="DJ200">
            <v>2749</v>
          </cell>
          <cell r="DK200">
            <v>4088</v>
          </cell>
          <cell r="DL200">
            <v>2571</v>
          </cell>
          <cell r="DM200">
            <v>4015</v>
          </cell>
          <cell r="DN200">
            <v>12269</v>
          </cell>
          <cell r="DO200">
            <v>2179</v>
          </cell>
          <cell r="DP200">
            <v>14041</v>
          </cell>
          <cell r="DQ200">
            <v>6442</v>
          </cell>
          <cell r="DR200">
            <v>5581</v>
          </cell>
          <cell r="DS200">
            <v>4125</v>
          </cell>
          <cell r="DT200">
            <v>5286</v>
          </cell>
          <cell r="DU200">
            <v>6579</v>
          </cell>
          <cell r="DV200">
            <v>27717</v>
          </cell>
          <cell r="DW200">
            <v>5555</v>
          </cell>
          <cell r="DX200">
            <v>321</v>
          </cell>
          <cell r="DY200">
            <v>3585</v>
          </cell>
          <cell r="DZ200">
            <v>9441</v>
          </cell>
          <cell r="EA200">
            <v>6041</v>
          </cell>
          <cell r="EB200">
            <v>5238</v>
          </cell>
          <cell r="EC200">
            <v>13036</v>
          </cell>
          <cell r="ED200">
            <v>24329</v>
          </cell>
          <cell r="EE200">
            <v>13402</v>
          </cell>
          <cell r="EF200">
            <v>14249</v>
          </cell>
          <cell r="EG200">
            <v>8925</v>
          </cell>
          <cell r="EH200">
            <v>5895</v>
          </cell>
          <cell r="EI200">
            <v>1746</v>
          </cell>
          <cell r="EJ200">
            <v>2283</v>
          </cell>
          <cell r="EK200">
            <v>6629</v>
          </cell>
          <cell r="EL200">
            <v>16482</v>
          </cell>
          <cell r="EM200">
            <v>3761</v>
          </cell>
          <cell r="EN200">
            <v>4129</v>
          </cell>
          <cell r="EO200">
            <v>7863</v>
          </cell>
          <cell r="EP200">
            <v>16955</v>
          </cell>
          <cell r="EQ200">
            <v>10590</v>
          </cell>
          <cell r="ER200">
            <v>27375</v>
          </cell>
          <cell r="ES200">
            <v>1274</v>
          </cell>
          <cell r="ET200">
            <v>7207</v>
          </cell>
          <cell r="EU200">
            <v>8466</v>
          </cell>
          <cell r="EV200">
            <v>2644</v>
          </cell>
          <cell r="EW200">
            <v>16487</v>
          </cell>
          <cell r="EX200">
            <v>18587</v>
          </cell>
          <cell r="EY200">
            <v>11532</v>
          </cell>
          <cell r="EZ200">
            <v>18139</v>
          </cell>
          <cell r="FA200">
            <v>16478</v>
          </cell>
          <cell r="FB200">
            <v>18656</v>
          </cell>
          <cell r="FC200">
            <v>2660</v>
          </cell>
          <cell r="FD200">
            <v>6505</v>
          </cell>
          <cell r="FE200">
            <v>31030</v>
          </cell>
          <cell r="FF200">
            <v>299329</v>
          </cell>
          <cell r="FG200">
            <v>26391</v>
          </cell>
          <cell r="FH200">
            <v>-988</v>
          </cell>
          <cell r="FI200">
            <v>324408</v>
          </cell>
          <cell r="FJ200">
            <v>-8.3000000000000007</v>
          </cell>
          <cell r="FK200">
            <v>4.4000000000000004</v>
          </cell>
          <cell r="FL200">
            <v>-5.9</v>
          </cell>
          <cell r="FM200">
            <v>5.8</v>
          </cell>
          <cell r="FN200">
            <v>-4.5</v>
          </cell>
          <cell r="FO200">
            <v>0.3</v>
          </cell>
          <cell r="FP200">
            <v>2.6</v>
          </cell>
          <cell r="FQ200">
            <v>0.3</v>
          </cell>
          <cell r="FR200">
            <v>0.5</v>
          </cell>
          <cell r="FS200">
            <v>0.3</v>
          </cell>
          <cell r="FT200">
            <v>-3.1</v>
          </cell>
          <cell r="FU200">
            <v>9.6999999999999993</v>
          </cell>
          <cell r="FV200">
            <v>5.2</v>
          </cell>
          <cell r="FW200">
            <v>3.3</v>
          </cell>
          <cell r="FX200">
            <v>0.6</v>
          </cell>
          <cell r="FY200">
            <v>2.6</v>
          </cell>
          <cell r="FZ200">
            <v>1.5</v>
          </cell>
          <cell r="GA200">
            <v>0</v>
          </cell>
          <cell r="GB200">
            <v>1.3</v>
          </cell>
          <cell r="GC200">
            <v>1.3</v>
          </cell>
          <cell r="GD200">
            <v>3.8</v>
          </cell>
          <cell r="GE200">
            <v>6.8</v>
          </cell>
          <cell r="GF200">
            <v>6.3</v>
          </cell>
          <cell r="GG200">
            <v>5.8</v>
          </cell>
          <cell r="GH200">
            <v>1.4</v>
          </cell>
          <cell r="GI200">
            <v>2.1</v>
          </cell>
          <cell r="GJ200">
            <v>0.9</v>
          </cell>
          <cell r="GK200">
            <v>5.7</v>
          </cell>
          <cell r="GL200">
            <v>2.9</v>
          </cell>
          <cell r="GM200">
            <v>5.9</v>
          </cell>
          <cell r="GN200">
            <v>0.7</v>
          </cell>
          <cell r="GO200">
            <v>3.1</v>
          </cell>
          <cell r="GP200">
            <v>2.8</v>
          </cell>
          <cell r="GQ200">
            <v>4.5999999999999996</v>
          </cell>
          <cell r="GR200">
            <v>3.7</v>
          </cell>
          <cell r="GS200">
            <v>4.0999999999999996</v>
          </cell>
          <cell r="GT200">
            <v>2.2999999999999998</v>
          </cell>
          <cell r="GU200">
            <v>3.5</v>
          </cell>
          <cell r="GV200">
            <v>-0.2</v>
          </cell>
          <cell r="GW200">
            <v>-1.2</v>
          </cell>
          <cell r="GX200">
            <v>-1</v>
          </cell>
          <cell r="GY200">
            <v>1.4</v>
          </cell>
          <cell r="GZ200">
            <v>2</v>
          </cell>
          <cell r="HA200">
            <v>1.9</v>
          </cell>
          <cell r="HB200">
            <v>1.1000000000000001</v>
          </cell>
          <cell r="HC200">
            <v>-4.5999999999999996</v>
          </cell>
          <cell r="HD200">
            <v>0.6</v>
          </cell>
          <cell r="HE200">
            <v>-0.2</v>
          </cell>
          <cell r="HF200">
            <v>4</v>
          </cell>
          <cell r="HG200">
            <v>6.5</v>
          </cell>
          <cell r="HH200">
            <v>0.3</v>
          </cell>
          <cell r="HI200">
            <v>1.5</v>
          </cell>
          <cell r="HJ200">
            <v>1.8</v>
          </cell>
          <cell r="HK200">
            <v>1.2</v>
          </cell>
          <cell r="HL200">
            <v>9172</v>
          </cell>
          <cell r="HM200">
            <v>1363</v>
          </cell>
          <cell r="HN200">
            <v>10466</v>
          </cell>
          <cell r="HO200">
            <v>2767</v>
          </cell>
          <cell r="HP200">
            <v>4142</v>
          </cell>
          <cell r="HQ200">
            <v>2622</v>
          </cell>
          <cell r="HR200">
            <v>4177</v>
          </cell>
          <cell r="HS200">
            <v>12479</v>
          </cell>
          <cell r="HT200">
            <v>2173</v>
          </cell>
          <cell r="HU200">
            <v>14254</v>
          </cell>
          <cell r="HV200">
            <v>6835</v>
          </cell>
          <cell r="HW200">
            <v>5606</v>
          </cell>
          <cell r="HX200">
            <v>4219</v>
          </cell>
          <cell r="HY200">
            <v>5335</v>
          </cell>
          <cell r="HZ200">
            <v>6849</v>
          </cell>
          <cell r="IA200">
            <v>28535</v>
          </cell>
          <cell r="IB200">
            <v>5425</v>
          </cell>
          <cell r="IC200">
            <v>299</v>
          </cell>
          <cell r="ID200">
            <v>3577</v>
          </cell>
          <cell r="IE200">
            <v>9273</v>
          </cell>
          <cell r="IF200">
            <v>6345</v>
          </cell>
          <cell r="IG200">
            <v>5410</v>
          </cell>
          <cell r="IH200">
            <v>13810</v>
          </cell>
          <cell r="II200">
            <v>25617</v>
          </cell>
          <cell r="IJ200">
            <v>13874</v>
          </cell>
          <cell r="IK200">
            <v>15640</v>
          </cell>
          <cell r="IL200">
            <v>9350</v>
          </cell>
          <cell r="IM200">
            <v>6225</v>
          </cell>
          <cell r="IN200">
            <v>1801</v>
          </cell>
          <cell r="IO200">
            <v>2302</v>
          </cell>
          <cell r="IP200">
            <v>7036</v>
          </cell>
          <cell r="IQ200">
            <v>17293</v>
          </cell>
        </row>
        <row r="201">
          <cell r="B201">
            <v>6522</v>
          </cell>
          <cell r="C201">
            <v>1364</v>
          </cell>
          <cell r="D201">
            <v>7923</v>
          </cell>
          <cell r="E201">
            <v>2896</v>
          </cell>
          <cell r="F201">
            <v>4097</v>
          </cell>
          <cell r="G201">
            <v>2580</v>
          </cell>
          <cell r="H201">
            <v>4074</v>
          </cell>
          <cell r="I201">
            <v>12418</v>
          </cell>
          <cell r="J201">
            <v>2208</v>
          </cell>
          <cell r="K201">
            <v>14209</v>
          </cell>
          <cell r="L201">
            <v>6366</v>
          </cell>
          <cell r="M201">
            <v>5615</v>
          </cell>
          <cell r="N201">
            <v>3990</v>
          </cell>
          <cell r="O201">
            <v>5258</v>
          </cell>
          <cell r="P201">
            <v>6659</v>
          </cell>
          <cell r="Q201">
            <v>27535</v>
          </cell>
          <cell r="R201">
            <v>5439</v>
          </cell>
          <cell r="S201">
            <v>329</v>
          </cell>
          <cell r="T201">
            <v>3518</v>
          </cell>
          <cell r="U201">
            <v>9277</v>
          </cell>
          <cell r="V201">
            <v>6050</v>
          </cell>
          <cell r="W201">
            <v>5547</v>
          </cell>
          <cell r="X201">
            <v>13063</v>
          </cell>
          <cell r="Y201">
            <v>24615</v>
          </cell>
          <cell r="Z201">
            <v>13432</v>
          </cell>
          <cell r="AA201">
            <v>14568</v>
          </cell>
          <cell r="AB201">
            <v>8949</v>
          </cell>
          <cell r="AC201">
            <v>5953</v>
          </cell>
          <cell r="AD201">
            <v>1731</v>
          </cell>
          <cell r="AE201">
            <v>2310</v>
          </cell>
          <cell r="AF201">
            <v>6763</v>
          </cell>
          <cell r="AG201">
            <v>16687</v>
          </cell>
          <cell r="AH201">
            <v>3794</v>
          </cell>
          <cell r="AI201">
            <v>4273</v>
          </cell>
          <cell r="AJ201">
            <v>8137</v>
          </cell>
          <cell r="AK201">
            <v>17518</v>
          </cell>
          <cell r="AL201">
            <v>10743</v>
          </cell>
          <cell r="AM201">
            <v>28121</v>
          </cell>
          <cell r="AN201">
            <v>1329</v>
          </cell>
          <cell r="AO201">
            <v>7201</v>
          </cell>
          <cell r="AP201">
            <v>8528</v>
          </cell>
          <cell r="AQ201">
            <v>2611</v>
          </cell>
          <cell r="AR201">
            <v>16637</v>
          </cell>
          <cell r="AS201">
            <v>18671</v>
          </cell>
          <cell r="AT201">
            <v>11726</v>
          </cell>
          <cell r="AU201">
            <v>18243</v>
          </cell>
          <cell r="AV201">
            <v>16587</v>
          </cell>
          <cell r="AW201">
            <v>18909</v>
          </cell>
          <cell r="AX201">
            <v>2741</v>
          </cell>
          <cell r="AY201">
            <v>6558</v>
          </cell>
          <cell r="AZ201">
            <v>31136</v>
          </cell>
          <cell r="BA201">
            <v>302335</v>
          </cell>
          <cell r="BB201">
            <v>26467</v>
          </cell>
          <cell r="BC201">
            <v>36</v>
          </cell>
          <cell r="BD201">
            <v>328501</v>
          </cell>
          <cell r="BE201">
            <v>-2.4</v>
          </cell>
          <cell r="BF201">
            <v>1.1000000000000001</v>
          </cell>
          <cell r="BG201">
            <v>-1.7</v>
          </cell>
          <cell r="BH201">
            <v>6</v>
          </cell>
          <cell r="BI201">
            <v>-0.4</v>
          </cell>
          <cell r="BJ201">
            <v>-0.2</v>
          </cell>
          <cell r="BK201">
            <v>0.8</v>
          </cell>
          <cell r="BL201">
            <v>1</v>
          </cell>
          <cell r="BM201">
            <v>2.1</v>
          </cell>
          <cell r="BN201">
            <v>1.1000000000000001</v>
          </cell>
          <cell r="BO201">
            <v>-1.7</v>
          </cell>
          <cell r="BP201">
            <v>2.6</v>
          </cell>
          <cell r="BQ201">
            <v>-1</v>
          </cell>
          <cell r="BR201">
            <v>0.5</v>
          </cell>
          <cell r="BS201">
            <v>1.4</v>
          </cell>
          <cell r="BT201">
            <v>0.3</v>
          </cell>
          <cell r="BU201">
            <v>-0.7</v>
          </cell>
          <cell r="BV201">
            <v>1.4</v>
          </cell>
          <cell r="BW201">
            <v>-0.9</v>
          </cell>
          <cell r="BX201">
            <v>-0.7</v>
          </cell>
          <cell r="BY201">
            <v>0.9</v>
          </cell>
          <cell r="BZ201">
            <v>4.9000000000000004</v>
          </cell>
          <cell r="CA201">
            <v>1.9</v>
          </cell>
          <cell r="CB201">
            <v>2.2000000000000002</v>
          </cell>
          <cell r="CC201">
            <v>0.7</v>
          </cell>
          <cell r="CD201">
            <v>2</v>
          </cell>
          <cell r="CE201">
            <v>0.6</v>
          </cell>
          <cell r="CF201">
            <v>2.2000000000000002</v>
          </cell>
          <cell r="CG201">
            <v>0.3</v>
          </cell>
          <cell r="CH201">
            <v>1.9</v>
          </cell>
          <cell r="CI201">
            <v>1.3</v>
          </cell>
          <cell r="CJ201">
            <v>1.5</v>
          </cell>
          <cell r="CK201">
            <v>1.6</v>
          </cell>
          <cell r="CL201">
            <v>3.9</v>
          </cell>
          <cell r="CM201">
            <v>2.9</v>
          </cell>
          <cell r="CN201">
            <v>3.4</v>
          </cell>
          <cell r="CO201">
            <v>2</v>
          </cell>
          <cell r="CP201">
            <v>3</v>
          </cell>
          <cell r="CQ201">
            <v>0.6</v>
          </cell>
          <cell r="CR201">
            <v>-0.8</v>
          </cell>
          <cell r="CS201">
            <v>-0.5</v>
          </cell>
          <cell r="CT201">
            <v>0.2</v>
          </cell>
          <cell r="CU201">
            <v>1.9</v>
          </cell>
          <cell r="CV201">
            <v>1.5</v>
          </cell>
          <cell r="CW201">
            <v>1.5</v>
          </cell>
          <cell r="CX201">
            <v>-1.1000000000000001</v>
          </cell>
          <cell r="CY201">
            <v>0.7</v>
          </cell>
          <cell r="CZ201">
            <v>1</v>
          </cell>
          <cell r="DA201">
            <v>2.7</v>
          </cell>
          <cell r="DB201">
            <v>1.9</v>
          </cell>
          <cell r="DC201">
            <v>0.3</v>
          </cell>
          <cell r="DD201">
            <v>1.1000000000000001</v>
          </cell>
          <cell r="DE201">
            <v>0.6</v>
          </cell>
          <cell r="DF201">
            <v>1.2</v>
          </cell>
          <cell r="DG201">
            <v>6653</v>
          </cell>
          <cell r="DH201">
            <v>1382</v>
          </cell>
          <cell r="DI201">
            <v>8072</v>
          </cell>
          <cell r="DJ201">
            <v>2883</v>
          </cell>
          <cell r="DK201">
            <v>4009</v>
          </cell>
          <cell r="DL201">
            <v>2584</v>
          </cell>
          <cell r="DM201">
            <v>4123</v>
          </cell>
          <cell r="DN201">
            <v>12346</v>
          </cell>
          <cell r="DO201">
            <v>2151</v>
          </cell>
          <cell r="DP201">
            <v>14099</v>
          </cell>
          <cell r="DQ201">
            <v>6392</v>
          </cell>
          <cell r="DR201">
            <v>5643</v>
          </cell>
          <cell r="DS201">
            <v>4029</v>
          </cell>
          <cell r="DT201">
            <v>5265</v>
          </cell>
          <cell r="DU201">
            <v>6611</v>
          </cell>
          <cell r="DV201">
            <v>27600</v>
          </cell>
          <cell r="DW201">
            <v>5421</v>
          </cell>
          <cell r="DX201">
            <v>330</v>
          </cell>
          <cell r="DY201">
            <v>3503</v>
          </cell>
          <cell r="DZ201">
            <v>9256</v>
          </cell>
          <cell r="EA201">
            <v>6138</v>
          </cell>
          <cell r="EB201">
            <v>5712</v>
          </cell>
          <cell r="EC201">
            <v>13215</v>
          </cell>
          <cell r="ED201">
            <v>24993</v>
          </cell>
          <cell r="EE201">
            <v>13388</v>
          </cell>
          <cell r="EF201">
            <v>14677</v>
          </cell>
          <cell r="EG201">
            <v>8903</v>
          </cell>
          <cell r="EH201">
            <v>5996</v>
          </cell>
          <cell r="EI201">
            <v>1719</v>
          </cell>
          <cell r="EJ201">
            <v>2366</v>
          </cell>
          <cell r="EK201">
            <v>6808</v>
          </cell>
          <cell r="EL201">
            <v>16809</v>
          </cell>
          <cell r="EM201">
            <v>3775</v>
          </cell>
          <cell r="EN201">
            <v>4591</v>
          </cell>
          <cell r="EO201">
            <v>8300</v>
          </cell>
          <cell r="EP201">
            <v>17526</v>
          </cell>
          <cell r="EQ201">
            <v>10751</v>
          </cell>
          <cell r="ER201">
            <v>28137</v>
          </cell>
          <cell r="ES201">
            <v>1413</v>
          </cell>
          <cell r="ET201">
            <v>7279</v>
          </cell>
          <cell r="EU201">
            <v>8708</v>
          </cell>
          <cell r="EV201">
            <v>2566</v>
          </cell>
          <cell r="EW201">
            <v>16247</v>
          </cell>
          <cell r="EX201">
            <v>18260</v>
          </cell>
          <cell r="EY201">
            <v>11761</v>
          </cell>
          <cell r="EZ201">
            <v>18231</v>
          </cell>
          <cell r="FA201">
            <v>16584</v>
          </cell>
          <cell r="FB201">
            <v>18889</v>
          </cell>
          <cell r="FC201">
            <v>2767</v>
          </cell>
          <cell r="FD201">
            <v>6781</v>
          </cell>
          <cell r="FE201">
            <v>31136</v>
          </cell>
          <cell r="FF201">
            <v>303100</v>
          </cell>
          <cell r="FG201">
            <v>26631</v>
          </cell>
          <cell r="FH201">
            <v>-251</v>
          </cell>
          <cell r="FI201">
            <v>329139</v>
          </cell>
          <cell r="FJ201">
            <v>2.4</v>
          </cell>
          <cell r="FK201">
            <v>1.8</v>
          </cell>
          <cell r="FL201">
            <v>2.2000000000000002</v>
          </cell>
          <cell r="FM201">
            <v>4.9000000000000004</v>
          </cell>
          <cell r="FN201">
            <v>-1.9</v>
          </cell>
          <cell r="FO201">
            <v>0.5</v>
          </cell>
          <cell r="FP201">
            <v>2.7</v>
          </cell>
          <cell r="FQ201">
            <v>0.6</v>
          </cell>
          <cell r="FR201">
            <v>-1.3</v>
          </cell>
          <cell r="FS201">
            <v>0.4</v>
          </cell>
          <cell r="FT201">
            <v>-0.8</v>
          </cell>
          <cell r="FU201">
            <v>1.1000000000000001</v>
          </cell>
          <cell r="FV201">
            <v>-2.2999999999999998</v>
          </cell>
          <cell r="FW201">
            <v>-0.4</v>
          </cell>
          <cell r="FX201">
            <v>0.5</v>
          </cell>
          <cell r="FY201">
            <v>-0.4</v>
          </cell>
          <cell r="FZ201">
            <v>-2.4</v>
          </cell>
          <cell r="GA201">
            <v>2.5</v>
          </cell>
          <cell r="GB201">
            <v>-2.2999999999999998</v>
          </cell>
          <cell r="GC201">
            <v>-2</v>
          </cell>
          <cell r="GD201">
            <v>1.6</v>
          </cell>
          <cell r="GE201">
            <v>9.1</v>
          </cell>
          <cell r="GF201">
            <v>1.4</v>
          </cell>
          <cell r="GG201">
            <v>2.7</v>
          </cell>
          <cell r="GH201">
            <v>-0.1</v>
          </cell>
          <cell r="GI201">
            <v>3</v>
          </cell>
          <cell r="GJ201">
            <v>-0.2</v>
          </cell>
          <cell r="GK201">
            <v>1.7</v>
          </cell>
          <cell r="GL201">
            <v>-1.6</v>
          </cell>
          <cell r="GM201">
            <v>3.6</v>
          </cell>
          <cell r="GN201">
            <v>2.7</v>
          </cell>
          <cell r="GO201">
            <v>2</v>
          </cell>
          <cell r="GP201">
            <v>0.4</v>
          </cell>
          <cell r="GQ201">
            <v>11.2</v>
          </cell>
          <cell r="GR201">
            <v>5.6</v>
          </cell>
          <cell r="GS201">
            <v>3.4</v>
          </cell>
          <cell r="GT201">
            <v>1.5</v>
          </cell>
          <cell r="GU201">
            <v>2.8</v>
          </cell>
          <cell r="GV201">
            <v>10.9</v>
          </cell>
          <cell r="GW201">
            <v>1</v>
          </cell>
          <cell r="GX201">
            <v>2.9</v>
          </cell>
          <cell r="GY201">
            <v>-2.9</v>
          </cell>
          <cell r="GZ201">
            <v>-1.5</v>
          </cell>
          <cell r="HA201">
            <v>-1.8</v>
          </cell>
          <cell r="HB201">
            <v>2</v>
          </cell>
          <cell r="HC201">
            <v>0.5</v>
          </cell>
          <cell r="HD201">
            <v>0.6</v>
          </cell>
          <cell r="HE201">
            <v>1.2</v>
          </cell>
          <cell r="HF201">
            <v>4</v>
          </cell>
          <cell r="HG201">
            <v>4.2</v>
          </cell>
          <cell r="HH201">
            <v>0.3</v>
          </cell>
          <cell r="HI201">
            <v>1.3</v>
          </cell>
          <cell r="HJ201">
            <v>0.9</v>
          </cell>
          <cell r="HK201">
            <v>1.5</v>
          </cell>
          <cell r="HL201">
            <v>6471</v>
          </cell>
          <cell r="HM201">
            <v>1380</v>
          </cell>
          <cell r="HN201">
            <v>7895</v>
          </cell>
          <cell r="HO201">
            <v>2762</v>
          </cell>
          <cell r="HP201">
            <v>3729</v>
          </cell>
          <cell r="HQ201">
            <v>2414</v>
          </cell>
          <cell r="HR201">
            <v>3975</v>
          </cell>
          <cell r="HS201">
            <v>11660</v>
          </cell>
          <cell r="HT201">
            <v>2092</v>
          </cell>
          <cell r="HU201">
            <v>13352</v>
          </cell>
          <cell r="HV201">
            <v>6299</v>
          </cell>
          <cell r="HW201">
            <v>5514</v>
          </cell>
          <cell r="HX201">
            <v>3824</v>
          </cell>
          <cell r="HY201">
            <v>4862</v>
          </cell>
          <cell r="HZ201">
            <v>6140</v>
          </cell>
          <cell r="IA201">
            <v>26283</v>
          </cell>
          <cell r="IB201">
            <v>5429</v>
          </cell>
          <cell r="IC201">
            <v>288</v>
          </cell>
          <cell r="ID201">
            <v>3539</v>
          </cell>
          <cell r="IE201">
            <v>9231</v>
          </cell>
          <cell r="IF201">
            <v>5571</v>
          </cell>
          <cell r="IG201">
            <v>5331</v>
          </cell>
          <cell r="IH201">
            <v>12367</v>
          </cell>
          <cell r="II201">
            <v>23204</v>
          </cell>
          <cell r="IJ201">
            <v>12851</v>
          </cell>
          <cell r="IK201">
            <v>14067</v>
          </cell>
          <cell r="IL201">
            <v>8761</v>
          </cell>
          <cell r="IM201">
            <v>5732</v>
          </cell>
          <cell r="IN201">
            <v>1655</v>
          </cell>
          <cell r="IO201">
            <v>2326</v>
          </cell>
          <cell r="IP201">
            <v>6594</v>
          </cell>
          <cell r="IQ201">
            <v>16240</v>
          </cell>
        </row>
        <row r="202">
          <cell r="B202">
            <v>6500</v>
          </cell>
          <cell r="C202">
            <v>1387</v>
          </cell>
          <cell r="D202">
            <v>7927</v>
          </cell>
          <cell r="E202">
            <v>3066</v>
          </cell>
          <cell r="F202">
            <v>4086</v>
          </cell>
          <cell r="G202">
            <v>2558</v>
          </cell>
          <cell r="H202">
            <v>3988</v>
          </cell>
          <cell r="I202">
            <v>12426</v>
          </cell>
          <cell r="J202">
            <v>2293</v>
          </cell>
          <cell r="K202">
            <v>14264</v>
          </cell>
          <cell r="L202">
            <v>6329</v>
          </cell>
          <cell r="M202">
            <v>5677</v>
          </cell>
          <cell r="N202">
            <v>3956</v>
          </cell>
          <cell r="O202">
            <v>5206</v>
          </cell>
          <cell r="P202">
            <v>6756</v>
          </cell>
          <cell r="Q202">
            <v>27510</v>
          </cell>
          <cell r="R202">
            <v>5455</v>
          </cell>
          <cell r="S202">
            <v>336</v>
          </cell>
          <cell r="T202">
            <v>3472</v>
          </cell>
          <cell r="U202">
            <v>9258</v>
          </cell>
          <cell r="V202">
            <v>6107</v>
          </cell>
          <cell r="W202">
            <v>5678</v>
          </cell>
          <cell r="X202">
            <v>13192</v>
          </cell>
          <cell r="Y202">
            <v>24938</v>
          </cell>
          <cell r="Z202">
            <v>13489</v>
          </cell>
          <cell r="AA202">
            <v>14865</v>
          </cell>
          <cell r="AB202">
            <v>9014</v>
          </cell>
          <cell r="AC202">
            <v>6014</v>
          </cell>
          <cell r="AD202">
            <v>1729</v>
          </cell>
          <cell r="AE202">
            <v>2336</v>
          </cell>
          <cell r="AF202">
            <v>6828</v>
          </cell>
          <cell r="AG202">
            <v>16834</v>
          </cell>
          <cell r="AH202">
            <v>3834</v>
          </cell>
          <cell r="AI202">
            <v>4380</v>
          </cell>
          <cell r="AJ202">
            <v>8263</v>
          </cell>
          <cell r="AK202">
            <v>17994</v>
          </cell>
          <cell r="AL202">
            <v>10842</v>
          </cell>
          <cell r="AM202">
            <v>28714</v>
          </cell>
          <cell r="AN202">
            <v>1282</v>
          </cell>
          <cell r="AO202">
            <v>7216</v>
          </cell>
          <cell r="AP202">
            <v>8484</v>
          </cell>
          <cell r="AQ202">
            <v>2645</v>
          </cell>
          <cell r="AR202">
            <v>16980</v>
          </cell>
          <cell r="AS202">
            <v>19027</v>
          </cell>
          <cell r="AT202">
            <v>11911</v>
          </cell>
          <cell r="AU202">
            <v>18177</v>
          </cell>
          <cell r="AV202">
            <v>16693</v>
          </cell>
          <cell r="AW202">
            <v>19100</v>
          </cell>
          <cell r="AX202">
            <v>2755</v>
          </cell>
          <cell r="AY202">
            <v>6613</v>
          </cell>
          <cell r="AZ202">
            <v>31249</v>
          </cell>
          <cell r="BA202">
            <v>304895</v>
          </cell>
          <cell r="BB202">
            <v>26500</v>
          </cell>
          <cell r="BC202">
            <v>577</v>
          </cell>
          <cell r="BD202">
            <v>331630</v>
          </cell>
          <cell r="BE202">
            <v>-0.3</v>
          </cell>
          <cell r="BF202">
            <v>1.7</v>
          </cell>
          <cell r="BG202">
            <v>0.1</v>
          </cell>
          <cell r="BH202">
            <v>5.9</v>
          </cell>
          <cell r="BI202">
            <v>-0.3</v>
          </cell>
          <cell r="BJ202">
            <v>-0.9</v>
          </cell>
          <cell r="BK202">
            <v>-2.1</v>
          </cell>
          <cell r="BL202">
            <v>0.1</v>
          </cell>
          <cell r="BM202">
            <v>3.9</v>
          </cell>
          <cell r="BN202">
            <v>0.4</v>
          </cell>
          <cell r="BO202">
            <v>-0.6</v>
          </cell>
          <cell r="BP202">
            <v>1.1000000000000001</v>
          </cell>
          <cell r="BQ202">
            <v>-0.9</v>
          </cell>
          <cell r="BR202">
            <v>-1</v>
          </cell>
          <cell r="BS202">
            <v>1.5</v>
          </cell>
          <cell r="BT202">
            <v>-0.1</v>
          </cell>
          <cell r="BU202">
            <v>0.3</v>
          </cell>
          <cell r="BV202">
            <v>2</v>
          </cell>
          <cell r="BW202">
            <v>-1.3</v>
          </cell>
          <cell r="BX202">
            <v>-0.2</v>
          </cell>
          <cell r="BY202">
            <v>0.9</v>
          </cell>
          <cell r="BZ202">
            <v>2.4</v>
          </cell>
          <cell r="CA202">
            <v>1</v>
          </cell>
          <cell r="CB202">
            <v>1.3</v>
          </cell>
          <cell r="CC202">
            <v>0.4</v>
          </cell>
          <cell r="CD202">
            <v>2</v>
          </cell>
          <cell r="CE202">
            <v>0.7</v>
          </cell>
          <cell r="CF202">
            <v>1</v>
          </cell>
          <cell r="CG202">
            <v>-0.1</v>
          </cell>
          <cell r="CH202">
            <v>1.1000000000000001</v>
          </cell>
          <cell r="CI202">
            <v>1</v>
          </cell>
          <cell r="CJ202">
            <v>0.9</v>
          </cell>
          <cell r="CK202">
            <v>1.1000000000000001</v>
          </cell>
          <cell r="CL202">
            <v>2.5</v>
          </cell>
          <cell r="CM202">
            <v>1.5</v>
          </cell>
          <cell r="CN202">
            <v>2.7</v>
          </cell>
          <cell r="CO202">
            <v>0.9</v>
          </cell>
          <cell r="CP202">
            <v>2.1</v>
          </cell>
          <cell r="CQ202">
            <v>-3.5</v>
          </cell>
          <cell r="CR202">
            <v>0.2</v>
          </cell>
          <cell r="CS202">
            <v>-0.5</v>
          </cell>
          <cell r="CT202">
            <v>1.3</v>
          </cell>
          <cell r="CU202">
            <v>2.1</v>
          </cell>
          <cell r="CV202">
            <v>1.9</v>
          </cell>
          <cell r="CW202">
            <v>1.6</v>
          </cell>
          <cell r="CX202">
            <v>-0.4</v>
          </cell>
          <cell r="CY202">
            <v>0.6</v>
          </cell>
          <cell r="CZ202">
            <v>1</v>
          </cell>
          <cell r="DA202">
            <v>0.5</v>
          </cell>
          <cell r="DB202">
            <v>0.8</v>
          </cell>
          <cell r="DC202">
            <v>0.4</v>
          </cell>
          <cell r="DD202">
            <v>0.8</v>
          </cell>
          <cell r="DE202">
            <v>0.1</v>
          </cell>
          <cell r="DF202">
            <v>1</v>
          </cell>
          <cell r="DG202">
            <v>6513</v>
          </cell>
          <cell r="DH202">
            <v>1368</v>
          </cell>
          <cell r="DI202">
            <v>7919</v>
          </cell>
          <cell r="DJ202">
            <v>3008</v>
          </cell>
          <cell r="DK202">
            <v>4103</v>
          </cell>
          <cell r="DL202">
            <v>2601</v>
          </cell>
          <cell r="DM202">
            <v>4057</v>
          </cell>
          <cell r="DN202">
            <v>12470</v>
          </cell>
          <cell r="DO202">
            <v>2295</v>
          </cell>
          <cell r="DP202">
            <v>14314</v>
          </cell>
          <cell r="DQ202">
            <v>6183</v>
          </cell>
          <cell r="DR202">
            <v>5735</v>
          </cell>
          <cell r="DS202">
            <v>3830</v>
          </cell>
          <cell r="DT202">
            <v>5215</v>
          </cell>
          <cell r="DU202">
            <v>6785</v>
          </cell>
          <cell r="DV202">
            <v>27289</v>
          </cell>
          <cell r="DW202">
            <v>5350</v>
          </cell>
          <cell r="DX202">
            <v>339</v>
          </cell>
          <cell r="DY202">
            <v>3456</v>
          </cell>
          <cell r="DZ202">
            <v>9135</v>
          </cell>
          <cell r="EA202">
            <v>5935</v>
          </cell>
          <cell r="EB202">
            <v>5664</v>
          </cell>
          <cell r="EC202">
            <v>12892</v>
          </cell>
          <cell r="ED202">
            <v>24423</v>
          </cell>
          <cell r="EE202">
            <v>13523</v>
          </cell>
          <cell r="EF202">
            <v>14761</v>
          </cell>
          <cell r="EG202">
            <v>9024</v>
          </cell>
          <cell r="EH202">
            <v>5936</v>
          </cell>
          <cell r="EI202">
            <v>1721</v>
          </cell>
          <cell r="EJ202">
            <v>2306</v>
          </cell>
          <cell r="EK202">
            <v>6875</v>
          </cell>
          <cell r="EL202">
            <v>16785</v>
          </cell>
          <cell r="EM202">
            <v>3841</v>
          </cell>
          <cell r="EN202">
            <v>4439</v>
          </cell>
          <cell r="EO202">
            <v>8229</v>
          </cell>
          <cell r="EP202">
            <v>17979</v>
          </cell>
          <cell r="EQ202">
            <v>10819</v>
          </cell>
          <cell r="ER202">
            <v>28681</v>
          </cell>
          <cell r="ES202">
            <v>1266</v>
          </cell>
          <cell r="ET202">
            <v>7192</v>
          </cell>
          <cell r="EU202">
            <v>8439</v>
          </cell>
          <cell r="EV202">
            <v>2659</v>
          </cell>
          <cell r="EW202">
            <v>17251</v>
          </cell>
          <cell r="EX202">
            <v>19286</v>
          </cell>
          <cell r="EY202">
            <v>11883</v>
          </cell>
          <cell r="EZ202">
            <v>18169</v>
          </cell>
          <cell r="FA202">
            <v>16696</v>
          </cell>
          <cell r="FB202">
            <v>19153</v>
          </cell>
          <cell r="FC202">
            <v>2780</v>
          </cell>
          <cell r="FD202">
            <v>6258</v>
          </cell>
          <cell r="FE202">
            <v>31257</v>
          </cell>
          <cell r="FF202">
            <v>303934</v>
          </cell>
          <cell r="FG202">
            <v>26307</v>
          </cell>
          <cell r="FH202">
            <v>1238</v>
          </cell>
          <cell r="FI202">
            <v>331137</v>
          </cell>
          <cell r="FJ202">
            <v>-2.1</v>
          </cell>
          <cell r="FK202">
            <v>-1</v>
          </cell>
          <cell r="FL202">
            <v>-1.9</v>
          </cell>
          <cell r="FM202">
            <v>4.3</v>
          </cell>
          <cell r="FN202">
            <v>2.2999999999999998</v>
          </cell>
          <cell r="FO202">
            <v>0.7</v>
          </cell>
          <cell r="FP202">
            <v>-1.6</v>
          </cell>
          <cell r="FQ202">
            <v>1</v>
          </cell>
          <cell r="FR202">
            <v>6.7</v>
          </cell>
          <cell r="FS202">
            <v>1.5</v>
          </cell>
          <cell r="FT202">
            <v>-3.3</v>
          </cell>
          <cell r="FU202">
            <v>1.6</v>
          </cell>
          <cell r="FV202">
            <v>-5</v>
          </cell>
          <cell r="FW202">
            <v>-1</v>
          </cell>
          <cell r="FX202">
            <v>2.6</v>
          </cell>
          <cell r="FY202">
            <v>-1.1000000000000001</v>
          </cell>
          <cell r="FZ202">
            <v>-1.3</v>
          </cell>
          <cell r="GA202">
            <v>2.8</v>
          </cell>
          <cell r="GB202">
            <v>-1.3</v>
          </cell>
          <cell r="GC202">
            <v>-1.3</v>
          </cell>
          <cell r="GD202">
            <v>-3.3</v>
          </cell>
          <cell r="GE202">
            <v>-0.9</v>
          </cell>
          <cell r="GF202">
            <v>-2.4</v>
          </cell>
          <cell r="GG202">
            <v>-2.2999999999999998</v>
          </cell>
          <cell r="GH202">
            <v>1</v>
          </cell>
          <cell r="GI202">
            <v>0.6</v>
          </cell>
          <cell r="GJ202">
            <v>1.4</v>
          </cell>
          <cell r="GK202">
            <v>-1</v>
          </cell>
          <cell r="GL202">
            <v>0.2</v>
          </cell>
          <cell r="GM202">
            <v>-2.5</v>
          </cell>
          <cell r="GN202">
            <v>1</v>
          </cell>
          <cell r="GO202">
            <v>-0.1</v>
          </cell>
          <cell r="GP202">
            <v>1.7</v>
          </cell>
          <cell r="GQ202">
            <v>-3.3</v>
          </cell>
          <cell r="GR202">
            <v>-0.9</v>
          </cell>
          <cell r="GS202">
            <v>2.6</v>
          </cell>
          <cell r="GT202">
            <v>0.6</v>
          </cell>
          <cell r="GU202">
            <v>1.9</v>
          </cell>
          <cell r="GV202">
            <v>-10.4</v>
          </cell>
          <cell r="GW202">
            <v>-1.2</v>
          </cell>
          <cell r="GX202">
            <v>-3.1</v>
          </cell>
          <cell r="GY202">
            <v>3.6</v>
          </cell>
          <cell r="GZ202">
            <v>6.2</v>
          </cell>
          <cell r="HA202">
            <v>5.6</v>
          </cell>
          <cell r="HB202">
            <v>1</v>
          </cell>
          <cell r="HC202">
            <v>-0.3</v>
          </cell>
          <cell r="HD202">
            <v>0.7</v>
          </cell>
          <cell r="HE202">
            <v>1.4</v>
          </cell>
          <cell r="HF202">
            <v>0.5</v>
          </cell>
          <cell r="HG202">
            <v>-7.7</v>
          </cell>
          <cell r="HH202">
            <v>0.4</v>
          </cell>
          <cell r="HI202">
            <v>0.3</v>
          </cell>
          <cell r="HJ202">
            <v>-1.2</v>
          </cell>
          <cell r="HK202">
            <v>0.6</v>
          </cell>
          <cell r="HL202">
            <v>5091</v>
          </cell>
          <cell r="HM202">
            <v>1361</v>
          </cell>
          <cell r="HN202">
            <v>6544</v>
          </cell>
          <cell r="HO202">
            <v>3060</v>
          </cell>
          <cell r="HP202">
            <v>4145</v>
          </cell>
          <cell r="HQ202">
            <v>2675</v>
          </cell>
          <cell r="HR202">
            <v>4023</v>
          </cell>
          <cell r="HS202">
            <v>12612</v>
          </cell>
          <cell r="HT202">
            <v>2384</v>
          </cell>
          <cell r="HU202">
            <v>14514</v>
          </cell>
          <cell r="HV202">
            <v>5926</v>
          </cell>
          <cell r="HW202">
            <v>5694</v>
          </cell>
          <cell r="HX202">
            <v>3837</v>
          </cell>
          <cell r="HY202">
            <v>5355</v>
          </cell>
          <cell r="HZ202">
            <v>6734</v>
          </cell>
          <cell r="IA202">
            <v>27115</v>
          </cell>
          <cell r="IB202">
            <v>5318</v>
          </cell>
          <cell r="IC202">
            <v>363</v>
          </cell>
          <cell r="ID202">
            <v>3441</v>
          </cell>
          <cell r="IE202">
            <v>9124</v>
          </cell>
          <cell r="IF202">
            <v>5969</v>
          </cell>
          <cell r="IG202">
            <v>6046</v>
          </cell>
          <cell r="IH202">
            <v>12773</v>
          </cell>
          <cell r="II202">
            <v>24596</v>
          </cell>
          <cell r="IJ202">
            <v>13488</v>
          </cell>
          <cell r="IK202">
            <v>14226</v>
          </cell>
          <cell r="IL202">
            <v>8735</v>
          </cell>
          <cell r="IM202">
            <v>5873</v>
          </cell>
          <cell r="IN202">
            <v>1650</v>
          </cell>
          <cell r="IO202">
            <v>2274</v>
          </cell>
          <cell r="IP202">
            <v>6635</v>
          </cell>
          <cell r="IQ202">
            <v>16350</v>
          </cell>
        </row>
        <row r="203">
          <cell r="B203">
            <v>6621</v>
          </cell>
          <cell r="C203">
            <v>1388</v>
          </cell>
          <cell r="D203">
            <v>8043</v>
          </cell>
          <cell r="E203">
            <v>3179</v>
          </cell>
          <cell r="F203">
            <v>4168</v>
          </cell>
          <cell r="G203">
            <v>2592</v>
          </cell>
          <cell r="H203">
            <v>3823</v>
          </cell>
          <cell r="I203">
            <v>12483</v>
          </cell>
          <cell r="J203">
            <v>2393</v>
          </cell>
          <cell r="K203">
            <v>14376</v>
          </cell>
          <cell r="L203">
            <v>6381</v>
          </cell>
          <cell r="M203">
            <v>5643</v>
          </cell>
          <cell r="N203">
            <v>4069</v>
          </cell>
          <cell r="O203">
            <v>5162</v>
          </cell>
          <cell r="P203">
            <v>6795</v>
          </cell>
          <cell r="Q203">
            <v>27659</v>
          </cell>
          <cell r="R203">
            <v>5534</v>
          </cell>
          <cell r="S203">
            <v>341</v>
          </cell>
          <cell r="T203">
            <v>3415</v>
          </cell>
          <cell r="U203">
            <v>9299</v>
          </cell>
          <cell r="V203">
            <v>6153</v>
          </cell>
          <cell r="W203">
            <v>5763</v>
          </cell>
          <cell r="X203">
            <v>13209</v>
          </cell>
          <cell r="Y203">
            <v>25089</v>
          </cell>
          <cell r="Z203">
            <v>13589</v>
          </cell>
          <cell r="AA203">
            <v>15146</v>
          </cell>
          <cell r="AB203">
            <v>9047</v>
          </cell>
          <cell r="AC203">
            <v>6086</v>
          </cell>
          <cell r="AD203">
            <v>1753</v>
          </cell>
          <cell r="AE203">
            <v>2355</v>
          </cell>
          <cell r="AF203">
            <v>6854</v>
          </cell>
          <cell r="AG203">
            <v>16970</v>
          </cell>
          <cell r="AH203">
            <v>3868</v>
          </cell>
          <cell r="AI203">
            <v>4437</v>
          </cell>
          <cell r="AJ203">
            <v>8338</v>
          </cell>
          <cell r="AK203">
            <v>18400</v>
          </cell>
          <cell r="AL203">
            <v>10748</v>
          </cell>
          <cell r="AM203">
            <v>29049</v>
          </cell>
          <cell r="AN203">
            <v>1203</v>
          </cell>
          <cell r="AO203">
            <v>7182</v>
          </cell>
          <cell r="AP203">
            <v>8354</v>
          </cell>
          <cell r="AQ203">
            <v>2693</v>
          </cell>
          <cell r="AR203">
            <v>17073</v>
          </cell>
          <cell r="AS203">
            <v>19181</v>
          </cell>
          <cell r="AT203">
            <v>12089</v>
          </cell>
          <cell r="AU203">
            <v>18352</v>
          </cell>
          <cell r="AV203">
            <v>16795</v>
          </cell>
          <cell r="AW203">
            <v>19338</v>
          </cell>
          <cell r="AX203">
            <v>2732</v>
          </cell>
          <cell r="AY203">
            <v>6577</v>
          </cell>
          <cell r="AZ203">
            <v>31380</v>
          </cell>
          <cell r="BA203">
            <v>307170</v>
          </cell>
          <cell r="BB203">
            <v>26582</v>
          </cell>
          <cell r="BC203">
            <v>1084</v>
          </cell>
          <cell r="BD203">
            <v>334497</v>
          </cell>
          <cell r="BE203">
            <v>1.9</v>
          </cell>
          <cell r="BF203">
            <v>0.1</v>
          </cell>
          <cell r="BG203">
            <v>1.5</v>
          </cell>
          <cell r="BH203">
            <v>3.7</v>
          </cell>
          <cell r="BI203">
            <v>2</v>
          </cell>
          <cell r="BJ203">
            <v>1.4</v>
          </cell>
          <cell r="BK203">
            <v>-4.2</v>
          </cell>
          <cell r="BL203">
            <v>0.5</v>
          </cell>
          <cell r="BM203">
            <v>4.4000000000000004</v>
          </cell>
          <cell r="BN203">
            <v>0.8</v>
          </cell>
          <cell r="BO203">
            <v>0.8</v>
          </cell>
          <cell r="BP203">
            <v>-0.6</v>
          </cell>
          <cell r="BQ203">
            <v>2.9</v>
          </cell>
          <cell r="BR203">
            <v>-0.8</v>
          </cell>
          <cell r="BS203">
            <v>0.6</v>
          </cell>
          <cell r="BT203">
            <v>0.5</v>
          </cell>
          <cell r="BU203">
            <v>1.4</v>
          </cell>
          <cell r="BV203">
            <v>1.5</v>
          </cell>
          <cell r="BW203">
            <v>-1.6</v>
          </cell>
          <cell r="BX203">
            <v>0.4</v>
          </cell>
          <cell r="BY203">
            <v>0.8</v>
          </cell>
          <cell r="BZ203">
            <v>1.5</v>
          </cell>
          <cell r="CA203">
            <v>0.1</v>
          </cell>
          <cell r="CB203">
            <v>0.6</v>
          </cell>
          <cell r="CC203">
            <v>0.7</v>
          </cell>
          <cell r="CD203">
            <v>1.9</v>
          </cell>
          <cell r="CE203">
            <v>0.4</v>
          </cell>
          <cell r="CF203">
            <v>1.2</v>
          </cell>
          <cell r="CG203">
            <v>1.4</v>
          </cell>
          <cell r="CH203">
            <v>0.8</v>
          </cell>
          <cell r="CI203">
            <v>0.4</v>
          </cell>
          <cell r="CJ203">
            <v>0.8</v>
          </cell>
          <cell r="CK203">
            <v>0.9</v>
          </cell>
          <cell r="CL203">
            <v>1.3</v>
          </cell>
          <cell r="CM203">
            <v>0.9</v>
          </cell>
          <cell r="CN203">
            <v>2.2999999999999998</v>
          </cell>
          <cell r="CO203">
            <v>-0.9</v>
          </cell>
          <cell r="CP203">
            <v>1.2</v>
          </cell>
          <cell r="CQ203">
            <v>-6.2</v>
          </cell>
          <cell r="CR203">
            <v>-0.5</v>
          </cell>
          <cell r="CS203">
            <v>-1.5</v>
          </cell>
          <cell r="CT203">
            <v>1.8</v>
          </cell>
          <cell r="CU203">
            <v>0.5</v>
          </cell>
          <cell r="CV203">
            <v>0.8</v>
          </cell>
          <cell r="CW203">
            <v>1.5</v>
          </cell>
          <cell r="CX203">
            <v>1</v>
          </cell>
          <cell r="CY203">
            <v>0.6</v>
          </cell>
          <cell r="CZ203">
            <v>1.2</v>
          </cell>
          <cell r="DA203">
            <v>-0.9</v>
          </cell>
          <cell r="DB203">
            <v>-0.5</v>
          </cell>
          <cell r="DC203">
            <v>0.4</v>
          </cell>
          <cell r="DD203">
            <v>0.7</v>
          </cell>
          <cell r="DE203">
            <v>0.3</v>
          </cell>
          <cell r="DF203">
            <v>0.9</v>
          </cell>
          <cell r="DG203">
            <v>6649</v>
          </cell>
          <cell r="DH203">
            <v>1402</v>
          </cell>
          <cell r="DI203">
            <v>8087</v>
          </cell>
          <cell r="DJ203">
            <v>3318</v>
          </cell>
          <cell r="DK203">
            <v>4189</v>
          </cell>
          <cell r="DL203">
            <v>2502</v>
          </cell>
          <cell r="DM203">
            <v>3713</v>
          </cell>
          <cell r="DN203">
            <v>12473</v>
          </cell>
          <cell r="DO203">
            <v>2440</v>
          </cell>
          <cell r="DP203">
            <v>14391</v>
          </cell>
          <cell r="DQ203">
            <v>6502</v>
          </cell>
          <cell r="DR203">
            <v>5553</v>
          </cell>
          <cell r="DS203">
            <v>4077</v>
          </cell>
          <cell r="DT203">
            <v>5158</v>
          </cell>
          <cell r="DU203">
            <v>6848</v>
          </cell>
          <cell r="DV203">
            <v>27775</v>
          </cell>
          <cell r="DW203">
            <v>5631</v>
          </cell>
          <cell r="DX203">
            <v>339</v>
          </cell>
          <cell r="DY203">
            <v>3445</v>
          </cell>
          <cell r="DZ203">
            <v>9413</v>
          </cell>
          <cell r="EA203">
            <v>6297</v>
          </cell>
          <cell r="EB203">
            <v>5727</v>
          </cell>
          <cell r="EC203">
            <v>13487</v>
          </cell>
          <cell r="ED203">
            <v>25513</v>
          </cell>
          <cell r="EE203">
            <v>13526</v>
          </cell>
          <cell r="EF203">
            <v>15135</v>
          </cell>
          <cell r="EG203">
            <v>9081</v>
          </cell>
          <cell r="EH203">
            <v>6094</v>
          </cell>
          <cell r="EI203">
            <v>1758</v>
          </cell>
          <cell r="EJ203">
            <v>2344</v>
          </cell>
          <cell r="EK203">
            <v>6760</v>
          </cell>
          <cell r="EL203">
            <v>16865</v>
          </cell>
          <cell r="EM203">
            <v>3885</v>
          </cell>
          <cell r="EN203">
            <v>4381</v>
          </cell>
          <cell r="EO203">
            <v>8221</v>
          </cell>
          <cell r="EP203">
            <v>18408</v>
          </cell>
          <cell r="EQ203">
            <v>10830</v>
          </cell>
          <cell r="ER203">
            <v>29129</v>
          </cell>
          <cell r="ES203">
            <v>1209</v>
          </cell>
          <cell r="ET203">
            <v>7056</v>
          </cell>
          <cell r="EU203">
            <v>8239</v>
          </cell>
          <cell r="EV203">
            <v>2711</v>
          </cell>
          <cell r="EW203">
            <v>17286</v>
          </cell>
          <cell r="EX203">
            <v>19395</v>
          </cell>
          <cell r="EY203">
            <v>12148</v>
          </cell>
          <cell r="EZ203">
            <v>18346</v>
          </cell>
          <cell r="FA203">
            <v>16796</v>
          </cell>
          <cell r="FB203">
            <v>19332</v>
          </cell>
          <cell r="FC203">
            <v>2711</v>
          </cell>
          <cell r="FD203">
            <v>6829</v>
          </cell>
          <cell r="FE203">
            <v>31373</v>
          </cell>
          <cell r="FF203">
            <v>307976</v>
          </cell>
          <cell r="FG203">
            <v>26576</v>
          </cell>
          <cell r="FH203">
            <v>636</v>
          </cell>
          <cell r="FI203">
            <v>334851</v>
          </cell>
          <cell r="FJ203">
            <v>2.1</v>
          </cell>
          <cell r="FK203">
            <v>2.5</v>
          </cell>
          <cell r="FL203">
            <v>2.1</v>
          </cell>
          <cell r="FM203">
            <v>10.3</v>
          </cell>
          <cell r="FN203">
            <v>2.1</v>
          </cell>
          <cell r="FO203">
            <v>-3.8</v>
          </cell>
          <cell r="FP203">
            <v>-8.5</v>
          </cell>
          <cell r="FQ203">
            <v>0</v>
          </cell>
          <cell r="FR203">
            <v>6.3</v>
          </cell>
          <cell r="FS203">
            <v>0.5</v>
          </cell>
          <cell r="FT203">
            <v>5.0999999999999996</v>
          </cell>
          <cell r="FU203">
            <v>-3.2</v>
          </cell>
          <cell r="FV203">
            <v>6.5</v>
          </cell>
          <cell r="FW203">
            <v>-1.1000000000000001</v>
          </cell>
          <cell r="FX203">
            <v>0.9</v>
          </cell>
          <cell r="FY203">
            <v>1.8</v>
          </cell>
          <cell r="FZ203">
            <v>5.2</v>
          </cell>
          <cell r="GA203">
            <v>-0.1</v>
          </cell>
          <cell r="GB203">
            <v>-0.3</v>
          </cell>
          <cell r="GC203">
            <v>3</v>
          </cell>
          <cell r="GD203">
            <v>6.1</v>
          </cell>
          <cell r="GE203">
            <v>1.1000000000000001</v>
          </cell>
          <cell r="GF203">
            <v>4.5999999999999996</v>
          </cell>
          <cell r="GG203">
            <v>4.5</v>
          </cell>
          <cell r="GH203">
            <v>0</v>
          </cell>
          <cell r="GI203">
            <v>2.5</v>
          </cell>
          <cell r="GJ203">
            <v>0.6</v>
          </cell>
          <cell r="GK203">
            <v>2.7</v>
          </cell>
          <cell r="GL203">
            <v>2.1</v>
          </cell>
          <cell r="GM203">
            <v>1.7</v>
          </cell>
          <cell r="GN203">
            <v>-1.7</v>
          </cell>
          <cell r="GO203">
            <v>0.5</v>
          </cell>
          <cell r="GP203">
            <v>1.1000000000000001</v>
          </cell>
          <cell r="GQ203">
            <v>-1.3</v>
          </cell>
          <cell r="GR203">
            <v>-0.1</v>
          </cell>
          <cell r="GS203">
            <v>2.4</v>
          </cell>
          <cell r="GT203">
            <v>0.1</v>
          </cell>
          <cell r="GU203">
            <v>1.6</v>
          </cell>
          <cell r="GV203">
            <v>-4.4000000000000004</v>
          </cell>
          <cell r="GW203">
            <v>-1.9</v>
          </cell>
          <cell r="GX203">
            <v>-2.4</v>
          </cell>
          <cell r="GY203">
            <v>2</v>
          </cell>
          <cell r="GZ203">
            <v>0.2</v>
          </cell>
          <cell r="HA203">
            <v>0.6</v>
          </cell>
          <cell r="HB203">
            <v>2.2000000000000002</v>
          </cell>
          <cell r="HC203">
            <v>1</v>
          </cell>
          <cell r="HD203">
            <v>0.6</v>
          </cell>
          <cell r="HE203">
            <v>0.9</v>
          </cell>
          <cell r="HF203">
            <v>-2.5</v>
          </cell>
          <cell r="HG203">
            <v>9.1</v>
          </cell>
          <cell r="HH203">
            <v>0.4</v>
          </cell>
          <cell r="HI203">
            <v>1.3</v>
          </cell>
          <cell r="HJ203">
            <v>1</v>
          </cell>
          <cell r="HK203">
            <v>1.1000000000000001</v>
          </cell>
          <cell r="HL203">
            <v>4464</v>
          </cell>
          <cell r="HM203">
            <v>1405</v>
          </cell>
          <cell r="HN203">
            <v>5976</v>
          </cell>
          <cell r="HO203">
            <v>3412</v>
          </cell>
          <cell r="HP203">
            <v>4350</v>
          </cell>
          <cell r="HQ203">
            <v>2551</v>
          </cell>
          <cell r="HR203">
            <v>3733</v>
          </cell>
          <cell r="HS203">
            <v>12784</v>
          </cell>
          <cell r="HT203">
            <v>2408</v>
          </cell>
          <cell r="HU203">
            <v>14701</v>
          </cell>
          <cell r="HV203">
            <v>6503</v>
          </cell>
          <cell r="HW203">
            <v>5719</v>
          </cell>
          <cell r="HX203">
            <v>4170</v>
          </cell>
          <cell r="HY203">
            <v>5383</v>
          </cell>
          <cell r="HZ203">
            <v>7099</v>
          </cell>
          <cell r="IA203">
            <v>28485</v>
          </cell>
          <cell r="IB203">
            <v>5783</v>
          </cell>
          <cell r="IC203">
            <v>380</v>
          </cell>
          <cell r="ID203">
            <v>3445</v>
          </cell>
          <cell r="IE203">
            <v>9636</v>
          </cell>
          <cell r="IF203">
            <v>6556</v>
          </cell>
          <cell r="IG203">
            <v>5521</v>
          </cell>
          <cell r="IH203">
            <v>13693</v>
          </cell>
          <cell r="II203">
            <v>25817</v>
          </cell>
          <cell r="IJ203">
            <v>13629</v>
          </cell>
          <cell r="IK203">
            <v>14760</v>
          </cell>
          <cell r="IL203">
            <v>9076</v>
          </cell>
          <cell r="IM203">
            <v>6092</v>
          </cell>
          <cell r="IN203">
            <v>1833</v>
          </cell>
          <cell r="IO203">
            <v>2441</v>
          </cell>
          <cell r="IP203">
            <v>6815</v>
          </cell>
          <cell r="IQ203">
            <v>17088</v>
          </cell>
        </row>
        <row r="204">
          <cell r="B204">
            <v>6971</v>
          </cell>
          <cell r="C204">
            <v>1369</v>
          </cell>
          <cell r="D204">
            <v>8360</v>
          </cell>
          <cell r="E204">
            <v>3235</v>
          </cell>
          <cell r="F204">
            <v>4240</v>
          </cell>
          <cell r="G204">
            <v>2688</v>
          </cell>
          <cell r="H204">
            <v>3662</v>
          </cell>
          <cell r="I204">
            <v>12550</v>
          </cell>
          <cell r="J204">
            <v>2448</v>
          </cell>
          <cell r="K204">
            <v>14475</v>
          </cell>
          <cell r="L204">
            <v>6426</v>
          </cell>
          <cell r="M204">
            <v>5666</v>
          </cell>
          <cell r="N204">
            <v>4328</v>
          </cell>
          <cell r="O204">
            <v>5272</v>
          </cell>
          <cell r="P204">
            <v>6781</v>
          </cell>
          <cell r="Q204">
            <v>28207</v>
          </cell>
          <cell r="R204">
            <v>5585</v>
          </cell>
          <cell r="S204">
            <v>341</v>
          </cell>
          <cell r="T204">
            <v>3369</v>
          </cell>
          <cell r="U204">
            <v>9321</v>
          </cell>
          <cell r="V204">
            <v>6250</v>
          </cell>
          <cell r="W204">
            <v>5879</v>
          </cell>
          <cell r="X204">
            <v>13429</v>
          </cell>
          <cell r="Y204">
            <v>25504</v>
          </cell>
          <cell r="Z204">
            <v>13746</v>
          </cell>
          <cell r="AA204">
            <v>15366</v>
          </cell>
          <cell r="AB204">
            <v>9002</v>
          </cell>
          <cell r="AC204">
            <v>6217</v>
          </cell>
          <cell r="AD204">
            <v>1789</v>
          </cell>
          <cell r="AE204">
            <v>2412</v>
          </cell>
          <cell r="AF204">
            <v>6973</v>
          </cell>
          <cell r="AG204">
            <v>17307</v>
          </cell>
          <cell r="AH204">
            <v>3915</v>
          </cell>
          <cell r="AI204">
            <v>4505</v>
          </cell>
          <cell r="AJ204">
            <v>8446</v>
          </cell>
          <cell r="AK204">
            <v>18748</v>
          </cell>
          <cell r="AL204">
            <v>10453</v>
          </cell>
          <cell r="AM204">
            <v>29138</v>
          </cell>
          <cell r="AN204">
            <v>1182</v>
          </cell>
          <cell r="AO204">
            <v>7062</v>
          </cell>
          <cell r="AP204">
            <v>8212</v>
          </cell>
          <cell r="AQ204">
            <v>2752</v>
          </cell>
          <cell r="AR204">
            <v>16931</v>
          </cell>
          <cell r="AS204">
            <v>19145</v>
          </cell>
          <cell r="AT204">
            <v>12315</v>
          </cell>
          <cell r="AU204">
            <v>18431</v>
          </cell>
          <cell r="AV204">
            <v>16883</v>
          </cell>
          <cell r="AW204">
            <v>19603</v>
          </cell>
          <cell r="AX204">
            <v>2719</v>
          </cell>
          <cell r="AY204">
            <v>6518</v>
          </cell>
          <cell r="AZ204">
            <v>31540</v>
          </cell>
          <cell r="BA204">
            <v>309952</v>
          </cell>
          <cell r="BB204">
            <v>26728</v>
          </cell>
          <cell r="BC204">
            <v>824</v>
          </cell>
          <cell r="BD204">
            <v>337173</v>
          </cell>
          <cell r="BE204">
            <v>5.3</v>
          </cell>
          <cell r="BF204">
            <v>-1.3</v>
          </cell>
          <cell r="BG204">
            <v>3.9</v>
          </cell>
          <cell r="BH204">
            <v>1.8</v>
          </cell>
          <cell r="BI204">
            <v>1.7</v>
          </cell>
          <cell r="BJ204">
            <v>3.7</v>
          </cell>
          <cell r="BK204">
            <v>-4.2</v>
          </cell>
          <cell r="BL204">
            <v>0.5</v>
          </cell>
          <cell r="BM204">
            <v>2.2999999999999998</v>
          </cell>
          <cell r="BN204">
            <v>0.7</v>
          </cell>
          <cell r="BO204">
            <v>0.7</v>
          </cell>
          <cell r="BP204">
            <v>0.4</v>
          </cell>
          <cell r="BQ204">
            <v>6.4</v>
          </cell>
          <cell r="BR204">
            <v>2.1</v>
          </cell>
          <cell r="BS204">
            <v>-0.2</v>
          </cell>
          <cell r="BT204">
            <v>2</v>
          </cell>
          <cell r="BU204">
            <v>0.9</v>
          </cell>
          <cell r="BV204">
            <v>0.1</v>
          </cell>
          <cell r="BW204">
            <v>-1.4</v>
          </cell>
          <cell r="BX204">
            <v>0.2</v>
          </cell>
          <cell r="BY204">
            <v>1.6</v>
          </cell>
          <cell r="BZ204">
            <v>2</v>
          </cell>
          <cell r="CA204">
            <v>1.7</v>
          </cell>
          <cell r="CB204">
            <v>1.7</v>
          </cell>
          <cell r="CC204">
            <v>1.2</v>
          </cell>
          <cell r="CD204">
            <v>1.5</v>
          </cell>
          <cell r="CE204">
            <v>-0.5</v>
          </cell>
          <cell r="CF204">
            <v>2.1</v>
          </cell>
          <cell r="CG204">
            <v>2</v>
          </cell>
          <cell r="CH204">
            <v>2.4</v>
          </cell>
          <cell r="CI204">
            <v>1.7</v>
          </cell>
          <cell r="CJ204">
            <v>2</v>
          </cell>
          <cell r="CK204">
            <v>1.2</v>
          </cell>
          <cell r="CL204">
            <v>1.5</v>
          </cell>
          <cell r="CM204">
            <v>1.3</v>
          </cell>
          <cell r="CN204">
            <v>1.9</v>
          </cell>
          <cell r="CO204">
            <v>-2.7</v>
          </cell>
          <cell r="CP204">
            <v>0.3</v>
          </cell>
          <cell r="CQ204">
            <v>-1.7</v>
          </cell>
          <cell r="CR204">
            <v>-1.7</v>
          </cell>
          <cell r="CS204">
            <v>-1.7</v>
          </cell>
          <cell r="CT204">
            <v>2.2000000000000002</v>
          </cell>
          <cell r="CU204">
            <v>-0.8</v>
          </cell>
          <cell r="CV204">
            <v>-0.2</v>
          </cell>
          <cell r="CW204">
            <v>1.9</v>
          </cell>
          <cell r="CX204">
            <v>0.4</v>
          </cell>
          <cell r="CY204">
            <v>0.5</v>
          </cell>
          <cell r="CZ204">
            <v>1.4</v>
          </cell>
          <cell r="DA204">
            <v>-0.4</v>
          </cell>
          <cell r="DB204">
            <v>-0.9</v>
          </cell>
          <cell r="DC204">
            <v>0.5</v>
          </cell>
          <cell r="DD204">
            <v>0.9</v>
          </cell>
          <cell r="DE204">
            <v>0.5</v>
          </cell>
          <cell r="DF204">
            <v>0.8</v>
          </cell>
          <cell r="DG204">
            <v>6747</v>
          </cell>
          <cell r="DH204">
            <v>1378</v>
          </cell>
          <cell r="DI204">
            <v>8153</v>
          </cell>
          <cell r="DJ204">
            <v>3141</v>
          </cell>
          <cell r="DK204">
            <v>4241</v>
          </cell>
          <cell r="DL204">
            <v>2714</v>
          </cell>
          <cell r="DM204">
            <v>3702</v>
          </cell>
          <cell r="DN204">
            <v>12515</v>
          </cell>
          <cell r="DO204">
            <v>2417</v>
          </cell>
          <cell r="DP204">
            <v>14420</v>
          </cell>
          <cell r="DQ204">
            <v>6419</v>
          </cell>
          <cell r="DR204">
            <v>5649</v>
          </cell>
          <cell r="DS204">
            <v>4330</v>
          </cell>
          <cell r="DT204">
            <v>5184</v>
          </cell>
          <cell r="DU204">
            <v>6565</v>
          </cell>
          <cell r="DV204">
            <v>27971</v>
          </cell>
          <cell r="DW204">
            <v>5581</v>
          </cell>
          <cell r="DX204">
            <v>343</v>
          </cell>
          <cell r="DY204">
            <v>3361</v>
          </cell>
          <cell r="DZ204">
            <v>9317</v>
          </cell>
          <cell r="EA204">
            <v>6193</v>
          </cell>
          <cell r="EB204">
            <v>5703</v>
          </cell>
          <cell r="EC204">
            <v>13323</v>
          </cell>
          <cell r="ED204">
            <v>25207</v>
          </cell>
          <cell r="EE204">
            <v>13788</v>
          </cell>
          <cell r="EF204">
            <v>15457</v>
          </cell>
          <cell r="EG204">
            <v>8992</v>
          </cell>
          <cell r="EH204">
            <v>6215</v>
          </cell>
          <cell r="EI204">
            <v>1763</v>
          </cell>
          <cell r="EJ204">
            <v>2405</v>
          </cell>
          <cell r="EK204">
            <v>7033</v>
          </cell>
          <cell r="EL204">
            <v>17340</v>
          </cell>
          <cell r="EM204">
            <v>3873</v>
          </cell>
          <cell r="EN204">
            <v>4716</v>
          </cell>
          <cell r="EO204">
            <v>8534</v>
          </cell>
          <cell r="EP204">
            <v>18777</v>
          </cell>
          <cell r="EQ204">
            <v>10439</v>
          </cell>
          <cell r="ER204">
            <v>29151</v>
          </cell>
          <cell r="ES204">
            <v>1117</v>
          </cell>
          <cell r="ET204">
            <v>7400</v>
          </cell>
          <cell r="EU204">
            <v>8464</v>
          </cell>
          <cell r="EV204">
            <v>2725</v>
          </cell>
          <cell r="EW204">
            <v>16730</v>
          </cell>
          <cell r="EX204">
            <v>18927</v>
          </cell>
          <cell r="EY204">
            <v>12215</v>
          </cell>
          <cell r="EZ204">
            <v>18477</v>
          </cell>
          <cell r="FA204">
            <v>16888</v>
          </cell>
          <cell r="FB204">
            <v>19546</v>
          </cell>
          <cell r="FC204">
            <v>2687</v>
          </cell>
          <cell r="FD204">
            <v>6519</v>
          </cell>
          <cell r="FE204">
            <v>31539</v>
          </cell>
          <cell r="FF204">
            <v>309286</v>
          </cell>
          <cell r="FG204">
            <v>26744</v>
          </cell>
          <cell r="FH204">
            <v>851</v>
          </cell>
          <cell r="FI204">
            <v>336553</v>
          </cell>
          <cell r="FJ204">
            <v>1.5</v>
          </cell>
          <cell r="FK204">
            <v>-1.7</v>
          </cell>
          <cell r="FL204">
            <v>0.8</v>
          </cell>
          <cell r="FM204">
            <v>-5.3</v>
          </cell>
          <cell r="FN204">
            <v>1.2</v>
          </cell>
          <cell r="FO204">
            <v>8.5</v>
          </cell>
          <cell r="FP204">
            <v>-0.3</v>
          </cell>
          <cell r="FQ204">
            <v>0.3</v>
          </cell>
          <cell r="FR204">
            <v>-0.9</v>
          </cell>
          <cell r="FS204">
            <v>0.2</v>
          </cell>
          <cell r="FT204">
            <v>-1.3</v>
          </cell>
          <cell r="FU204">
            <v>1.7</v>
          </cell>
          <cell r="FV204">
            <v>6.2</v>
          </cell>
          <cell r="FW204">
            <v>0.5</v>
          </cell>
          <cell r="FX204">
            <v>-4.0999999999999996</v>
          </cell>
          <cell r="FY204">
            <v>0.7</v>
          </cell>
          <cell r="FZ204">
            <v>-0.9</v>
          </cell>
          <cell r="GA204">
            <v>1.4</v>
          </cell>
          <cell r="GB204">
            <v>-2.4</v>
          </cell>
          <cell r="GC204">
            <v>-1</v>
          </cell>
          <cell r="GD204">
            <v>-1.6</v>
          </cell>
          <cell r="GE204">
            <v>-0.4</v>
          </cell>
          <cell r="GF204">
            <v>-1.2</v>
          </cell>
          <cell r="GG204">
            <v>-1.2</v>
          </cell>
          <cell r="GH204">
            <v>1.9</v>
          </cell>
          <cell r="GI204">
            <v>2.1</v>
          </cell>
          <cell r="GJ204">
            <v>-1</v>
          </cell>
          <cell r="GK204">
            <v>2</v>
          </cell>
          <cell r="GL204">
            <v>0.3</v>
          </cell>
          <cell r="GM204">
            <v>2.6</v>
          </cell>
          <cell r="GN204">
            <v>4</v>
          </cell>
          <cell r="GO204">
            <v>2.8</v>
          </cell>
          <cell r="GP204">
            <v>-0.3</v>
          </cell>
          <cell r="GQ204">
            <v>7.7</v>
          </cell>
          <cell r="GR204">
            <v>3.8</v>
          </cell>
          <cell r="GS204">
            <v>2</v>
          </cell>
          <cell r="GT204">
            <v>-3.6</v>
          </cell>
          <cell r="GU204">
            <v>0.1</v>
          </cell>
          <cell r="GV204">
            <v>-7.7</v>
          </cell>
          <cell r="GW204">
            <v>4.9000000000000004</v>
          </cell>
          <cell r="GX204">
            <v>2.7</v>
          </cell>
          <cell r="GY204">
            <v>0.5</v>
          </cell>
          <cell r="GZ204">
            <v>-3.2</v>
          </cell>
          <cell r="HA204">
            <v>-2.4</v>
          </cell>
          <cell r="HB204">
            <v>0.6</v>
          </cell>
          <cell r="HC204">
            <v>0.7</v>
          </cell>
          <cell r="HD204">
            <v>0.5</v>
          </cell>
          <cell r="HE204">
            <v>1.1000000000000001</v>
          </cell>
          <cell r="HF204">
            <v>-0.9</v>
          </cell>
          <cell r="HG204">
            <v>-4.5</v>
          </cell>
          <cell r="HH204">
            <v>0.5</v>
          </cell>
          <cell r="HI204">
            <v>0.4</v>
          </cell>
          <cell r="HJ204">
            <v>0.6</v>
          </cell>
          <cell r="HK204">
            <v>0.5</v>
          </cell>
          <cell r="HL204">
            <v>11956</v>
          </cell>
          <cell r="HM204">
            <v>1383</v>
          </cell>
          <cell r="HN204">
            <v>13233</v>
          </cell>
          <cell r="HO204">
            <v>3203</v>
          </cell>
          <cell r="HP204">
            <v>4325</v>
          </cell>
          <cell r="HQ204">
            <v>2767</v>
          </cell>
          <cell r="HR204">
            <v>3856</v>
          </cell>
          <cell r="HS204">
            <v>12835</v>
          </cell>
          <cell r="HT204">
            <v>2415</v>
          </cell>
          <cell r="HU204">
            <v>14754</v>
          </cell>
          <cell r="HV204">
            <v>6756</v>
          </cell>
          <cell r="HW204">
            <v>5648</v>
          </cell>
          <cell r="HX204">
            <v>4401</v>
          </cell>
          <cell r="HY204">
            <v>5256</v>
          </cell>
          <cell r="HZ204">
            <v>6856</v>
          </cell>
          <cell r="IA204">
            <v>28707</v>
          </cell>
          <cell r="IB204">
            <v>5448</v>
          </cell>
          <cell r="IC204">
            <v>319</v>
          </cell>
          <cell r="ID204">
            <v>3337</v>
          </cell>
          <cell r="IE204">
            <v>9114</v>
          </cell>
          <cell r="IF204">
            <v>6505</v>
          </cell>
          <cell r="IG204">
            <v>5914</v>
          </cell>
          <cell r="IH204">
            <v>14165</v>
          </cell>
          <cell r="II204">
            <v>26600</v>
          </cell>
          <cell r="IJ204">
            <v>14290</v>
          </cell>
          <cell r="IK204">
            <v>16895</v>
          </cell>
          <cell r="IL204">
            <v>9424</v>
          </cell>
          <cell r="IM204">
            <v>6536</v>
          </cell>
          <cell r="IN204">
            <v>1821</v>
          </cell>
          <cell r="IO204">
            <v>2435</v>
          </cell>
          <cell r="IP204">
            <v>7452</v>
          </cell>
          <cell r="IQ204">
            <v>18184</v>
          </cell>
        </row>
        <row r="205">
          <cell r="B205">
            <v>7588</v>
          </cell>
          <cell r="C205">
            <v>1358</v>
          </cell>
          <cell r="D205">
            <v>8948</v>
          </cell>
          <cell r="E205">
            <v>3234</v>
          </cell>
          <cell r="F205">
            <v>4294</v>
          </cell>
          <cell r="G205">
            <v>2860</v>
          </cell>
          <cell r="H205">
            <v>3571</v>
          </cell>
          <cell r="I205">
            <v>12663</v>
          </cell>
          <cell r="J205">
            <v>2447</v>
          </cell>
          <cell r="K205">
            <v>14590</v>
          </cell>
          <cell r="L205">
            <v>6413</v>
          </cell>
          <cell r="M205">
            <v>5714</v>
          </cell>
          <cell r="N205">
            <v>4589</v>
          </cell>
          <cell r="O205">
            <v>5496</v>
          </cell>
          <cell r="P205">
            <v>6755</v>
          </cell>
          <cell r="Q205">
            <v>28873</v>
          </cell>
          <cell r="R205">
            <v>5607</v>
          </cell>
          <cell r="S205">
            <v>341</v>
          </cell>
          <cell r="T205">
            <v>3354</v>
          </cell>
          <cell r="U205">
            <v>9324</v>
          </cell>
          <cell r="V205">
            <v>6365</v>
          </cell>
          <cell r="W205">
            <v>6001</v>
          </cell>
          <cell r="X205">
            <v>13830</v>
          </cell>
          <cell r="Y205">
            <v>26114</v>
          </cell>
          <cell r="Z205">
            <v>13933</v>
          </cell>
          <cell r="AA205">
            <v>15452</v>
          </cell>
          <cell r="AB205">
            <v>8889</v>
          </cell>
          <cell r="AC205">
            <v>6292</v>
          </cell>
          <cell r="AD205">
            <v>1796</v>
          </cell>
          <cell r="AE205">
            <v>2488</v>
          </cell>
          <cell r="AF205">
            <v>7090</v>
          </cell>
          <cell r="AG205">
            <v>17578</v>
          </cell>
          <cell r="AH205">
            <v>3970</v>
          </cell>
          <cell r="AI205">
            <v>4572</v>
          </cell>
          <cell r="AJ205">
            <v>8559</v>
          </cell>
          <cell r="AK205">
            <v>19101</v>
          </cell>
          <cell r="AL205">
            <v>10025</v>
          </cell>
          <cell r="AM205">
            <v>29105</v>
          </cell>
          <cell r="AN205">
            <v>1263</v>
          </cell>
          <cell r="AO205">
            <v>6963</v>
          </cell>
          <cell r="AP205">
            <v>8217</v>
          </cell>
          <cell r="AQ205">
            <v>2780</v>
          </cell>
          <cell r="AR205">
            <v>16925</v>
          </cell>
          <cell r="AS205">
            <v>19185</v>
          </cell>
          <cell r="AT205">
            <v>12639</v>
          </cell>
          <cell r="AU205">
            <v>18523</v>
          </cell>
          <cell r="AV205">
            <v>16973</v>
          </cell>
          <cell r="AW205">
            <v>19932</v>
          </cell>
          <cell r="AX205">
            <v>2759</v>
          </cell>
          <cell r="AY205">
            <v>6463</v>
          </cell>
          <cell r="AZ205">
            <v>31747</v>
          </cell>
          <cell r="BA205">
            <v>313499</v>
          </cell>
          <cell r="BB205">
            <v>26765</v>
          </cell>
          <cell r="BC205">
            <v>-87</v>
          </cell>
          <cell r="BD205">
            <v>339859</v>
          </cell>
          <cell r="BE205">
            <v>8.9</v>
          </cell>
          <cell r="BF205">
            <v>-0.8</v>
          </cell>
          <cell r="BG205">
            <v>7</v>
          </cell>
          <cell r="BH205">
            <v>0</v>
          </cell>
          <cell r="BI205">
            <v>1.3</v>
          </cell>
          <cell r="BJ205">
            <v>6.4</v>
          </cell>
          <cell r="BK205">
            <v>-2.5</v>
          </cell>
          <cell r="BL205">
            <v>0.9</v>
          </cell>
          <cell r="BM205">
            <v>0</v>
          </cell>
          <cell r="BN205">
            <v>0.8</v>
          </cell>
          <cell r="BO205">
            <v>-0.2</v>
          </cell>
          <cell r="BP205">
            <v>0.8</v>
          </cell>
          <cell r="BQ205">
            <v>6</v>
          </cell>
          <cell r="BR205">
            <v>4.3</v>
          </cell>
          <cell r="BS205">
            <v>-0.4</v>
          </cell>
          <cell r="BT205">
            <v>2.4</v>
          </cell>
          <cell r="BU205">
            <v>0.4</v>
          </cell>
          <cell r="BV205">
            <v>-0.2</v>
          </cell>
          <cell r="BW205">
            <v>-0.4</v>
          </cell>
          <cell r="BX205">
            <v>0</v>
          </cell>
          <cell r="BY205">
            <v>1.8</v>
          </cell>
          <cell r="BZ205">
            <v>2.1</v>
          </cell>
          <cell r="CA205">
            <v>3</v>
          </cell>
          <cell r="CB205">
            <v>2.4</v>
          </cell>
          <cell r="CC205">
            <v>1.4</v>
          </cell>
          <cell r="CD205">
            <v>0.6</v>
          </cell>
          <cell r="CE205">
            <v>-1.3</v>
          </cell>
          <cell r="CF205">
            <v>1.2</v>
          </cell>
          <cell r="CG205">
            <v>0.4</v>
          </cell>
          <cell r="CH205">
            <v>3.1</v>
          </cell>
          <cell r="CI205">
            <v>1.7</v>
          </cell>
          <cell r="CJ205">
            <v>1.6</v>
          </cell>
          <cell r="CK205">
            <v>1.4</v>
          </cell>
          <cell r="CL205">
            <v>1.5</v>
          </cell>
          <cell r="CM205">
            <v>1.3</v>
          </cell>
          <cell r="CN205">
            <v>1.9</v>
          </cell>
          <cell r="CO205">
            <v>-4.0999999999999996</v>
          </cell>
          <cell r="CP205">
            <v>-0.1</v>
          </cell>
          <cell r="CQ205">
            <v>6.8</v>
          </cell>
          <cell r="CR205">
            <v>-1.4</v>
          </cell>
          <cell r="CS205">
            <v>0.1</v>
          </cell>
          <cell r="CT205">
            <v>1</v>
          </cell>
          <cell r="CU205">
            <v>0</v>
          </cell>
          <cell r="CV205">
            <v>0.2</v>
          </cell>
          <cell r="CW205">
            <v>2.6</v>
          </cell>
          <cell r="CX205">
            <v>0.5</v>
          </cell>
          <cell r="CY205">
            <v>0.5</v>
          </cell>
          <cell r="CZ205">
            <v>1.7</v>
          </cell>
          <cell r="DA205">
            <v>1.5</v>
          </cell>
          <cell r="DB205">
            <v>-0.8</v>
          </cell>
          <cell r="DC205">
            <v>0.7</v>
          </cell>
          <cell r="DD205">
            <v>1.1000000000000001</v>
          </cell>
          <cell r="DE205">
            <v>0.1</v>
          </cell>
          <cell r="DF205">
            <v>0.8</v>
          </cell>
          <cell r="DG205">
            <v>7769</v>
          </cell>
          <cell r="DH205">
            <v>1354</v>
          </cell>
          <cell r="DI205">
            <v>9120</v>
          </cell>
          <cell r="DJ205">
            <v>3227</v>
          </cell>
          <cell r="DK205">
            <v>4294</v>
          </cell>
          <cell r="DL205">
            <v>2880</v>
          </cell>
          <cell r="DM205">
            <v>3580</v>
          </cell>
          <cell r="DN205">
            <v>12689</v>
          </cell>
          <cell r="DO205">
            <v>2471</v>
          </cell>
          <cell r="DP205">
            <v>14630</v>
          </cell>
          <cell r="DQ205">
            <v>6371</v>
          </cell>
          <cell r="DR205">
            <v>5754</v>
          </cell>
          <cell r="DS205">
            <v>4622</v>
          </cell>
          <cell r="DT205">
            <v>5473</v>
          </cell>
          <cell r="DU205">
            <v>6714</v>
          </cell>
          <cell r="DV205">
            <v>28911</v>
          </cell>
          <cell r="DW205">
            <v>5640</v>
          </cell>
          <cell r="DX205">
            <v>343</v>
          </cell>
          <cell r="DY205">
            <v>3318</v>
          </cell>
          <cell r="DZ205">
            <v>9339</v>
          </cell>
          <cell r="EA205">
            <v>6320</v>
          </cell>
          <cell r="EB205">
            <v>6352</v>
          </cell>
          <cell r="EC205">
            <v>13573</v>
          </cell>
          <cell r="ED205">
            <v>26071</v>
          </cell>
          <cell r="EE205">
            <v>13883</v>
          </cell>
          <cell r="EF205">
            <v>15430</v>
          </cell>
          <cell r="EG205">
            <v>8910</v>
          </cell>
          <cell r="EH205">
            <v>6284</v>
          </cell>
          <cell r="EI205">
            <v>1848</v>
          </cell>
          <cell r="EJ205">
            <v>2515</v>
          </cell>
          <cell r="EK205">
            <v>6974</v>
          </cell>
          <cell r="EL205">
            <v>17519</v>
          </cell>
          <cell r="EM205">
            <v>3993</v>
          </cell>
          <cell r="EN205">
            <v>4605</v>
          </cell>
          <cell r="EO205">
            <v>8552</v>
          </cell>
          <cell r="EP205">
            <v>19071</v>
          </cell>
          <cell r="EQ205">
            <v>9993</v>
          </cell>
          <cell r="ER205">
            <v>29043</v>
          </cell>
          <cell r="ES205">
            <v>1294</v>
          </cell>
          <cell r="ET205">
            <v>6665</v>
          </cell>
          <cell r="EU205">
            <v>7965</v>
          </cell>
          <cell r="EV205">
            <v>2796</v>
          </cell>
          <cell r="EW205">
            <v>16813</v>
          </cell>
          <cell r="EX205">
            <v>19110</v>
          </cell>
          <cell r="EY205">
            <v>12574</v>
          </cell>
          <cell r="EZ205">
            <v>18656</v>
          </cell>
          <cell r="FA205">
            <v>16978</v>
          </cell>
          <cell r="FB205">
            <v>19978</v>
          </cell>
          <cell r="FC205">
            <v>2802</v>
          </cell>
          <cell r="FD205">
            <v>6339</v>
          </cell>
          <cell r="FE205">
            <v>31741</v>
          </cell>
          <cell r="FF205">
            <v>313268</v>
          </cell>
          <cell r="FG205">
            <v>26892</v>
          </cell>
          <cell r="FH205">
            <v>659</v>
          </cell>
          <cell r="FI205">
            <v>340492</v>
          </cell>
          <cell r="FJ205">
            <v>15.1</v>
          </cell>
          <cell r="FK205">
            <v>-1.7</v>
          </cell>
          <cell r="FL205">
            <v>11.9</v>
          </cell>
          <cell r="FM205">
            <v>2.7</v>
          </cell>
          <cell r="FN205">
            <v>1.3</v>
          </cell>
          <cell r="FO205">
            <v>6.1</v>
          </cell>
          <cell r="FP205">
            <v>-3.3</v>
          </cell>
          <cell r="FQ205">
            <v>1.4</v>
          </cell>
          <cell r="FR205">
            <v>2.2000000000000002</v>
          </cell>
          <cell r="FS205">
            <v>1.5</v>
          </cell>
          <cell r="FT205">
            <v>-0.7</v>
          </cell>
          <cell r="FU205">
            <v>1.9</v>
          </cell>
          <cell r="FV205">
            <v>6.8</v>
          </cell>
          <cell r="FW205">
            <v>5.6</v>
          </cell>
          <cell r="FX205">
            <v>2.2999999999999998</v>
          </cell>
          <cell r="FY205">
            <v>3.4</v>
          </cell>
          <cell r="FZ205">
            <v>1.1000000000000001</v>
          </cell>
          <cell r="GA205">
            <v>-0.1</v>
          </cell>
          <cell r="GB205">
            <v>-1.3</v>
          </cell>
          <cell r="GC205">
            <v>0.2</v>
          </cell>
          <cell r="GD205">
            <v>2.1</v>
          </cell>
          <cell r="GE205">
            <v>11.4</v>
          </cell>
          <cell r="GF205">
            <v>1.9</v>
          </cell>
          <cell r="GG205">
            <v>3.4</v>
          </cell>
          <cell r="GH205">
            <v>0.7</v>
          </cell>
          <cell r="GI205">
            <v>-0.2</v>
          </cell>
          <cell r="GJ205">
            <v>-0.9</v>
          </cell>
          <cell r="GK205">
            <v>1.1000000000000001</v>
          </cell>
          <cell r="GL205">
            <v>4.8</v>
          </cell>
          <cell r="GM205">
            <v>4.5999999999999996</v>
          </cell>
          <cell r="GN205">
            <v>-0.8</v>
          </cell>
          <cell r="GO205">
            <v>1</v>
          </cell>
          <cell r="GP205">
            <v>3.1</v>
          </cell>
          <cell r="GQ205">
            <v>-2.4</v>
          </cell>
          <cell r="GR205">
            <v>0.2</v>
          </cell>
          <cell r="GS205">
            <v>1.6</v>
          </cell>
          <cell r="GT205">
            <v>-4.3</v>
          </cell>
          <cell r="GU205">
            <v>-0.4</v>
          </cell>
          <cell r="GV205">
            <v>15.9</v>
          </cell>
          <cell r="GW205">
            <v>-9.9</v>
          </cell>
          <cell r="GX205">
            <v>-5.9</v>
          </cell>
          <cell r="GY205">
            <v>2.6</v>
          </cell>
          <cell r="GZ205">
            <v>0.5</v>
          </cell>
          <cell r="HA205">
            <v>1</v>
          </cell>
          <cell r="HB205">
            <v>2.9</v>
          </cell>
          <cell r="HC205">
            <v>1</v>
          </cell>
          <cell r="HD205">
            <v>0.5</v>
          </cell>
          <cell r="HE205">
            <v>2.2000000000000002</v>
          </cell>
          <cell r="HF205">
            <v>4.3</v>
          </cell>
          <cell r="HG205">
            <v>-2.8</v>
          </cell>
          <cell r="HH205">
            <v>0.6</v>
          </cell>
          <cell r="HI205">
            <v>1.3</v>
          </cell>
          <cell r="HJ205">
            <v>0.6</v>
          </cell>
          <cell r="HK205">
            <v>1.2</v>
          </cell>
          <cell r="HL205">
            <v>7301</v>
          </cell>
          <cell r="HM205">
            <v>1353</v>
          </cell>
          <cell r="HN205">
            <v>8659</v>
          </cell>
          <cell r="HO205">
            <v>2924</v>
          </cell>
          <cell r="HP205">
            <v>3999</v>
          </cell>
          <cell r="HQ205">
            <v>2691</v>
          </cell>
          <cell r="HR205">
            <v>3421</v>
          </cell>
          <cell r="HS205">
            <v>11822</v>
          </cell>
          <cell r="HT205">
            <v>2398</v>
          </cell>
          <cell r="HU205">
            <v>13682</v>
          </cell>
          <cell r="HV205">
            <v>6333</v>
          </cell>
          <cell r="HW205">
            <v>5621</v>
          </cell>
          <cell r="HX205">
            <v>4466</v>
          </cell>
          <cell r="HY205">
            <v>5040</v>
          </cell>
          <cell r="HZ205">
            <v>6227</v>
          </cell>
          <cell r="IA205">
            <v>27690</v>
          </cell>
          <cell r="IB205">
            <v>5693</v>
          </cell>
          <cell r="IC205">
            <v>303</v>
          </cell>
          <cell r="ID205">
            <v>3343</v>
          </cell>
          <cell r="IE205">
            <v>9352</v>
          </cell>
          <cell r="IF205">
            <v>5722</v>
          </cell>
          <cell r="IG205">
            <v>5921</v>
          </cell>
          <cell r="IH205">
            <v>12649</v>
          </cell>
          <cell r="II205">
            <v>24131</v>
          </cell>
          <cell r="IJ205">
            <v>13326</v>
          </cell>
          <cell r="IK205">
            <v>14923</v>
          </cell>
          <cell r="IL205">
            <v>8780</v>
          </cell>
          <cell r="IM205">
            <v>5989</v>
          </cell>
          <cell r="IN205">
            <v>1786</v>
          </cell>
          <cell r="IO205">
            <v>2445</v>
          </cell>
          <cell r="IP205">
            <v>6761</v>
          </cell>
          <cell r="IQ205">
            <v>16896</v>
          </cell>
        </row>
        <row r="206">
          <cell r="B206">
            <v>8314</v>
          </cell>
          <cell r="C206">
            <v>1381</v>
          </cell>
          <cell r="D206">
            <v>9686</v>
          </cell>
          <cell r="E206">
            <v>3228</v>
          </cell>
          <cell r="F206">
            <v>4401</v>
          </cell>
          <cell r="G206">
            <v>2966</v>
          </cell>
          <cell r="H206">
            <v>3535</v>
          </cell>
          <cell r="I206">
            <v>12811</v>
          </cell>
          <cell r="J206">
            <v>2418</v>
          </cell>
          <cell r="K206">
            <v>14730</v>
          </cell>
          <cell r="L206">
            <v>6321</v>
          </cell>
          <cell r="M206">
            <v>5673</v>
          </cell>
          <cell r="N206">
            <v>4707</v>
          </cell>
          <cell r="O206">
            <v>5650</v>
          </cell>
          <cell r="P206">
            <v>6707</v>
          </cell>
          <cell r="Q206">
            <v>29099</v>
          </cell>
          <cell r="R206">
            <v>5655</v>
          </cell>
          <cell r="S206">
            <v>341</v>
          </cell>
          <cell r="T206">
            <v>3346</v>
          </cell>
          <cell r="U206">
            <v>9331</v>
          </cell>
          <cell r="V206">
            <v>6457</v>
          </cell>
          <cell r="W206">
            <v>6055</v>
          </cell>
          <cell r="X206">
            <v>14356</v>
          </cell>
          <cell r="Y206">
            <v>26793</v>
          </cell>
          <cell r="Z206">
            <v>14045</v>
          </cell>
          <cell r="AA206">
            <v>15391</v>
          </cell>
          <cell r="AB206">
            <v>8765</v>
          </cell>
          <cell r="AC206">
            <v>6225</v>
          </cell>
          <cell r="AD206">
            <v>1768</v>
          </cell>
          <cell r="AE206">
            <v>2545</v>
          </cell>
          <cell r="AF206">
            <v>7212</v>
          </cell>
          <cell r="AG206">
            <v>17674</v>
          </cell>
          <cell r="AH206">
            <v>4010</v>
          </cell>
          <cell r="AI206">
            <v>4629</v>
          </cell>
          <cell r="AJ206">
            <v>8605</v>
          </cell>
          <cell r="AK206">
            <v>19523</v>
          </cell>
          <cell r="AL206">
            <v>9512</v>
          </cell>
          <cell r="AM206">
            <v>29083</v>
          </cell>
          <cell r="AN206">
            <v>1375</v>
          </cell>
          <cell r="AO206">
            <v>7008</v>
          </cell>
          <cell r="AP206">
            <v>8408</v>
          </cell>
          <cell r="AQ206">
            <v>2785</v>
          </cell>
          <cell r="AR206">
            <v>17339</v>
          </cell>
          <cell r="AS206">
            <v>19565</v>
          </cell>
          <cell r="AT206">
            <v>12723</v>
          </cell>
          <cell r="AU206">
            <v>18780</v>
          </cell>
          <cell r="AV206">
            <v>17086</v>
          </cell>
          <cell r="AW206">
            <v>20299</v>
          </cell>
          <cell r="AX206">
            <v>2834</v>
          </cell>
          <cell r="AY206">
            <v>6482</v>
          </cell>
          <cell r="AZ206">
            <v>31999</v>
          </cell>
          <cell r="BA206">
            <v>317019</v>
          </cell>
          <cell r="BB206">
            <v>26590</v>
          </cell>
          <cell r="BC206">
            <v>-1667</v>
          </cell>
          <cell r="BD206">
            <v>341642</v>
          </cell>
          <cell r="BE206">
            <v>9.6</v>
          </cell>
          <cell r="BF206">
            <v>1.7</v>
          </cell>
          <cell r="BG206">
            <v>8.1999999999999993</v>
          </cell>
          <cell r="BH206">
            <v>-0.2</v>
          </cell>
          <cell r="BI206">
            <v>2.5</v>
          </cell>
          <cell r="BJ206">
            <v>3.7</v>
          </cell>
          <cell r="BK206">
            <v>-1</v>
          </cell>
          <cell r="BL206">
            <v>1.2</v>
          </cell>
          <cell r="BM206">
            <v>-1.2</v>
          </cell>
          <cell r="BN206">
            <v>1</v>
          </cell>
          <cell r="BO206">
            <v>-1.4</v>
          </cell>
          <cell r="BP206">
            <v>-0.7</v>
          </cell>
          <cell r="BQ206">
            <v>2.6</v>
          </cell>
          <cell r="BR206">
            <v>2.8</v>
          </cell>
          <cell r="BS206">
            <v>-0.7</v>
          </cell>
          <cell r="BT206">
            <v>0.8</v>
          </cell>
          <cell r="BU206">
            <v>0.9</v>
          </cell>
          <cell r="BV206">
            <v>0</v>
          </cell>
          <cell r="BW206">
            <v>-0.2</v>
          </cell>
          <cell r="BX206">
            <v>0.1</v>
          </cell>
          <cell r="BY206">
            <v>1.4</v>
          </cell>
          <cell r="BZ206">
            <v>0.9</v>
          </cell>
          <cell r="CA206">
            <v>3.8</v>
          </cell>
          <cell r="CB206">
            <v>2.6</v>
          </cell>
          <cell r="CC206">
            <v>0.8</v>
          </cell>
          <cell r="CD206">
            <v>-0.4</v>
          </cell>
          <cell r="CE206">
            <v>-1.4</v>
          </cell>
          <cell r="CF206">
            <v>-1.1000000000000001</v>
          </cell>
          <cell r="CG206">
            <v>-1.5</v>
          </cell>
          <cell r="CH206">
            <v>2.2999999999999998</v>
          </cell>
          <cell r="CI206">
            <v>1.7</v>
          </cell>
          <cell r="CJ206">
            <v>0.5</v>
          </cell>
          <cell r="CK206">
            <v>1</v>
          </cell>
          <cell r="CL206">
            <v>1.2</v>
          </cell>
          <cell r="CM206">
            <v>0.5</v>
          </cell>
          <cell r="CN206">
            <v>2.2000000000000002</v>
          </cell>
          <cell r="CO206">
            <v>-5.0999999999999996</v>
          </cell>
          <cell r="CP206">
            <v>-0.1</v>
          </cell>
          <cell r="CQ206">
            <v>8.9</v>
          </cell>
          <cell r="CR206">
            <v>0.6</v>
          </cell>
          <cell r="CS206">
            <v>2.2999999999999998</v>
          </cell>
          <cell r="CT206">
            <v>0.2</v>
          </cell>
          <cell r="CU206">
            <v>2.4</v>
          </cell>
          <cell r="CV206">
            <v>2</v>
          </cell>
          <cell r="CW206">
            <v>0.7</v>
          </cell>
          <cell r="CX206">
            <v>1.4</v>
          </cell>
          <cell r="CY206">
            <v>0.7</v>
          </cell>
          <cell r="CZ206">
            <v>1.8</v>
          </cell>
          <cell r="DA206">
            <v>2.7</v>
          </cell>
          <cell r="DB206">
            <v>0.3</v>
          </cell>
          <cell r="DC206">
            <v>0.8</v>
          </cell>
          <cell r="DD206">
            <v>1.1000000000000001</v>
          </cell>
          <cell r="DE206">
            <v>-0.7</v>
          </cell>
          <cell r="DF206">
            <v>0.5</v>
          </cell>
          <cell r="DG206">
            <v>8205</v>
          </cell>
          <cell r="DH206">
            <v>1336</v>
          </cell>
          <cell r="DI206">
            <v>9527</v>
          </cell>
          <cell r="DJ206">
            <v>3298</v>
          </cell>
          <cell r="DK206">
            <v>4401</v>
          </cell>
          <cell r="DL206">
            <v>2915</v>
          </cell>
          <cell r="DM206">
            <v>3483</v>
          </cell>
          <cell r="DN206">
            <v>12795</v>
          </cell>
          <cell r="DO206">
            <v>2411</v>
          </cell>
          <cell r="DP206">
            <v>14710</v>
          </cell>
          <cell r="DQ206">
            <v>6374</v>
          </cell>
          <cell r="DR206">
            <v>5668</v>
          </cell>
          <cell r="DS206">
            <v>4690</v>
          </cell>
          <cell r="DT206">
            <v>5794</v>
          </cell>
          <cell r="DU206">
            <v>6761</v>
          </cell>
          <cell r="DV206">
            <v>29315</v>
          </cell>
          <cell r="DW206">
            <v>5504</v>
          </cell>
          <cell r="DX206">
            <v>333</v>
          </cell>
          <cell r="DY206">
            <v>3383</v>
          </cell>
          <cell r="DZ206">
            <v>9219</v>
          </cell>
          <cell r="EA206">
            <v>6530</v>
          </cell>
          <cell r="EB206">
            <v>5768</v>
          </cell>
          <cell r="EC206">
            <v>14692</v>
          </cell>
          <cell r="ED206">
            <v>26969</v>
          </cell>
          <cell r="EE206">
            <v>14096</v>
          </cell>
          <cell r="EF206">
            <v>15403</v>
          </cell>
          <cell r="EG206">
            <v>8737</v>
          </cell>
          <cell r="EH206">
            <v>6327</v>
          </cell>
          <cell r="EI206">
            <v>1750</v>
          </cell>
          <cell r="EJ206">
            <v>2518</v>
          </cell>
          <cell r="EK206">
            <v>7492</v>
          </cell>
          <cell r="EL206">
            <v>18038</v>
          </cell>
          <cell r="EM206">
            <v>4018</v>
          </cell>
          <cell r="EN206">
            <v>4640</v>
          </cell>
          <cell r="EO206">
            <v>8612</v>
          </cell>
          <cell r="EP206">
            <v>19479</v>
          </cell>
          <cell r="EQ206">
            <v>9537</v>
          </cell>
          <cell r="ER206">
            <v>29031</v>
          </cell>
          <cell r="ES206">
            <v>1367</v>
          </cell>
          <cell r="ET206">
            <v>6996</v>
          </cell>
          <cell r="EU206">
            <v>8375</v>
          </cell>
          <cell r="EV206">
            <v>2834</v>
          </cell>
          <cell r="EW206">
            <v>17237</v>
          </cell>
          <cell r="EX206">
            <v>19544</v>
          </cell>
          <cell r="EY206">
            <v>12816</v>
          </cell>
          <cell r="EZ206">
            <v>18414</v>
          </cell>
          <cell r="FA206">
            <v>17065</v>
          </cell>
          <cell r="FB206">
            <v>20279</v>
          </cell>
          <cell r="FC206">
            <v>2786</v>
          </cell>
          <cell r="FD206">
            <v>6495</v>
          </cell>
          <cell r="FE206">
            <v>31983</v>
          </cell>
          <cell r="FF206">
            <v>317097</v>
          </cell>
          <cell r="FG206">
            <v>26525</v>
          </cell>
          <cell r="FH206">
            <v>-2146</v>
          </cell>
          <cell r="FI206">
            <v>341182</v>
          </cell>
          <cell r="FJ206">
            <v>5.6</v>
          </cell>
          <cell r="FK206">
            <v>-1.4</v>
          </cell>
          <cell r="FL206">
            <v>4.5</v>
          </cell>
          <cell r="FM206">
            <v>2.2000000000000002</v>
          </cell>
          <cell r="FN206">
            <v>2.5</v>
          </cell>
          <cell r="FO206">
            <v>1.2</v>
          </cell>
          <cell r="FP206">
            <v>-2.7</v>
          </cell>
          <cell r="FQ206">
            <v>0.8</v>
          </cell>
          <cell r="FR206">
            <v>-2.4</v>
          </cell>
          <cell r="FS206">
            <v>0.5</v>
          </cell>
          <cell r="FT206">
            <v>0</v>
          </cell>
          <cell r="FU206">
            <v>-1.5</v>
          </cell>
          <cell r="FV206">
            <v>1.5</v>
          </cell>
          <cell r="FW206">
            <v>5.9</v>
          </cell>
          <cell r="FX206">
            <v>0.7</v>
          </cell>
          <cell r="FY206">
            <v>1.4</v>
          </cell>
          <cell r="FZ206">
            <v>-2.4</v>
          </cell>
          <cell r="GA206">
            <v>-2.7</v>
          </cell>
          <cell r="GB206">
            <v>2</v>
          </cell>
          <cell r="GC206">
            <v>-1.3</v>
          </cell>
          <cell r="GD206">
            <v>3.3</v>
          </cell>
          <cell r="GE206">
            <v>-9.1999999999999993</v>
          </cell>
          <cell r="GF206">
            <v>8.1999999999999993</v>
          </cell>
          <cell r="GG206">
            <v>3.4</v>
          </cell>
          <cell r="GH206">
            <v>1.5</v>
          </cell>
          <cell r="GI206">
            <v>-0.2</v>
          </cell>
          <cell r="GJ206">
            <v>-1.9</v>
          </cell>
          <cell r="GK206">
            <v>0.7</v>
          </cell>
          <cell r="GL206">
            <v>-5.3</v>
          </cell>
          <cell r="GM206">
            <v>0.1</v>
          </cell>
          <cell r="GN206">
            <v>7.4</v>
          </cell>
          <cell r="GO206">
            <v>3</v>
          </cell>
          <cell r="GP206">
            <v>0.6</v>
          </cell>
          <cell r="GQ206">
            <v>0.8</v>
          </cell>
          <cell r="GR206">
            <v>0.7</v>
          </cell>
          <cell r="GS206">
            <v>2.1</v>
          </cell>
          <cell r="GT206">
            <v>-4.5999999999999996</v>
          </cell>
          <cell r="GU206">
            <v>0</v>
          </cell>
          <cell r="GV206">
            <v>5.6</v>
          </cell>
          <cell r="GW206">
            <v>5</v>
          </cell>
          <cell r="GX206">
            <v>5.2</v>
          </cell>
          <cell r="GY206">
            <v>1.3</v>
          </cell>
          <cell r="GZ206">
            <v>2.5</v>
          </cell>
          <cell r="HA206">
            <v>2.2999999999999998</v>
          </cell>
          <cell r="HB206">
            <v>1.9</v>
          </cell>
          <cell r="HC206">
            <v>-1.3</v>
          </cell>
          <cell r="HD206">
            <v>0.5</v>
          </cell>
          <cell r="HE206">
            <v>1.5</v>
          </cell>
          <cell r="HF206">
            <v>-0.6</v>
          </cell>
          <cell r="HG206">
            <v>2.5</v>
          </cell>
          <cell r="HH206">
            <v>0.8</v>
          </cell>
          <cell r="HI206">
            <v>1.2</v>
          </cell>
          <cell r="HJ206">
            <v>-1.4</v>
          </cell>
          <cell r="HK206">
            <v>0.2</v>
          </cell>
          <cell r="HL206">
            <v>5649</v>
          </cell>
          <cell r="HM206">
            <v>1329</v>
          </cell>
          <cell r="HN206">
            <v>7018</v>
          </cell>
          <cell r="HO206">
            <v>3445</v>
          </cell>
          <cell r="HP206">
            <v>4451</v>
          </cell>
          <cell r="HQ206">
            <v>3002</v>
          </cell>
          <cell r="HR206">
            <v>3468</v>
          </cell>
          <cell r="HS206">
            <v>13030</v>
          </cell>
          <cell r="HT206">
            <v>2518</v>
          </cell>
          <cell r="HU206">
            <v>15015</v>
          </cell>
          <cell r="HV206">
            <v>6074</v>
          </cell>
          <cell r="HW206">
            <v>5636</v>
          </cell>
          <cell r="HX206">
            <v>4682</v>
          </cell>
          <cell r="HY206">
            <v>5931</v>
          </cell>
          <cell r="HZ206">
            <v>6707</v>
          </cell>
          <cell r="IA206">
            <v>29090</v>
          </cell>
          <cell r="IB206">
            <v>5431</v>
          </cell>
          <cell r="IC206">
            <v>356</v>
          </cell>
          <cell r="ID206">
            <v>3381</v>
          </cell>
          <cell r="IE206">
            <v>9185</v>
          </cell>
          <cell r="IF206">
            <v>6557</v>
          </cell>
          <cell r="IG206">
            <v>6194</v>
          </cell>
          <cell r="IH206">
            <v>14568</v>
          </cell>
          <cell r="II206">
            <v>27212</v>
          </cell>
          <cell r="IJ206">
            <v>14048</v>
          </cell>
          <cell r="IK206">
            <v>14847</v>
          </cell>
          <cell r="IL206">
            <v>8439</v>
          </cell>
          <cell r="IM206">
            <v>6303</v>
          </cell>
          <cell r="IN206">
            <v>1679</v>
          </cell>
          <cell r="IO206">
            <v>2461</v>
          </cell>
          <cell r="IP206">
            <v>7230</v>
          </cell>
          <cell r="IQ206">
            <v>17594</v>
          </cell>
        </row>
        <row r="207">
          <cell r="B207">
            <v>8842</v>
          </cell>
          <cell r="C207">
            <v>1432</v>
          </cell>
          <cell r="D207">
            <v>10265</v>
          </cell>
          <cell r="E207">
            <v>3234</v>
          </cell>
          <cell r="F207">
            <v>4614</v>
          </cell>
          <cell r="G207">
            <v>2941</v>
          </cell>
          <cell r="H207">
            <v>3490</v>
          </cell>
          <cell r="I207">
            <v>12969</v>
          </cell>
          <cell r="J207">
            <v>2415</v>
          </cell>
          <cell r="K207">
            <v>14895</v>
          </cell>
          <cell r="L207">
            <v>6210</v>
          </cell>
          <cell r="M207">
            <v>5398</v>
          </cell>
          <cell r="N207">
            <v>4637</v>
          </cell>
          <cell r="O207">
            <v>5569</v>
          </cell>
          <cell r="P207">
            <v>6555</v>
          </cell>
          <cell r="Q207">
            <v>28478</v>
          </cell>
          <cell r="R207">
            <v>5752</v>
          </cell>
          <cell r="S207">
            <v>341</v>
          </cell>
          <cell r="T207">
            <v>3390</v>
          </cell>
          <cell r="U207">
            <v>9456</v>
          </cell>
          <cell r="V207">
            <v>6551</v>
          </cell>
          <cell r="W207">
            <v>5979</v>
          </cell>
          <cell r="X207">
            <v>14879</v>
          </cell>
          <cell r="Y207">
            <v>27379</v>
          </cell>
          <cell r="Z207">
            <v>14041</v>
          </cell>
          <cell r="AA207">
            <v>15306</v>
          </cell>
          <cell r="AB207">
            <v>8720</v>
          </cell>
          <cell r="AC207">
            <v>6041</v>
          </cell>
          <cell r="AD207">
            <v>1735</v>
          </cell>
          <cell r="AE207">
            <v>2566</v>
          </cell>
          <cell r="AF207">
            <v>7330</v>
          </cell>
          <cell r="AG207">
            <v>17617</v>
          </cell>
          <cell r="AH207">
            <v>4019</v>
          </cell>
          <cell r="AI207">
            <v>4662</v>
          </cell>
          <cell r="AJ207">
            <v>8621</v>
          </cell>
          <cell r="AK207">
            <v>20036</v>
          </cell>
          <cell r="AL207">
            <v>9023</v>
          </cell>
          <cell r="AM207">
            <v>29026</v>
          </cell>
          <cell r="AN207">
            <v>1441</v>
          </cell>
          <cell r="AO207">
            <v>7152</v>
          </cell>
          <cell r="AP207">
            <v>8636</v>
          </cell>
          <cell r="AQ207">
            <v>2812</v>
          </cell>
          <cell r="AR207">
            <v>17719</v>
          </cell>
          <cell r="AS207">
            <v>19946</v>
          </cell>
          <cell r="AT207">
            <v>12319</v>
          </cell>
          <cell r="AU207">
            <v>19211</v>
          </cell>
          <cell r="AV207">
            <v>17239</v>
          </cell>
          <cell r="AW207">
            <v>20639</v>
          </cell>
          <cell r="AX207">
            <v>2909</v>
          </cell>
          <cell r="AY207">
            <v>6615</v>
          </cell>
          <cell r="AZ207">
            <v>32259</v>
          </cell>
          <cell r="BA207">
            <v>319081</v>
          </cell>
          <cell r="BB207">
            <v>26381</v>
          </cell>
          <cell r="BC207">
            <v>-2534</v>
          </cell>
          <cell r="BD207">
            <v>342639</v>
          </cell>
          <cell r="BE207">
            <v>6.3</v>
          </cell>
          <cell r="BF207">
            <v>3.7</v>
          </cell>
          <cell r="BG207">
            <v>6</v>
          </cell>
          <cell r="BH207">
            <v>0.2</v>
          </cell>
          <cell r="BI207">
            <v>4.8</v>
          </cell>
          <cell r="BJ207">
            <v>-0.8</v>
          </cell>
          <cell r="BK207">
            <v>-1.3</v>
          </cell>
          <cell r="BL207">
            <v>1.2</v>
          </cell>
          <cell r="BM207">
            <v>-0.1</v>
          </cell>
          <cell r="BN207">
            <v>1.1000000000000001</v>
          </cell>
          <cell r="BO207">
            <v>-1.8</v>
          </cell>
          <cell r="BP207">
            <v>-4.8</v>
          </cell>
          <cell r="BQ207">
            <v>-1.5</v>
          </cell>
          <cell r="BR207">
            <v>-1.4</v>
          </cell>
          <cell r="BS207">
            <v>-2.2999999999999998</v>
          </cell>
          <cell r="BT207">
            <v>-2.1</v>
          </cell>
          <cell r="BU207">
            <v>1.7</v>
          </cell>
          <cell r="BV207">
            <v>0</v>
          </cell>
          <cell r="BW207">
            <v>1.3</v>
          </cell>
          <cell r="BX207">
            <v>1.3</v>
          </cell>
          <cell r="BY207">
            <v>1.5</v>
          </cell>
          <cell r="BZ207">
            <v>-1.3</v>
          </cell>
          <cell r="CA207">
            <v>3.6</v>
          </cell>
          <cell r="CB207">
            <v>2.2000000000000002</v>
          </cell>
          <cell r="CC207">
            <v>0</v>
          </cell>
          <cell r="CD207">
            <v>-0.6</v>
          </cell>
          <cell r="CE207">
            <v>-0.5</v>
          </cell>
          <cell r="CF207">
            <v>-3</v>
          </cell>
          <cell r="CG207">
            <v>-1.9</v>
          </cell>
          <cell r="CH207">
            <v>0.8</v>
          </cell>
          <cell r="CI207">
            <v>1.6</v>
          </cell>
          <cell r="CJ207">
            <v>-0.3</v>
          </cell>
          <cell r="CK207">
            <v>0.2</v>
          </cell>
          <cell r="CL207">
            <v>0.7</v>
          </cell>
          <cell r="CM207">
            <v>0.2</v>
          </cell>
          <cell r="CN207">
            <v>2.6</v>
          </cell>
          <cell r="CO207">
            <v>-5.0999999999999996</v>
          </cell>
          <cell r="CP207">
            <v>-0.2</v>
          </cell>
          <cell r="CQ207">
            <v>4.8</v>
          </cell>
          <cell r="CR207">
            <v>2.1</v>
          </cell>
          <cell r="CS207">
            <v>2.7</v>
          </cell>
          <cell r="CT207">
            <v>1</v>
          </cell>
          <cell r="CU207">
            <v>2.2000000000000002</v>
          </cell>
          <cell r="CV207">
            <v>1.9</v>
          </cell>
          <cell r="CW207">
            <v>-3.2</v>
          </cell>
          <cell r="CX207">
            <v>2.2999999999999998</v>
          </cell>
          <cell r="CY207">
            <v>0.9</v>
          </cell>
          <cell r="CZ207">
            <v>1.7</v>
          </cell>
          <cell r="DA207">
            <v>2.6</v>
          </cell>
          <cell r="DB207">
            <v>2</v>
          </cell>
          <cell r="DC207">
            <v>0.8</v>
          </cell>
          <cell r="DD207">
            <v>0.7</v>
          </cell>
          <cell r="DE207">
            <v>-0.8</v>
          </cell>
          <cell r="DF207">
            <v>0.3</v>
          </cell>
          <cell r="DG207">
            <v>8878</v>
          </cell>
          <cell r="DH207">
            <v>1475</v>
          </cell>
          <cell r="DI207">
            <v>10347</v>
          </cell>
          <cell r="DJ207">
            <v>3149</v>
          </cell>
          <cell r="DK207">
            <v>4510</v>
          </cell>
          <cell r="DL207">
            <v>3140</v>
          </cell>
          <cell r="DM207">
            <v>3542</v>
          </cell>
          <cell r="DN207">
            <v>12977</v>
          </cell>
          <cell r="DO207">
            <v>2415</v>
          </cell>
          <cell r="DP207">
            <v>14903</v>
          </cell>
          <cell r="DQ207">
            <v>6226</v>
          </cell>
          <cell r="DR207">
            <v>5507</v>
          </cell>
          <cell r="DS207">
            <v>4717</v>
          </cell>
          <cell r="DT207">
            <v>5564</v>
          </cell>
          <cell r="DU207">
            <v>6590</v>
          </cell>
          <cell r="DV207">
            <v>28712</v>
          </cell>
          <cell r="DW207">
            <v>5912</v>
          </cell>
          <cell r="DX207">
            <v>349</v>
          </cell>
          <cell r="DY207">
            <v>3413</v>
          </cell>
          <cell r="DZ207">
            <v>9613</v>
          </cell>
          <cell r="EA207">
            <v>6512</v>
          </cell>
          <cell r="EB207">
            <v>6082</v>
          </cell>
          <cell r="EC207">
            <v>14641</v>
          </cell>
          <cell r="ED207">
            <v>27193</v>
          </cell>
          <cell r="EE207">
            <v>14111</v>
          </cell>
          <cell r="EF207">
            <v>15284</v>
          </cell>
          <cell r="EG207">
            <v>8720</v>
          </cell>
          <cell r="EH207">
            <v>5969</v>
          </cell>
          <cell r="EI207">
            <v>1717</v>
          </cell>
          <cell r="EJ207">
            <v>2585</v>
          </cell>
          <cell r="EK207">
            <v>6922</v>
          </cell>
          <cell r="EL207">
            <v>17097</v>
          </cell>
          <cell r="EM207">
            <v>4023</v>
          </cell>
          <cell r="EN207">
            <v>4604</v>
          </cell>
          <cell r="EO207">
            <v>8578</v>
          </cell>
          <cell r="EP207">
            <v>20047</v>
          </cell>
          <cell r="EQ207">
            <v>9084</v>
          </cell>
          <cell r="ER207">
            <v>29149</v>
          </cell>
          <cell r="ES207">
            <v>1457</v>
          </cell>
          <cell r="ET207">
            <v>7266</v>
          </cell>
          <cell r="EU207">
            <v>8778</v>
          </cell>
          <cell r="EV207">
            <v>2753</v>
          </cell>
          <cell r="EW207">
            <v>18013</v>
          </cell>
          <cell r="EX207">
            <v>20121</v>
          </cell>
          <cell r="EY207">
            <v>12691</v>
          </cell>
          <cell r="EZ207">
            <v>19379</v>
          </cell>
          <cell r="FA207">
            <v>17242</v>
          </cell>
          <cell r="FB207">
            <v>20658</v>
          </cell>
          <cell r="FC207">
            <v>2948</v>
          </cell>
          <cell r="FD207">
            <v>6640</v>
          </cell>
          <cell r="FE207">
            <v>32271</v>
          </cell>
          <cell r="FF207">
            <v>319957</v>
          </cell>
          <cell r="FG207">
            <v>26376</v>
          </cell>
          <cell r="FH207">
            <v>-2234</v>
          </cell>
          <cell r="FI207">
            <v>343811</v>
          </cell>
          <cell r="FJ207">
            <v>8.1999999999999993</v>
          </cell>
          <cell r="FK207">
            <v>10.4</v>
          </cell>
          <cell r="FL207">
            <v>8.6</v>
          </cell>
          <cell r="FM207">
            <v>-4.5</v>
          </cell>
          <cell r="FN207">
            <v>2.5</v>
          </cell>
          <cell r="FO207">
            <v>7.7</v>
          </cell>
          <cell r="FP207">
            <v>1.7</v>
          </cell>
          <cell r="FQ207">
            <v>1.4</v>
          </cell>
          <cell r="FR207">
            <v>0.2</v>
          </cell>
          <cell r="FS207">
            <v>1.3</v>
          </cell>
          <cell r="FT207">
            <v>-2.2999999999999998</v>
          </cell>
          <cell r="FU207">
            <v>-2.8</v>
          </cell>
          <cell r="FV207">
            <v>0.6</v>
          </cell>
          <cell r="FW207">
            <v>-4</v>
          </cell>
          <cell r="FX207">
            <v>-2.5</v>
          </cell>
          <cell r="FY207">
            <v>-2.1</v>
          </cell>
          <cell r="FZ207">
            <v>7.4</v>
          </cell>
          <cell r="GA207">
            <v>4.5999999999999996</v>
          </cell>
          <cell r="GB207">
            <v>0.9</v>
          </cell>
          <cell r="GC207">
            <v>4.3</v>
          </cell>
          <cell r="GD207">
            <v>-0.3</v>
          </cell>
          <cell r="GE207">
            <v>5.4</v>
          </cell>
          <cell r="GF207">
            <v>-0.3</v>
          </cell>
          <cell r="GG207">
            <v>0.8</v>
          </cell>
          <cell r="GH207">
            <v>0.1</v>
          </cell>
          <cell r="GI207">
            <v>-0.8</v>
          </cell>
          <cell r="GJ207">
            <v>-0.2</v>
          </cell>
          <cell r="GK207">
            <v>-5.6</v>
          </cell>
          <cell r="GL207">
            <v>-1.9</v>
          </cell>
          <cell r="GM207">
            <v>2.7</v>
          </cell>
          <cell r="GN207">
            <v>-7.6</v>
          </cell>
          <cell r="GO207">
            <v>-5.2</v>
          </cell>
          <cell r="GP207">
            <v>0.1</v>
          </cell>
          <cell r="GQ207">
            <v>-0.8</v>
          </cell>
          <cell r="GR207">
            <v>-0.4</v>
          </cell>
          <cell r="GS207">
            <v>2.9</v>
          </cell>
          <cell r="GT207">
            <v>-4.8</v>
          </cell>
          <cell r="GU207">
            <v>0.4</v>
          </cell>
          <cell r="GV207">
            <v>6.6</v>
          </cell>
          <cell r="GW207">
            <v>3.9</v>
          </cell>
          <cell r="GX207">
            <v>4.8</v>
          </cell>
          <cell r="GY207">
            <v>-2.8</v>
          </cell>
          <cell r="GZ207">
            <v>4.5</v>
          </cell>
          <cell r="HA207">
            <v>3</v>
          </cell>
          <cell r="HB207">
            <v>-1</v>
          </cell>
          <cell r="HC207">
            <v>5.2</v>
          </cell>
          <cell r="HD207">
            <v>1</v>
          </cell>
          <cell r="HE207">
            <v>1.9</v>
          </cell>
          <cell r="HF207">
            <v>5.8</v>
          </cell>
          <cell r="HG207">
            <v>2.2000000000000002</v>
          </cell>
          <cell r="HH207">
            <v>0.9</v>
          </cell>
          <cell r="HI207">
            <v>0.9</v>
          </cell>
          <cell r="HJ207">
            <v>-0.6</v>
          </cell>
          <cell r="HK207">
            <v>0.8</v>
          </cell>
          <cell r="HL207">
            <v>5177</v>
          </cell>
          <cell r="HM207">
            <v>1478</v>
          </cell>
          <cell r="HN207">
            <v>6705</v>
          </cell>
          <cell r="HO207">
            <v>3238</v>
          </cell>
          <cell r="HP207">
            <v>4660</v>
          </cell>
          <cell r="HQ207">
            <v>3198</v>
          </cell>
          <cell r="HR207">
            <v>3563</v>
          </cell>
          <cell r="HS207">
            <v>13268</v>
          </cell>
          <cell r="HT207">
            <v>2413</v>
          </cell>
          <cell r="HU207">
            <v>15200</v>
          </cell>
          <cell r="HV207">
            <v>6204</v>
          </cell>
          <cell r="HW207">
            <v>5650</v>
          </cell>
          <cell r="HX207">
            <v>4891</v>
          </cell>
          <cell r="HY207">
            <v>5790</v>
          </cell>
          <cell r="HZ207">
            <v>6818</v>
          </cell>
          <cell r="IA207">
            <v>29476</v>
          </cell>
          <cell r="IB207">
            <v>6065</v>
          </cell>
          <cell r="IC207">
            <v>388</v>
          </cell>
          <cell r="ID207">
            <v>3391</v>
          </cell>
          <cell r="IE207">
            <v>9866</v>
          </cell>
          <cell r="IF207">
            <v>6800</v>
          </cell>
          <cell r="IG207">
            <v>5884</v>
          </cell>
          <cell r="IH207">
            <v>14918</v>
          </cell>
          <cell r="II207">
            <v>27541</v>
          </cell>
          <cell r="IJ207">
            <v>14224</v>
          </cell>
          <cell r="IK207">
            <v>14975</v>
          </cell>
          <cell r="IL207">
            <v>8715</v>
          </cell>
          <cell r="IM207">
            <v>5983</v>
          </cell>
          <cell r="IN207">
            <v>1785</v>
          </cell>
          <cell r="IO207">
            <v>2703</v>
          </cell>
          <cell r="IP207">
            <v>6964</v>
          </cell>
          <cell r="IQ207">
            <v>17320</v>
          </cell>
        </row>
        <row r="208">
          <cell r="B208">
            <v>8902</v>
          </cell>
          <cell r="C208">
            <v>1468</v>
          </cell>
          <cell r="D208">
            <v>10369</v>
          </cell>
          <cell r="E208">
            <v>3200</v>
          </cell>
          <cell r="F208">
            <v>4781</v>
          </cell>
          <cell r="G208">
            <v>2919</v>
          </cell>
          <cell r="H208">
            <v>3451</v>
          </cell>
          <cell r="I208">
            <v>13060</v>
          </cell>
          <cell r="J208">
            <v>2465</v>
          </cell>
          <cell r="K208">
            <v>15014</v>
          </cell>
          <cell r="L208">
            <v>6138</v>
          </cell>
          <cell r="M208">
            <v>5071</v>
          </cell>
          <cell r="N208">
            <v>4448</v>
          </cell>
          <cell r="O208">
            <v>5274</v>
          </cell>
          <cell r="P208">
            <v>6308</v>
          </cell>
          <cell r="Q208">
            <v>27308</v>
          </cell>
          <cell r="R208">
            <v>5848</v>
          </cell>
          <cell r="S208">
            <v>341</v>
          </cell>
          <cell r="T208">
            <v>3476</v>
          </cell>
          <cell r="U208">
            <v>9668</v>
          </cell>
          <cell r="V208">
            <v>6533</v>
          </cell>
          <cell r="W208">
            <v>5822</v>
          </cell>
          <cell r="X208">
            <v>15009</v>
          </cell>
          <cell r="Y208">
            <v>27382</v>
          </cell>
          <cell r="Z208">
            <v>13974</v>
          </cell>
          <cell r="AA208">
            <v>15306</v>
          </cell>
          <cell r="AB208">
            <v>8753</v>
          </cell>
          <cell r="AC208">
            <v>5847</v>
          </cell>
          <cell r="AD208">
            <v>1720</v>
          </cell>
          <cell r="AE208">
            <v>2541</v>
          </cell>
          <cell r="AF208">
            <v>7385</v>
          </cell>
          <cell r="AG208">
            <v>17463</v>
          </cell>
          <cell r="AH208">
            <v>4004</v>
          </cell>
          <cell r="AI208">
            <v>4677</v>
          </cell>
          <cell r="AJ208">
            <v>8632</v>
          </cell>
          <cell r="AK208">
            <v>20550</v>
          </cell>
          <cell r="AL208">
            <v>8674</v>
          </cell>
          <cell r="AM208">
            <v>29018</v>
          </cell>
          <cell r="AN208">
            <v>1381</v>
          </cell>
          <cell r="AO208">
            <v>7318</v>
          </cell>
          <cell r="AP208">
            <v>8715</v>
          </cell>
          <cell r="AQ208">
            <v>2929</v>
          </cell>
          <cell r="AR208">
            <v>17760</v>
          </cell>
          <cell r="AS208">
            <v>20158</v>
          </cell>
          <cell r="AT208">
            <v>11645</v>
          </cell>
          <cell r="AU208">
            <v>19605</v>
          </cell>
          <cell r="AV208">
            <v>17426</v>
          </cell>
          <cell r="AW208">
            <v>20938</v>
          </cell>
          <cell r="AX208">
            <v>2962</v>
          </cell>
          <cell r="AY208">
            <v>6723</v>
          </cell>
          <cell r="AZ208">
            <v>32477</v>
          </cell>
          <cell r="BA208">
            <v>318904</v>
          </cell>
          <cell r="BB208">
            <v>26316</v>
          </cell>
          <cell r="BC208">
            <v>-1323</v>
          </cell>
          <cell r="BD208">
            <v>343605</v>
          </cell>
          <cell r="BE208">
            <v>0.7</v>
          </cell>
          <cell r="BF208">
            <v>2.5</v>
          </cell>
          <cell r="BG208">
            <v>1</v>
          </cell>
          <cell r="BH208">
            <v>-1</v>
          </cell>
          <cell r="BI208">
            <v>3.6</v>
          </cell>
          <cell r="BJ208">
            <v>-0.7</v>
          </cell>
          <cell r="BK208">
            <v>-1.1000000000000001</v>
          </cell>
          <cell r="BL208">
            <v>0.7</v>
          </cell>
          <cell r="BM208">
            <v>2.1</v>
          </cell>
          <cell r="BN208">
            <v>0.8</v>
          </cell>
          <cell r="BO208">
            <v>-1.2</v>
          </cell>
          <cell r="BP208">
            <v>-6.1</v>
          </cell>
          <cell r="BQ208">
            <v>-4.0999999999999996</v>
          </cell>
          <cell r="BR208">
            <v>-5.3</v>
          </cell>
          <cell r="BS208">
            <v>-3.8</v>
          </cell>
          <cell r="BT208">
            <v>-4.0999999999999996</v>
          </cell>
          <cell r="BU208">
            <v>1.7</v>
          </cell>
          <cell r="BV208">
            <v>-0.1</v>
          </cell>
          <cell r="BW208">
            <v>2.6</v>
          </cell>
          <cell r="BX208">
            <v>2.2000000000000002</v>
          </cell>
          <cell r="BY208">
            <v>-0.3</v>
          </cell>
          <cell r="BZ208">
            <v>-2.6</v>
          </cell>
          <cell r="CA208">
            <v>0.9</v>
          </cell>
          <cell r="CB208">
            <v>0</v>
          </cell>
          <cell r="CC208">
            <v>-0.5</v>
          </cell>
          <cell r="CD208">
            <v>0</v>
          </cell>
          <cell r="CE208">
            <v>0.4</v>
          </cell>
          <cell r="CF208">
            <v>-3.2</v>
          </cell>
          <cell r="CG208">
            <v>-0.9</v>
          </cell>
          <cell r="CH208">
            <v>-1</v>
          </cell>
          <cell r="CI208">
            <v>0.8</v>
          </cell>
          <cell r="CJ208">
            <v>-0.9</v>
          </cell>
          <cell r="CK208">
            <v>-0.4</v>
          </cell>
          <cell r="CL208">
            <v>0.3</v>
          </cell>
          <cell r="CM208">
            <v>0.1</v>
          </cell>
          <cell r="CN208">
            <v>2.6</v>
          </cell>
          <cell r="CO208">
            <v>-3.9</v>
          </cell>
          <cell r="CP208">
            <v>0</v>
          </cell>
          <cell r="CQ208">
            <v>-4.0999999999999996</v>
          </cell>
          <cell r="CR208">
            <v>2.2999999999999998</v>
          </cell>
          <cell r="CS208">
            <v>0.9</v>
          </cell>
          <cell r="CT208">
            <v>4.2</v>
          </cell>
          <cell r="CU208">
            <v>0.2</v>
          </cell>
          <cell r="CV208">
            <v>1.1000000000000001</v>
          </cell>
          <cell r="CW208">
            <v>-5.5</v>
          </cell>
          <cell r="CX208">
            <v>2.1</v>
          </cell>
          <cell r="CY208">
            <v>1.1000000000000001</v>
          </cell>
          <cell r="CZ208">
            <v>1.4</v>
          </cell>
          <cell r="DA208">
            <v>1.8</v>
          </cell>
          <cell r="DB208">
            <v>1.6</v>
          </cell>
          <cell r="DC208">
            <v>0.7</v>
          </cell>
          <cell r="DD208">
            <v>-0.1</v>
          </cell>
          <cell r="DE208">
            <v>-0.2</v>
          </cell>
          <cell r="DF208">
            <v>0.3</v>
          </cell>
          <cell r="DG208">
            <v>9170</v>
          </cell>
          <cell r="DH208">
            <v>1472</v>
          </cell>
          <cell r="DI208">
            <v>10639</v>
          </cell>
          <cell r="DJ208">
            <v>3264</v>
          </cell>
          <cell r="DK208">
            <v>4872</v>
          </cell>
          <cell r="DL208">
            <v>2730</v>
          </cell>
          <cell r="DM208">
            <v>3476</v>
          </cell>
          <cell r="DN208">
            <v>13086</v>
          </cell>
          <cell r="DO208">
            <v>2398</v>
          </cell>
          <cell r="DP208">
            <v>15005</v>
          </cell>
          <cell r="DQ208">
            <v>6079</v>
          </cell>
          <cell r="DR208">
            <v>5044</v>
          </cell>
          <cell r="DS208">
            <v>4413</v>
          </cell>
          <cell r="DT208">
            <v>5272</v>
          </cell>
          <cell r="DU208">
            <v>6285</v>
          </cell>
          <cell r="DV208">
            <v>27170</v>
          </cell>
          <cell r="DW208">
            <v>5780</v>
          </cell>
          <cell r="DX208">
            <v>338</v>
          </cell>
          <cell r="DY208">
            <v>3333</v>
          </cell>
          <cell r="DZ208">
            <v>9440</v>
          </cell>
          <cell r="EA208">
            <v>6523</v>
          </cell>
          <cell r="EB208">
            <v>5959</v>
          </cell>
          <cell r="EC208">
            <v>15216</v>
          </cell>
          <cell r="ED208">
            <v>27717</v>
          </cell>
          <cell r="EE208">
            <v>13859</v>
          </cell>
          <cell r="EF208">
            <v>15288</v>
          </cell>
          <cell r="EG208">
            <v>8684</v>
          </cell>
          <cell r="EH208">
            <v>5865</v>
          </cell>
          <cell r="EI208">
            <v>1722</v>
          </cell>
          <cell r="EJ208">
            <v>2559</v>
          </cell>
          <cell r="EK208">
            <v>7722</v>
          </cell>
          <cell r="EL208">
            <v>17868</v>
          </cell>
          <cell r="EM208">
            <v>3986</v>
          </cell>
          <cell r="EN208">
            <v>4725</v>
          </cell>
          <cell r="EO208">
            <v>8662</v>
          </cell>
          <cell r="EP208">
            <v>20546</v>
          </cell>
          <cell r="EQ208">
            <v>8499</v>
          </cell>
          <cell r="ER208">
            <v>29023</v>
          </cell>
          <cell r="ES208">
            <v>1414</v>
          </cell>
          <cell r="ET208">
            <v>7388</v>
          </cell>
          <cell r="EU208">
            <v>8833</v>
          </cell>
          <cell r="EV208">
            <v>2913</v>
          </cell>
          <cell r="EW208">
            <v>17845</v>
          </cell>
          <cell r="EX208">
            <v>20209</v>
          </cell>
          <cell r="EY208">
            <v>11273</v>
          </cell>
          <cell r="EZ208">
            <v>19719</v>
          </cell>
          <cell r="FA208">
            <v>17420</v>
          </cell>
          <cell r="FB208">
            <v>20954</v>
          </cell>
          <cell r="FC208">
            <v>2952</v>
          </cell>
          <cell r="FD208">
            <v>6778</v>
          </cell>
          <cell r="FE208">
            <v>32484</v>
          </cell>
          <cell r="FF208">
            <v>319300</v>
          </cell>
          <cell r="FG208">
            <v>26237</v>
          </cell>
          <cell r="FH208">
            <v>-3196</v>
          </cell>
          <cell r="FI208">
            <v>342057</v>
          </cell>
          <cell r="FJ208">
            <v>3.3</v>
          </cell>
          <cell r="FK208">
            <v>-0.2</v>
          </cell>
          <cell r="FL208">
            <v>2.8</v>
          </cell>
          <cell r="FM208">
            <v>3.7</v>
          </cell>
          <cell r="FN208">
            <v>8</v>
          </cell>
          <cell r="FO208">
            <v>-13</v>
          </cell>
          <cell r="FP208">
            <v>-1.9</v>
          </cell>
          <cell r="FQ208">
            <v>0.8</v>
          </cell>
          <cell r="FR208">
            <v>-0.7</v>
          </cell>
          <cell r="FS208">
            <v>0.7</v>
          </cell>
          <cell r="FT208">
            <v>-2.4</v>
          </cell>
          <cell r="FU208">
            <v>-8.4</v>
          </cell>
          <cell r="FV208">
            <v>-6.4</v>
          </cell>
          <cell r="FW208">
            <v>-5.2</v>
          </cell>
          <cell r="FX208">
            <v>-4.5999999999999996</v>
          </cell>
          <cell r="FY208">
            <v>-5.4</v>
          </cell>
          <cell r="FZ208">
            <v>-2.2000000000000002</v>
          </cell>
          <cell r="GA208">
            <v>-3.1</v>
          </cell>
          <cell r="GB208">
            <v>-2.4</v>
          </cell>
          <cell r="GC208">
            <v>-1.8</v>
          </cell>
          <cell r="GD208">
            <v>0.2</v>
          </cell>
          <cell r="GE208">
            <v>-2</v>
          </cell>
          <cell r="GF208">
            <v>3.9</v>
          </cell>
          <cell r="GG208">
            <v>1.9</v>
          </cell>
          <cell r="GH208">
            <v>-1.8</v>
          </cell>
          <cell r="GI208">
            <v>0</v>
          </cell>
          <cell r="GJ208">
            <v>-0.4</v>
          </cell>
          <cell r="GK208">
            <v>-1.8</v>
          </cell>
          <cell r="GL208">
            <v>0.3</v>
          </cell>
          <cell r="GM208">
            <v>-1</v>
          </cell>
          <cell r="GN208">
            <v>11.6</v>
          </cell>
          <cell r="GO208">
            <v>4.5</v>
          </cell>
          <cell r="GP208">
            <v>-0.9</v>
          </cell>
          <cell r="GQ208">
            <v>2.6</v>
          </cell>
          <cell r="GR208">
            <v>1</v>
          </cell>
          <cell r="GS208">
            <v>2.5</v>
          </cell>
          <cell r="GT208">
            <v>-6.4</v>
          </cell>
          <cell r="GU208">
            <v>-0.4</v>
          </cell>
          <cell r="GV208">
            <v>-3</v>
          </cell>
          <cell r="GW208">
            <v>1.7</v>
          </cell>
          <cell r="GX208">
            <v>0.6</v>
          </cell>
          <cell r="GY208">
            <v>5.8</v>
          </cell>
          <cell r="GZ208">
            <v>-0.9</v>
          </cell>
          <cell r="HA208">
            <v>0.4</v>
          </cell>
          <cell r="HB208">
            <v>-11.2</v>
          </cell>
          <cell r="HC208">
            <v>1.8</v>
          </cell>
          <cell r="HD208">
            <v>1</v>
          </cell>
          <cell r="HE208">
            <v>1.4</v>
          </cell>
          <cell r="HF208">
            <v>0.2</v>
          </cell>
          <cell r="HG208">
            <v>2.1</v>
          </cell>
          <cell r="HH208">
            <v>0.7</v>
          </cell>
          <cell r="HI208">
            <v>-0.2</v>
          </cell>
          <cell r="HJ208">
            <v>-0.5</v>
          </cell>
          <cell r="HK208">
            <v>-0.5</v>
          </cell>
          <cell r="HL208">
            <v>15921</v>
          </cell>
          <cell r="HM208">
            <v>1476</v>
          </cell>
          <cell r="HN208">
            <v>17304</v>
          </cell>
          <cell r="HO208">
            <v>3387</v>
          </cell>
          <cell r="HP208">
            <v>4989</v>
          </cell>
          <cell r="HQ208">
            <v>2781</v>
          </cell>
          <cell r="HR208">
            <v>3626</v>
          </cell>
          <cell r="HS208">
            <v>13478</v>
          </cell>
          <cell r="HT208">
            <v>2453</v>
          </cell>
          <cell r="HU208">
            <v>15444</v>
          </cell>
          <cell r="HV208">
            <v>6324</v>
          </cell>
          <cell r="HW208">
            <v>5027</v>
          </cell>
          <cell r="HX208">
            <v>4551</v>
          </cell>
          <cell r="HY208">
            <v>5362</v>
          </cell>
          <cell r="HZ208">
            <v>6543</v>
          </cell>
          <cell r="IA208">
            <v>27868</v>
          </cell>
          <cell r="IB208">
            <v>5637</v>
          </cell>
          <cell r="IC208">
            <v>314</v>
          </cell>
          <cell r="ID208">
            <v>3327</v>
          </cell>
          <cell r="IE208">
            <v>9293</v>
          </cell>
          <cell r="IF208">
            <v>6839</v>
          </cell>
          <cell r="IG208">
            <v>6185</v>
          </cell>
          <cell r="IH208">
            <v>16164</v>
          </cell>
          <cell r="II208">
            <v>29200</v>
          </cell>
          <cell r="IJ208">
            <v>14362</v>
          </cell>
          <cell r="IK208">
            <v>16748</v>
          </cell>
          <cell r="IL208">
            <v>9113</v>
          </cell>
          <cell r="IM208">
            <v>6120</v>
          </cell>
          <cell r="IN208">
            <v>1778</v>
          </cell>
          <cell r="IO208">
            <v>2582</v>
          </cell>
          <cell r="IP208">
            <v>8137</v>
          </cell>
          <cell r="IQ208">
            <v>18636</v>
          </cell>
        </row>
        <row r="209">
          <cell r="B209">
            <v>8722</v>
          </cell>
          <cell r="C209">
            <v>1477</v>
          </cell>
          <cell r="D209">
            <v>10204</v>
          </cell>
          <cell r="E209">
            <v>3179</v>
          </cell>
          <cell r="F209">
            <v>4788</v>
          </cell>
          <cell r="G209">
            <v>3060</v>
          </cell>
          <cell r="H209">
            <v>3450</v>
          </cell>
          <cell r="I209">
            <v>13179</v>
          </cell>
          <cell r="J209">
            <v>2502</v>
          </cell>
          <cell r="K209">
            <v>15164</v>
          </cell>
          <cell r="L209">
            <v>6185</v>
          </cell>
          <cell r="M209">
            <v>4902</v>
          </cell>
          <cell r="N209">
            <v>4235</v>
          </cell>
          <cell r="O209">
            <v>4985</v>
          </cell>
          <cell r="P209">
            <v>6030</v>
          </cell>
          <cell r="Q209">
            <v>26315</v>
          </cell>
          <cell r="R209">
            <v>5887</v>
          </cell>
          <cell r="S209">
            <v>340</v>
          </cell>
          <cell r="T209">
            <v>3521</v>
          </cell>
          <cell r="U209">
            <v>9794</v>
          </cell>
          <cell r="V209">
            <v>6388</v>
          </cell>
          <cell r="W209">
            <v>5761</v>
          </cell>
          <cell r="X209">
            <v>14811</v>
          </cell>
          <cell r="Y209">
            <v>27008</v>
          </cell>
          <cell r="Z209">
            <v>13920</v>
          </cell>
          <cell r="AA209">
            <v>15374</v>
          </cell>
          <cell r="AB209">
            <v>8789</v>
          </cell>
          <cell r="AC209">
            <v>5768</v>
          </cell>
          <cell r="AD209">
            <v>1718</v>
          </cell>
          <cell r="AE209">
            <v>2514</v>
          </cell>
          <cell r="AF209">
            <v>7361</v>
          </cell>
          <cell r="AG209">
            <v>17338</v>
          </cell>
          <cell r="AH209">
            <v>3985</v>
          </cell>
          <cell r="AI209">
            <v>4642</v>
          </cell>
          <cell r="AJ209">
            <v>8579</v>
          </cell>
          <cell r="AK209">
            <v>20909</v>
          </cell>
          <cell r="AL209">
            <v>8503</v>
          </cell>
          <cell r="AM209">
            <v>29112</v>
          </cell>
          <cell r="AN209">
            <v>1263</v>
          </cell>
          <cell r="AO209">
            <v>7444</v>
          </cell>
          <cell r="AP209">
            <v>8667</v>
          </cell>
          <cell r="AQ209">
            <v>3178</v>
          </cell>
          <cell r="AR209">
            <v>17603</v>
          </cell>
          <cell r="AS209">
            <v>20378</v>
          </cell>
          <cell r="AT209">
            <v>11217</v>
          </cell>
          <cell r="AU209">
            <v>19692</v>
          </cell>
          <cell r="AV209">
            <v>17598</v>
          </cell>
          <cell r="AW209">
            <v>21231</v>
          </cell>
          <cell r="AX209">
            <v>3000</v>
          </cell>
          <cell r="AY209">
            <v>6729</v>
          </cell>
          <cell r="AZ209">
            <v>32596</v>
          </cell>
          <cell r="BA209">
            <v>318111</v>
          </cell>
          <cell r="BB209">
            <v>26365</v>
          </cell>
          <cell r="BC209">
            <v>990</v>
          </cell>
          <cell r="BD209">
            <v>345168</v>
          </cell>
          <cell r="BE209">
            <v>-2</v>
          </cell>
          <cell r="BF209">
            <v>0.6</v>
          </cell>
          <cell r="BG209">
            <v>-1.6</v>
          </cell>
          <cell r="BH209">
            <v>-0.6</v>
          </cell>
          <cell r="BI209">
            <v>0.1</v>
          </cell>
          <cell r="BJ209">
            <v>4.8</v>
          </cell>
          <cell r="BK209">
            <v>-0.1</v>
          </cell>
          <cell r="BL209">
            <v>0.9</v>
          </cell>
          <cell r="BM209">
            <v>1.5</v>
          </cell>
          <cell r="BN209">
            <v>1</v>
          </cell>
          <cell r="BO209">
            <v>0.8</v>
          </cell>
          <cell r="BP209">
            <v>-3.3</v>
          </cell>
          <cell r="BQ209">
            <v>-4.8</v>
          </cell>
          <cell r="BR209">
            <v>-5.5</v>
          </cell>
          <cell r="BS209">
            <v>-4.4000000000000004</v>
          </cell>
          <cell r="BT209">
            <v>-3.6</v>
          </cell>
          <cell r="BU209">
            <v>0.7</v>
          </cell>
          <cell r="BV209">
            <v>-0.1</v>
          </cell>
          <cell r="BW209">
            <v>1.3</v>
          </cell>
          <cell r="BX209">
            <v>1.3</v>
          </cell>
          <cell r="BY209">
            <v>-2.2000000000000002</v>
          </cell>
          <cell r="BZ209">
            <v>-1.1000000000000001</v>
          </cell>
          <cell r="CA209">
            <v>-1.3</v>
          </cell>
          <cell r="CB209">
            <v>-1.4</v>
          </cell>
          <cell r="CC209">
            <v>-0.4</v>
          </cell>
          <cell r="CD209">
            <v>0.4</v>
          </cell>
          <cell r="CE209">
            <v>0.4</v>
          </cell>
          <cell r="CF209">
            <v>-1.4</v>
          </cell>
          <cell r="CG209">
            <v>-0.1</v>
          </cell>
          <cell r="CH209">
            <v>-1.1000000000000001</v>
          </cell>
          <cell r="CI209">
            <v>-0.3</v>
          </cell>
          <cell r="CJ209">
            <v>-0.7</v>
          </cell>
          <cell r="CK209">
            <v>-0.5</v>
          </cell>
          <cell r="CL209">
            <v>-0.7</v>
          </cell>
          <cell r="CM209">
            <v>-0.6</v>
          </cell>
          <cell r="CN209">
            <v>1.7</v>
          </cell>
          <cell r="CO209">
            <v>-2</v>
          </cell>
          <cell r="CP209">
            <v>0.3</v>
          </cell>
          <cell r="CQ209">
            <v>-8.6</v>
          </cell>
          <cell r="CR209">
            <v>1.7</v>
          </cell>
          <cell r="CS209">
            <v>-0.5</v>
          </cell>
          <cell r="CT209">
            <v>8.5</v>
          </cell>
          <cell r="CU209">
            <v>-0.9</v>
          </cell>
          <cell r="CV209">
            <v>1.1000000000000001</v>
          </cell>
          <cell r="CW209">
            <v>-3.7</v>
          </cell>
          <cell r="CX209">
            <v>0.4</v>
          </cell>
          <cell r="CY209">
            <v>1</v>
          </cell>
          <cell r="CZ209">
            <v>1.4</v>
          </cell>
          <cell r="DA209">
            <v>1.3</v>
          </cell>
          <cell r="DB209">
            <v>0.1</v>
          </cell>
          <cell r="DC209">
            <v>0.4</v>
          </cell>
          <cell r="DD209">
            <v>-0.2</v>
          </cell>
          <cell r="DE209">
            <v>0.2</v>
          </cell>
          <cell r="DF209">
            <v>0.5</v>
          </cell>
          <cell r="DG209">
            <v>8591</v>
          </cell>
          <cell r="DH209">
            <v>1468</v>
          </cell>
          <cell r="DI209">
            <v>10065</v>
          </cell>
          <cell r="DJ209">
            <v>3179</v>
          </cell>
          <cell r="DK209">
            <v>4931</v>
          </cell>
          <cell r="DL209">
            <v>3025</v>
          </cell>
          <cell r="DM209">
            <v>3365</v>
          </cell>
          <cell r="DN209">
            <v>13230</v>
          </cell>
          <cell r="DO209">
            <v>2577</v>
          </cell>
          <cell r="DP209">
            <v>15262</v>
          </cell>
          <cell r="DQ209">
            <v>6139</v>
          </cell>
          <cell r="DR209">
            <v>4686</v>
          </cell>
          <cell r="DS209">
            <v>4169</v>
          </cell>
          <cell r="DT209">
            <v>4983</v>
          </cell>
          <cell r="DU209">
            <v>6001</v>
          </cell>
          <cell r="DV209">
            <v>26008</v>
          </cell>
          <cell r="DW209">
            <v>5877</v>
          </cell>
          <cell r="DX209">
            <v>339</v>
          </cell>
          <cell r="DY209">
            <v>3704</v>
          </cell>
          <cell r="DZ209">
            <v>10008</v>
          </cell>
          <cell r="EA209">
            <v>6532</v>
          </cell>
          <cell r="EB209">
            <v>5536</v>
          </cell>
          <cell r="EC209">
            <v>14925</v>
          </cell>
          <cell r="ED209">
            <v>27034</v>
          </cell>
          <cell r="EE209">
            <v>14006</v>
          </cell>
          <cell r="EF209">
            <v>15349</v>
          </cell>
          <cell r="EG209">
            <v>8908</v>
          </cell>
          <cell r="EH209">
            <v>5707</v>
          </cell>
          <cell r="EI209">
            <v>1734</v>
          </cell>
          <cell r="EJ209">
            <v>2491</v>
          </cell>
          <cell r="EK209">
            <v>7320</v>
          </cell>
          <cell r="EL209">
            <v>17233</v>
          </cell>
          <cell r="EM209">
            <v>4005</v>
          </cell>
          <cell r="EN209">
            <v>4673</v>
          </cell>
          <cell r="EO209">
            <v>8629</v>
          </cell>
          <cell r="EP209">
            <v>20963</v>
          </cell>
          <cell r="EQ209">
            <v>7945</v>
          </cell>
          <cell r="ER209">
            <v>28807</v>
          </cell>
          <cell r="ES209">
            <v>1280</v>
          </cell>
          <cell r="ET209">
            <v>7221</v>
          </cell>
          <cell r="EU209">
            <v>8470</v>
          </cell>
          <cell r="EV209">
            <v>3167</v>
          </cell>
          <cell r="EW209">
            <v>17307</v>
          </cell>
          <cell r="EX209">
            <v>20099</v>
          </cell>
          <cell r="EY209">
            <v>11095</v>
          </cell>
          <cell r="EZ209">
            <v>19650</v>
          </cell>
          <cell r="FA209">
            <v>17606</v>
          </cell>
          <cell r="FB209">
            <v>21212</v>
          </cell>
          <cell r="FC209">
            <v>3006</v>
          </cell>
          <cell r="FD209">
            <v>6633</v>
          </cell>
          <cell r="FE209">
            <v>32608</v>
          </cell>
          <cell r="FF209">
            <v>317098</v>
          </cell>
          <cell r="FG209">
            <v>26388</v>
          </cell>
          <cell r="FH209">
            <v>2442</v>
          </cell>
          <cell r="FI209">
            <v>345625</v>
          </cell>
          <cell r="FJ209">
            <v>-6.3</v>
          </cell>
          <cell r="FK209">
            <v>-0.3</v>
          </cell>
          <cell r="FL209">
            <v>-5.4</v>
          </cell>
          <cell r="FM209">
            <v>-2.6</v>
          </cell>
          <cell r="FN209">
            <v>1.2</v>
          </cell>
          <cell r="FO209">
            <v>10.8</v>
          </cell>
          <cell r="FP209">
            <v>-3.2</v>
          </cell>
          <cell r="FQ209">
            <v>1.1000000000000001</v>
          </cell>
          <cell r="FR209">
            <v>7.5</v>
          </cell>
          <cell r="FS209">
            <v>1.7</v>
          </cell>
          <cell r="FT209">
            <v>1</v>
          </cell>
          <cell r="FU209">
            <v>-7.1</v>
          </cell>
          <cell r="FV209">
            <v>-5.5</v>
          </cell>
          <cell r="FW209">
            <v>-5.5</v>
          </cell>
          <cell r="FX209">
            <v>-4.5</v>
          </cell>
          <cell r="FY209">
            <v>-4.3</v>
          </cell>
          <cell r="FZ209">
            <v>1.7</v>
          </cell>
          <cell r="GA209">
            <v>0.3</v>
          </cell>
          <cell r="GB209">
            <v>11.2</v>
          </cell>
          <cell r="GC209">
            <v>6</v>
          </cell>
          <cell r="GD209">
            <v>0.1</v>
          </cell>
          <cell r="GE209">
            <v>-7.1</v>
          </cell>
          <cell r="GF209">
            <v>-1.9</v>
          </cell>
          <cell r="GG209">
            <v>-2.5</v>
          </cell>
          <cell r="GH209">
            <v>1.1000000000000001</v>
          </cell>
          <cell r="GI209">
            <v>0.4</v>
          </cell>
          <cell r="GJ209">
            <v>2.6</v>
          </cell>
          <cell r="GK209">
            <v>-2.7</v>
          </cell>
          <cell r="GL209">
            <v>0.7</v>
          </cell>
          <cell r="GM209">
            <v>-2.6</v>
          </cell>
          <cell r="GN209">
            <v>-5.2</v>
          </cell>
          <cell r="GO209">
            <v>-3.6</v>
          </cell>
          <cell r="GP209">
            <v>0.5</v>
          </cell>
          <cell r="GQ209">
            <v>-1.1000000000000001</v>
          </cell>
          <cell r="GR209">
            <v>-0.4</v>
          </cell>
          <cell r="GS209">
            <v>2</v>
          </cell>
          <cell r="GT209">
            <v>-6.5</v>
          </cell>
          <cell r="GU209">
            <v>-0.7</v>
          </cell>
          <cell r="GV209">
            <v>-9.5</v>
          </cell>
          <cell r="GW209">
            <v>-2.2999999999999998</v>
          </cell>
          <cell r="GX209">
            <v>-4.0999999999999996</v>
          </cell>
          <cell r="GY209">
            <v>8.6999999999999993</v>
          </cell>
          <cell r="GZ209">
            <v>-3</v>
          </cell>
          <cell r="HA209">
            <v>-0.5</v>
          </cell>
          <cell r="HB209">
            <v>-1.6</v>
          </cell>
          <cell r="HC209">
            <v>-0.3</v>
          </cell>
          <cell r="HD209">
            <v>1.1000000000000001</v>
          </cell>
          <cell r="HE209">
            <v>1.2</v>
          </cell>
          <cell r="HF209">
            <v>1.8</v>
          </cell>
          <cell r="HG209">
            <v>-2.1</v>
          </cell>
          <cell r="HH209">
            <v>0.4</v>
          </cell>
          <cell r="HI209">
            <v>-0.7</v>
          </cell>
          <cell r="HJ209">
            <v>0.6</v>
          </cell>
          <cell r="HK209">
            <v>1</v>
          </cell>
          <cell r="HL209">
            <v>8347</v>
          </cell>
          <cell r="HM209">
            <v>1467</v>
          </cell>
          <cell r="HN209">
            <v>9819</v>
          </cell>
          <cell r="HO209">
            <v>2861</v>
          </cell>
          <cell r="HP209">
            <v>4611</v>
          </cell>
          <cell r="HQ209">
            <v>2820</v>
          </cell>
          <cell r="HR209">
            <v>3194</v>
          </cell>
          <cell r="HS209">
            <v>12304</v>
          </cell>
          <cell r="HT209">
            <v>2519</v>
          </cell>
          <cell r="HU209">
            <v>14268</v>
          </cell>
          <cell r="HV209">
            <v>6025</v>
          </cell>
          <cell r="HW209">
            <v>4599</v>
          </cell>
          <cell r="HX209">
            <v>4016</v>
          </cell>
          <cell r="HY209">
            <v>4554</v>
          </cell>
          <cell r="HZ209">
            <v>5566</v>
          </cell>
          <cell r="IA209">
            <v>24772</v>
          </cell>
          <cell r="IB209">
            <v>5897</v>
          </cell>
          <cell r="IC209">
            <v>302</v>
          </cell>
          <cell r="ID209">
            <v>3738</v>
          </cell>
          <cell r="IE209">
            <v>9949</v>
          </cell>
          <cell r="IF209">
            <v>5907</v>
          </cell>
          <cell r="IG209">
            <v>5138</v>
          </cell>
          <cell r="IH209">
            <v>13796</v>
          </cell>
          <cell r="II209">
            <v>24881</v>
          </cell>
          <cell r="IJ209">
            <v>13444</v>
          </cell>
          <cell r="IK209">
            <v>14730</v>
          </cell>
          <cell r="IL209">
            <v>8788</v>
          </cell>
          <cell r="IM209">
            <v>5419</v>
          </cell>
          <cell r="IN209">
            <v>1678</v>
          </cell>
          <cell r="IO209">
            <v>2414</v>
          </cell>
          <cell r="IP209">
            <v>7106</v>
          </cell>
          <cell r="IQ209">
            <v>16612</v>
          </cell>
        </row>
        <row r="210">
          <cell r="B210">
            <v>8649</v>
          </cell>
          <cell r="C210">
            <v>1479</v>
          </cell>
          <cell r="D210">
            <v>10134</v>
          </cell>
          <cell r="E210">
            <v>3204</v>
          </cell>
          <cell r="F210">
            <v>4647</v>
          </cell>
          <cell r="G210">
            <v>3356</v>
          </cell>
          <cell r="H210">
            <v>3466</v>
          </cell>
          <cell r="I210">
            <v>13373</v>
          </cell>
          <cell r="J210">
            <v>2482</v>
          </cell>
          <cell r="K210">
            <v>15371</v>
          </cell>
          <cell r="L210">
            <v>6285</v>
          </cell>
          <cell r="M210">
            <v>4961</v>
          </cell>
          <cell r="N210">
            <v>4062</v>
          </cell>
          <cell r="O210">
            <v>5004</v>
          </cell>
          <cell r="P210">
            <v>5849</v>
          </cell>
          <cell r="Q210">
            <v>26048</v>
          </cell>
          <cell r="R210">
            <v>5891</v>
          </cell>
          <cell r="S210">
            <v>340</v>
          </cell>
          <cell r="T210">
            <v>3532</v>
          </cell>
          <cell r="U210">
            <v>9826</v>
          </cell>
          <cell r="V210">
            <v>6253</v>
          </cell>
          <cell r="W210">
            <v>5760</v>
          </cell>
          <cell r="X210">
            <v>14567</v>
          </cell>
          <cell r="Y210">
            <v>26648</v>
          </cell>
          <cell r="Z210">
            <v>14038</v>
          </cell>
          <cell r="AA210">
            <v>15479</v>
          </cell>
          <cell r="AB210">
            <v>8772</v>
          </cell>
          <cell r="AC210">
            <v>5792</v>
          </cell>
          <cell r="AD210">
            <v>1702</v>
          </cell>
          <cell r="AE210">
            <v>2498</v>
          </cell>
          <cell r="AF210">
            <v>7319</v>
          </cell>
          <cell r="AG210">
            <v>17280</v>
          </cell>
          <cell r="AH210">
            <v>3983</v>
          </cell>
          <cell r="AI210">
            <v>4620</v>
          </cell>
          <cell r="AJ210">
            <v>8553</v>
          </cell>
          <cell r="AK210">
            <v>21069</v>
          </cell>
          <cell r="AL210">
            <v>8355</v>
          </cell>
          <cell r="AM210">
            <v>29192</v>
          </cell>
          <cell r="AN210">
            <v>1184</v>
          </cell>
          <cell r="AO210">
            <v>7584</v>
          </cell>
          <cell r="AP210">
            <v>8691</v>
          </cell>
          <cell r="AQ210">
            <v>3422</v>
          </cell>
          <cell r="AR210">
            <v>17544</v>
          </cell>
          <cell r="AS210">
            <v>20672</v>
          </cell>
          <cell r="AT210">
            <v>11194</v>
          </cell>
          <cell r="AU210">
            <v>19483</v>
          </cell>
          <cell r="AV210">
            <v>17721</v>
          </cell>
          <cell r="AW210">
            <v>21581</v>
          </cell>
          <cell r="AX210">
            <v>3020</v>
          </cell>
          <cell r="AY210">
            <v>6699</v>
          </cell>
          <cell r="AZ210">
            <v>32611</v>
          </cell>
          <cell r="BA210">
            <v>318662</v>
          </cell>
          <cell r="BB210">
            <v>26388</v>
          </cell>
          <cell r="BC210">
            <v>2332</v>
          </cell>
          <cell r="BD210">
            <v>347096</v>
          </cell>
          <cell r="BE210">
            <v>-0.8</v>
          </cell>
          <cell r="BF210">
            <v>0.1</v>
          </cell>
          <cell r="BG210">
            <v>-0.7</v>
          </cell>
          <cell r="BH210">
            <v>0.8</v>
          </cell>
          <cell r="BI210">
            <v>-2.9</v>
          </cell>
          <cell r="BJ210">
            <v>9.6999999999999993</v>
          </cell>
          <cell r="BK210">
            <v>0.5</v>
          </cell>
          <cell r="BL210">
            <v>1.5</v>
          </cell>
          <cell r="BM210">
            <v>-0.8</v>
          </cell>
          <cell r="BN210">
            <v>1.4</v>
          </cell>
          <cell r="BO210">
            <v>1.6</v>
          </cell>
          <cell r="BP210">
            <v>1.2</v>
          </cell>
          <cell r="BQ210">
            <v>-4.0999999999999996</v>
          </cell>
          <cell r="BR210">
            <v>0.4</v>
          </cell>
          <cell r="BS210">
            <v>-3</v>
          </cell>
          <cell r="BT210">
            <v>-1</v>
          </cell>
          <cell r="BU210">
            <v>0.1</v>
          </cell>
          <cell r="BV210">
            <v>-0.1</v>
          </cell>
          <cell r="BW210">
            <v>0.3</v>
          </cell>
          <cell r="BX210">
            <v>0.3</v>
          </cell>
          <cell r="BY210">
            <v>-2.1</v>
          </cell>
          <cell r="BZ210">
            <v>0</v>
          </cell>
          <cell r="CA210">
            <v>-1.6</v>
          </cell>
          <cell r="CB210">
            <v>-1.3</v>
          </cell>
          <cell r="CC210">
            <v>0.8</v>
          </cell>
          <cell r="CD210">
            <v>0.7</v>
          </cell>
          <cell r="CE210">
            <v>-0.2</v>
          </cell>
          <cell r="CF210">
            <v>0.4</v>
          </cell>
          <cell r="CG210">
            <v>-1</v>
          </cell>
          <cell r="CH210">
            <v>-0.6</v>
          </cell>
          <cell r="CI210">
            <v>-0.6</v>
          </cell>
          <cell r="CJ210">
            <v>-0.3</v>
          </cell>
          <cell r="CK210">
            <v>-0.1</v>
          </cell>
          <cell r="CL210">
            <v>-0.5</v>
          </cell>
          <cell r="CM210">
            <v>-0.3</v>
          </cell>
          <cell r="CN210">
            <v>0.8</v>
          </cell>
          <cell r="CO210">
            <v>-1.7</v>
          </cell>
          <cell r="CP210">
            <v>0.3</v>
          </cell>
          <cell r="CQ210">
            <v>-6.2</v>
          </cell>
          <cell r="CR210">
            <v>1.9</v>
          </cell>
          <cell r="CS210">
            <v>0.3</v>
          </cell>
          <cell r="CT210">
            <v>7.7</v>
          </cell>
          <cell r="CU210">
            <v>-0.3</v>
          </cell>
          <cell r="CV210">
            <v>1.4</v>
          </cell>
          <cell r="CW210">
            <v>-0.2</v>
          </cell>
          <cell r="CX210">
            <v>-1.1000000000000001</v>
          </cell>
          <cell r="CY210">
            <v>0.7</v>
          </cell>
          <cell r="CZ210">
            <v>1.6</v>
          </cell>
          <cell r="DA210">
            <v>0.7</v>
          </cell>
          <cell r="DB210">
            <v>-0.5</v>
          </cell>
          <cell r="DC210">
            <v>0</v>
          </cell>
          <cell r="DD210">
            <v>0.2</v>
          </cell>
          <cell r="DE210">
            <v>0.1</v>
          </cell>
          <cell r="DF210">
            <v>0.6</v>
          </cell>
          <cell r="DG210">
            <v>8319</v>
          </cell>
          <cell r="DH210">
            <v>1466</v>
          </cell>
          <cell r="DI210">
            <v>9795</v>
          </cell>
          <cell r="DJ210">
            <v>3136</v>
          </cell>
          <cell r="DK210">
            <v>4471</v>
          </cell>
          <cell r="DL210">
            <v>3402</v>
          </cell>
          <cell r="DM210">
            <v>3501</v>
          </cell>
          <cell r="DN210">
            <v>13169</v>
          </cell>
          <cell r="DO210">
            <v>2527</v>
          </cell>
          <cell r="DP210">
            <v>15163</v>
          </cell>
          <cell r="DQ210">
            <v>6364</v>
          </cell>
          <cell r="DR210">
            <v>5136</v>
          </cell>
          <cell r="DS210">
            <v>4165</v>
          </cell>
          <cell r="DT210">
            <v>4875</v>
          </cell>
          <cell r="DU210">
            <v>5909</v>
          </cell>
          <cell r="DV210">
            <v>26241</v>
          </cell>
          <cell r="DW210">
            <v>5964</v>
          </cell>
          <cell r="DX210">
            <v>341</v>
          </cell>
          <cell r="DY210">
            <v>3509</v>
          </cell>
          <cell r="DZ210">
            <v>9867</v>
          </cell>
          <cell r="EA210">
            <v>6140</v>
          </cell>
          <cell r="EB210">
            <v>5757</v>
          </cell>
          <cell r="EC210">
            <v>14245</v>
          </cell>
          <cell r="ED210">
            <v>26228</v>
          </cell>
          <cell r="EE210">
            <v>13952</v>
          </cell>
          <cell r="EF210">
            <v>15553</v>
          </cell>
          <cell r="EG210">
            <v>8735</v>
          </cell>
          <cell r="EH210">
            <v>5826</v>
          </cell>
          <cell r="EI210">
            <v>1703</v>
          </cell>
          <cell r="EJ210">
            <v>2468</v>
          </cell>
          <cell r="EK210">
            <v>7169</v>
          </cell>
          <cell r="EL210">
            <v>17123</v>
          </cell>
          <cell r="EM210">
            <v>3980</v>
          </cell>
          <cell r="EN210">
            <v>4579</v>
          </cell>
          <cell r="EO210">
            <v>8511</v>
          </cell>
          <cell r="EP210">
            <v>21106</v>
          </cell>
          <cell r="EQ210">
            <v>8472</v>
          </cell>
          <cell r="ER210">
            <v>29567</v>
          </cell>
          <cell r="ES210">
            <v>1078</v>
          </cell>
          <cell r="ET210">
            <v>7685</v>
          </cell>
          <cell r="EU210">
            <v>8640</v>
          </cell>
          <cell r="EV210">
            <v>3441</v>
          </cell>
          <cell r="EW210">
            <v>17676</v>
          </cell>
          <cell r="EX210">
            <v>20824</v>
          </cell>
          <cell r="EY210">
            <v>11322</v>
          </cell>
          <cell r="EZ210">
            <v>19572</v>
          </cell>
          <cell r="FA210">
            <v>17753</v>
          </cell>
          <cell r="FB210">
            <v>21544</v>
          </cell>
          <cell r="FC210">
            <v>2997</v>
          </cell>
          <cell r="FD210">
            <v>6848</v>
          </cell>
          <cell r="FE210">
            <v>32641</v>
          </cell>
          <cell r="FF210">
            <v>318419</v>
          </cell>
          <cell r="FG210">
            <v>26496</v>
          </cell>
          <cell r="FH210">
            <v>2988</v>
          </cell>
          <cell r="FI210">
            <v>347600</v>
          </cell>
          <cell r="FJ210">
            <v>-3.2</v>
          </cell>
          <cell r="FK210">
            <v>-0.1</v>
          </cell>
          <cell r="FL210">
            <v>-2.7</v>
          </cell>
          <cell r="FM210">
            <v>-1.4</v>
          </cell>
          <cell r="FN210">
            <v>-9.3000000000000007</v>
          </cell>
          <cell r="FO210">
            <v>12.4</v>
          </cell>
          <cell r="FP210">
            <v>4</v>
          </cell>
          <cell r="FQ210">
            <v>-0.5</v>
          </cell>
          <cell r="FR210">
            <v>-1.9</v>
          </cell>
          <cell r="FS210">
            <v>-0.6</v>
          </cell>
          <cell r="FT210">
            <v>3.7</v>
          </cell>
          <cell r="FU210">
            <v>9.6</v>
          </cell>
          <cell r="FV210">
            <v>-0.1</v>
          </cell>
          <cell r="FW210">
            <v>-2.2000000000000002</v>
          </cell>
          <cell r="FX210">
            <v>-1.5</v>
          </cell>
          <cell r="FY210">
            <v>0.9</v>
          </cell>
          <cell r="FZ210">
            <v>1.5</v>
          </cell>
          <cell r="GA210">
            <v>0.7</v>
          </cell>
          <cell r="GB210">
            <v>-5.3</v>
          </cell>
          <cell r="GC210">
            <v>-1.4</v>
          </cell>
          <cell r="GD210">
            <v>-6</v>
          </cell>
          <cell r="GE210">
            <v>4</v>
          </cell>
          <cell r="GF210">
            <v>-4.5999999999999996</v>
          </cell>
          <cell r="GG210">
            <v>-3</v>
          </cell>
          <cell r="GH210">
            <v>-0.4</v>
          </cell>
          <cell r="GI210">
            <v>1.3</v>
          </cell>
          <cell r="GJ210">
            <v>-1.9</v>
          </cell>
          <cell r="GK210">
            <v>2.1</v>
          </cell>
          <cell r="GL210">
            <v>-1.8</v>
          </cell>
          <cell r="GM210">
            <v>-0.9</v>
          </cell>
          <cell r="GN210">
            <v>-2.1</v>
          </cell>
          <cell r="GO210">
            <v>-0.6</v>
          </cell>
          <cell r="GP210">
            <v>-0.6</v>
          </cell>
          <cell r="GQ210">
            <v>-2</v>
          </cell>
          <cell r="GR210">
            <v>-1.4</v>
          </cell>
          <cell r="GS210">
            <v>0.7</v>
          </cell>
          <cell r="GT210">
            <v>6.6</v>
          </cell>
          <cell r="GU210">
            <v>2.6</v>
          </cell>
          <cell r="GV210">
            <v>-15.8</v>
          </cell>
          <cell r="GW210">
            <v>6.4</v>
          </cell>
          <cell r="GX210">
            <v>2</v>
          </cell>
          <cell r="GY210">
            <v>8.6999999999999993</v>
          </cell>
          <cell r="GZ210">
            <v>2.1</v>
          </cell>
          <cell r="HA210">
            <v>3.6</v>
          </cell>
          <cell r="HB210">
            <v>2</v>
          </cell>
          <cell r="HC210">
            <v>-0.4</v>
          </cell>
          <cell r="HD210">
            <v>0.8</v>
          </cell>
          <cell r="HE210">
            <v>1.6</v>
          </cell>
          <cell r="HF210">
            <v>-0.3</v>
          </cell>
          <cell r="HG210">
            <v>3.2</v>
          </cell>
          <cell r="HH210">
            <v>0.1</v>
          </cell>
          <cell r="HI210">
            <v>0.4</v>
          </cell>
          <cell r="HJ210">
            <v>0.4</v>
          </cell>
          <cell r="HK210">
            <v>0.6</v>
          </cell>
          <cell r="HL210">
            <v>5513</v>
          </cell>
          <cell r="HM210">
            <v>1460</v>
          </cell>
          <cell r="HN210">
            <v>7018</v>
          </cell>
          <cell r="HO210">
            <v>3242</v>
          </cell>
          <cell r="HP210">
            <v>4523</v>
          </cell>
          <cell r="HQ210">
            <v>3498</v>
          </cell>
          <cell r="HR210">
            <v>3502</v>
          </cell>
          <cell r="HS210">
            <v>13411</v>
          </cell>
          <cell r="HT210">
            <v>2533</v>
          </cell>
          <cell r="HU210">
            <v>15422</v>
          </cell>
          <cell r="HV210">
            <v>6255</v>
          </cell>
          <cell r="HW210">
            <v>5098</v>
          </cell>
          <cell r="HX210">
            <v>4006</v>
          </cell>
          <cell r="HY210">
            <v>4987</v>
          </cell>
          <cell r="HZ210">
            <v>5857</v>
          </cell>
          <cell r="IA210">
            <v>26014</v>
          </cell>
          <cell r="IB210">
            <v>5934</v>
          </cell>
          <cell r="IC210">
            <v>363</v>
          </cell>
          <cell r="ID210">
            <v>3504</v>
          </cell>
          <cell r="IE210">
            <v>9820</v>
          </cell>
          <cell r="IF210">
            <v>6161</v>
          </cell>
          <cell r="IG210">
            <v>6126</v>
          </cell>
          <cell r="IH210">
            <v>14148</v>
          </cell>
          <cell r="II210">
            <v>26550</v>
          </cell>
          <cell r="IJ210">
            <v>13899</v>
          </cell>
          <cell r="IK210">
            <v>15022</v>
          </cell>
          <cell r="IL210">
            <v>8431</v>
          </cell>
          <cell r="IM210">
            <v>5846</v>
          </cell>
          <cell r="IN210">
            <v>1633</v>
          </cell>
          <cell r="IO210">
            <v>2404</v>
          </cell>
          <cell r="IP210">
            <v>6927</v>
          </cell>
          <cell r="IQ210">
            <v>16754</v>
          </cell>
        </row>
        <row r="211">
          <cell r="B211">
            <v>8719</v>
          </cell>
          <cell r="C211">
            <v>1490</v>
          </cell>
          <cell r="D211">
            <v>10214</v>
          </cell>
          <cell r="E211">
            <v>3258</v>
          </cell>
          <cell r="F211">
            <v>4550</v>
          </cell>
          <cell r="G211">
            <v>3682</v>
          </cell>
          <cell r="H211">
            <v>3514</v>
          </cell>
          <cell r="I211">
            <v>13693</v>
          </cell>
          <cell r="J211">
            <v>2421</v>
          </cell>
          <cell r="K211">
            <v>15696</v>
          </cell>
          <cell r="L211">
            <v>6383</v>
          </cell>
          <cell r="M211">
            <v>5176</v>
          </cell>
          <cell r="N211">
            <v>4013</v>
          </cell>
          <cell r="O211">
            <v>5232</v>
          </cell>
          <cell r="P211">
            <v>5828</v>
          </cell>
          <cell r="Q211">
            <v>26487</v>
          </cell>
          <cell r="R211">
            <v>5911</v>
          </cell>
          <cell r="S211">
            <v>340</v>
          </cell>
          <cell r="T211">
            <v>3546</v>
          </cell>
          <cell r="U211">
            <v>9840</v>
          </cell>
          <cell r="V211">
            <v>6288</v>
          </cell>
          <cell r="W211">
            <v>5802</v>
          </cell>
          <cell r="X211">
            <v>14401</v>
          </cell>
          <cell r="Y211">
            <v>26555</v>
          </cell>
          <cell r="Z211">
            <v>14288</v>
          </cell>
          <cell r="AA211">
            <v>15557</v>
          </cell>
          <cell r="AB211">
            <v>8711</v>
          </cell>
          <cell r="AC211">
            <v>5881</v>
          </cell>
          <cell r="AD211">
            <v>1685</v>
          </cell>
          <cell r="AE211">
            <v>2497</v>
          </cell>
          <cell r="AF211">
            <v>7337</v>
          </cell>
          <cell r="AG211">
            <v>17360</v>
          </cell>
          <cell r="AH211">
            <v>4008</v>
          </cell>
          <cell r="AI211">
            <v>4641</v>
          </cell>
          <cell r="AJ211">
            <v>8597</v>
          </cell>
          <cell r="AK211">
            <v>21112</v>
          </cell>
          <cell r="AL211">
            <v>8201</v>
          </cell>
          <cell r="AM211">
            <v>29243</v>
          </cell>
          <cell r="AN211">
            <v>1199</v>
          </cell>
          <cell r="AO211">
            <v>7626</v>
          </cell>
          <cell r="AP211">
            <v>8763</v>
          </cell>
          <cell r="AQ211">
            <v>3541</v>
          </cell>
          <cell r="AR211">
            <v>17716</v>
          </cell>
          <cell r="AS211">
            <v>20990</v>
          </cell>
          <cell r="AT211">
            <v>11324</v>
          </cell>
          <cell r="AU211">
            <v>19367</v>
          </cell>
          <cell r="AV211">
            <v>17809</v>
          </cell>
          <cell r="AW211">
            <v>21955</v>
          </cell>
          <cell r="AX211">
            <v>3019</v>
          </cell>
          <cell r="AY211">
            <v>6706</v>
          </cell>
          <cell r="AZ211">
            <v>32586</v>
          </cell>
          <cell r="BA211">
            <v>321104</v>
          </cell>
          <cell r="BB211">
            <v>26298</v>
          </cell>
          <cell r="BC211">
            <v>1918</v>
          </cell>
          <cell r="BD211">
            <v>349069</v>
          </cell>
          <cell r="BE211">
            <v>0.8</v>
          </cell>
          <cell r="BF211">
            <v>0.7</v>
          </cell>
          <cell r="BG211">
            <v>0.8</v>
          </cell>
          <cell r="BH211">
            <v>1.7</v>
          </cell>
          <cell r="BI211">
            <v>-2.1</v>
          </cell>
          <cell r="BJ211">
            <v>9.6999999999999993</v>
          </cell>
          <cell r="BK211">
            <v>1.4</v>
          </cell>
          <cell r="BL211">
            <v>2.4</v>
          </cell>
          <cell r="BM211">
            <v>-2.4</v>
          </cell>
          <cell r="BN211">
            <v>2.1</v>
          </cell>
          <cell r="BO211">
            <v>1.6</v>
          </cell>
          <cell r="BP211">
            <v>4.3</v>
          </cell>
          <cell r="BQ211">
            <v>-1.2</v>
          </cell>
          <cell r="BR211">
            <v>4.5999999999999996</v>
          </cell>
          <cell r="BS211">
            <v>-0.4</v>
          </cell>
          <cell r="BT211">
            <v>1.7</v>
          </cell>
          <cell r="BU211">
            <v>0.3</v>
          </cell>
          <cell r="BV211">
            <v>0.1</v>
          </cell>
          <cell r="BW211">
            <v>0.4</v>
          </cell>
          <cell r="BX211">
            <v>0.1</v>
          </cell>
          <cell r="BY211">
            <v>0.6</v>
          </cell>
          <cell r="BZ211">
            <v>0.7</v>
          </cell>
          <cell r="CA211">
            <v>-1.1000000000000001</v>
          </cell>
          <cell r="CB211">
            <v>-0.3</v>
          </cell>
          <cell r="CC211">
            <v>1.8</v>
          </cell>
          <cell r="CD211">
            <v>0.5</v>
          </cell>
          <cell r="CE211">
            <v>-0.7</v>
          </cell>
          <cell r="CF211">
            <v>1.5</v>
          </cell>
          <cell r="CG211">
            <v>-1</v>
          </cell>
          <cell r="CH211">
            <v>0</v>
          </cell>
          <cell r="CI211">
            <v>0.3</v>
          </cell>
          <cell r="CJ211">
            <v>0.5</v>
          </cell>
          <cell r="CK211">
            <v>0.6</v>
          </cell>
          <cell r="CL211">
            <v>0.5</v>
          </cell>
          <cell r="CM211">
            <v>0.5</v>
          </cell>
          <cell r="CN211">
            <v>0.2</v>
          </cell>
          <cell r="CO211">
            <v>-1.8</v>
          </cell>
          <cell r="CP211">
            <v>0.2</v>
          </cell>
          <cell r="CQ211">
            <v>1.2</v>
          </cell>
          <cell r="CR211">
            <v>0.6</v>
          </cell>
          <cell r="CS211">
            <v>0.8</v>
          </cell>
          <cell r="CT211">
            <v>3.5</v>
          </cell>
          <cell r="CU211">
            <v>1</v>
          </cell>
          <cell r="CV211">
            <v>1.5</v>
          </cell>
          <cell r="CW211">
            <v>1.2</v>
          </cell>
          <cell r="CX211">
            <v>-0.6</v>
          </cell>
          <cell r="CY211">
            <v>0.5</v>
          </cell>
          <cell r="CZ211">
            <v>1.7</v>
          </cell>
          <cell r="DA211">
            <v>0</v>
          </cell>
          <cell r="DB211">
            <v>0.1</v>
          </cell>
          <cell r="DC211">
            <v>-0.1</v>
          </cell>
          <cell r="DD211">
            <v>0.8</v>
          </cell>
          <cell r="DE211">
            <v>-0.3</v>
          </cell>
          <cell r="DF211">
            <v>0.6</v>
          </cell>
          <cell r="DG211">
            <v>8966</v>
          </cell>
          <cell r="DH211">
            <v>1503</v>
          </cell>
          <cell r="DI211">
            <v>10471</v>
          </cell>
          <cell r="DJ211">
            <v>3295</v>
          </cell>
          <cell r="DK211">
            <v>4612</v>
          </cell>
          <cell r="DL211">
            <v>3742</v>
          </cell>
          <cell r="DM211">
            <v>3598</v>
          </cell>
          <cell r="DN211">
            <v>13899</v>
          </cell>
          <cell r="DO211">
            <v>2310</v>
          </cell>
          <cell r="DP211">
            <v>15877</v>
          </cell>
          <cell r="DQ211">
            <v>6405</v>
          </cell>
          <cell r="DR211">
            <v>5117</v>
          </cell>
          <cell r="DS211">
            <v>3935</v>
          </cell>
          <cell r="DT211">
            <v>5167</v>
          </cell>
          <cell r="DU211">
            <v>5674</v>
          </cell>
          <cell r="DV211">
            <v>26188</v>
          </cell>
          <cell r="DW211">
            <v>5805</v>
          </cell>
          <cell r="DX211">
            <v>343</v>
          </cell>
          <cell r="DY211">
            <v>3395</v>
          </cell>
          <cell r="DZ211">
            <v>9579</v>
          </cell>
          <cell r="EA211">
            <v>6179</v>
          </cell>
          <cell r="EB211">
            <v>5993</v>
          </cell>
          <cell r="EC211">
            <v>14562</v>
          </cell>
          <cell r="ED211">
            <v>26788</v>
          </cell>
          <cell r="EE211">
            <v>14198</v>
          </cell>
          <cell r="EF211">
            <v>15497</v>
          </cell>
          <cell r="EG211">
            <v>8679</v>
          </cell>
          <cell r="EH211">
            <v>5905</v>
          </cell>
          <cell r="EI211">
            <v>1674</v>
          </cell>
          <cell r="EJ211">
            <v>2564</v>
          </cell>
          <cell r="EK211">
            <v>7415</v>
          </cell>
          <cell r="EL211">
            <v>17515</v>
          </cell>
          <cell r="EM211">
            <v>3973</v>
          </cell>
          <cell r="EN211">
            <v>4569</v>
          </cell>
          <cell r="EO211">
            <v>8492</v>
          </cell>
          <cell r="EP211">
            <v>21030</v>
          </cell>
          <cell r="EQ211">
            <v>8200</v>
          </cell>
          <cell r="ER211">
            <v>29190</v>
          </cell>
          <cell r="ES211">
            <v>1256</v>
          </cell>
          <cell r="ET211">
            <v>7764</v>
          </cell>
          <cell r="EU211">
            <v>8970</v>
          </cell>
          <cell r="EV211">
            <v>3665</v>
          </cell>
          <cell r="EW211">
            <v>17696</v>
          </cell>
          <cell r="EX211">
            <v>21137</v>
          </cell>
          <cell r="EY211">
            <v>11437</v>
          </cell>
          <cell r="EZ211">
            <v>19219</v>
          </cell>
          <cell r="FA211">
            <v>17773</v>
          </cell>
          <cell r="FB211">
            <v>21934</v>
          </cell>
          <cell r="FC211">
            <v>3055</v>
          </cell>
          <cell r="FD211">
            <v>6525</v>
          </cell>
          <cell r="FE211">
            <v>32558</v>
          </cell>
          <cell r="FF211">
            <v>321270</v>
          </cell>
          <cell r="FG211">
            <v>26233</v>
          </cell>
          <cell r="FH211">
            <v>1294</v>
          </cell>
          <cell r="FI211">
            <v>348557</v>
          </cell>
          <cell r="FJ211">
            <v>7.8</v>
          </cell>
          <cell r="FK211">
            <v>2.5</v>
          </cell>
          <cell r="FL211">
            <v>6.9</v>
          </cell>
          <cell r="FM211">
            <v>5.0999999999999996</v>
          </cell>
          <cell r="FN211">
            <v>3.2</v>
          </cell>
          <cell r="FO211">
            <v>10</v>
          </cell>
          <cell r="FP211">
            <v>2.8</v>
          </cell>
          <cell r="FQ211">
            <v>5.5</v>
          </cell>
          <cell r="FR211">
            <v>-8.6</v>
          </cell>
          <cell r="FS211">
            <v>4.7</v>
          </cell>
          <cell r="FT211">
            <v>0.6</v>
          </cell>
          <cell r="FU211">
            <v>-0.4</v>
          </cell>
          <cell r="FV211">
            <v>-5.5</v>
          </cell>
          <cell r="FW211">
            <v>6</v>
          </cell>
          <cell r="FX211">
            <v>-4</v>
          </cell>
          <cell r="FY211">
            <v>-0.2</v>
          </cell>
          <cell r="FZ211">
            <v>-2.7</v>
          </cell>
          <cell r="GA211">
            <v>0.5</v>
          </cell>
          <cell r="GB211">
            <v>-3.3</v>
          </cell>
          <cell r="GC211">
            <v>-2.9</v>
          </cell>
          <cell r="GD211">
            <v>0.6</v>
          </cell>
          <cell r="GE211">
            <v>4.0999999999999996</v>
          </cell>
          <cell r="GF211">
            <v>2.2000000000000002</v>
          </cell>
          <cell r="GG211">
            <v>2.1</v>
          </cell>
          <cell r="GH211">
            <v>1.8</v>
          </cell>
          <cell r="GI211">
            <v>-0.4</v>
          </cell>
          <cell r="GJ211">
            <v>-0.6</v>
          </cell>
          <cell r="GK211">
            <v>1.4</v>
          </cell>
          <cell r="GL211">
            <v>-1.7</v>
          </cell>
          <cell r="GM211">
            <v>3.9</v>
          </cell>
          <cell r="GN211">
            <v>3.4</v>
          </cell>
          <cell r="GO211">
            <v>2.2999999999999998</v>
          </cell>
          <cell r="GP211">
            <v>-0.2</v>
          </cell>
          <cell r="GQ211">
            <v>-0.2</v>
          </cell>
          <cell r="GR211">
            <v>-0.2</v>
          </cell>
          <cell r="GS211">
            <v>-0.4</v>
          </cell>
          <cell r="GT211">
            <v>-3.2</v>
          </cell>
          <cell r="GU211">
            <v>-1.3</v>
          </cell>
          <cell r="GV211">
            <v>16.5</v>
          </cell>
          <cell r="GW211">
            <v>1</v>
          </cell>
          <cell r="GX211">
            <v>3.8</v>
          </cell>
          <cell r="GY211">
            <v>6.5</v>
          </cell>
          <cell r="GZ211">
            <v>0.1</v>
          </cell>
          <cell r="HA211">
            <v>1.5</v>
          </cell>
          <cell r="HB211">
            <v>1</v>
          </cell>
          <cell r="HC211">
            <v>-1.8</v>
          </cell>
          <cell r="HD211">
            <v>0.1</v>
          </cell>
          <cell r="HE211">
            <v>1.8</v>
          </cell>
          <cell r="HF211">
            <v>1.9</v>
          </cell>
          <cell r="HG211">
            <v>-4.7</v>
          </cell>
          <cell r="HH211">
            <v>-0.3</v>
          </cell>
          <cell r="HI211">
            <v>0.9</v>
          </cell>
          <cell r="HJ211">
            <v>-1</v>
          </cell>
          <cell r="HK211">
            <v>0.3</v>
          </cell>
          <cell r="HL211">
            <v>5480</v>
          </cell>
          <cell r="HM211">
            <v>1505</v>
          </cell>
          <cell r="HN211">
            <v>7041</v>
          </cell>
          <cell r="HO211">
            <v>3376</v>
          </cell>
          <cell r="HP211">
            <v>4746</v>
          </cell>
          <cell r="HQ211">
            <v>3821</v>
          </cell>
          <cell r="HR211">
            <v>3631</v>
          </cell>
          <cell r="HS211">
            <v>14205</v>
          </cell>
          <cell r="HT211">
            <v>2196</v>
          </cell>
          <cell r="HU211">
            <v>16163</v>
          </cell>
          <cell r="HV211">
            <v>6419</v>
          </cell>
          <cell r="HW211">
            <v>5280</v>
          </cell>
          <cell r="HX211">
            <v>4064</v>
          </cell>
          <cell r="HY211">
            <v>5366</v>
          </cell>
          <cell r="HZ211">
            <v>5874</v>
          </cell>
          <cell r="IA211">
            <v>26904</v>
          </cell>
          <cell r="IB211">
            <v>5950</v>
          </cell>
          <cell r="IC211">
            <v>381</v>
          </cell>
          <cell r="ID211">
            <v>3351</v>
          </cell>
          <cell r="IE211">
            <v>9707</v>
          </cell>
          <cell r="IF211">
            <v>6465</v>
          </cell>
          <cell r="IG211">
            <v>5793</v>
          </cell>
          <cell r="IH211">
            <v>14853</v>
          </cell>
          <cell r="II211">
            <v>27190</v>
          </cell>
          <cell r="IJ211">
            <v>14323</v>
          </cell>
          <cell r="IK211">
            <v>15179</v>
          </cell>
          <cell r="IL211">
            <v>8687</v>
          </cell>
          <cell r="IM211">
            <v>5939</v>
          </cell>
          <cell r="IN211">
            <v>1737</v>
          </cell>
          <cell r="IO211">
            <v>2675</v>
          </cell>
          <cell r="IP211">
            <v>7424</v>
          </cell>
          <cell r="IQ211">
            <v>17724</v>
          </cell>
        </row>
        <row r="212">
          <cell r="B212">
            <v>8711</v>
          </cell>
          <cell r="C212">
            <v>1477</v>
          </cell>
          <cell r="D212">
            <v>10192</v>
          </cell>
          <cell r="E212">
            <v>3332</v>
          </cell>
          <cell r="F212">
            <v>4645</v>
          </cell>
          <cell r="G212">
            <v>3853</v>
          </cell>
          <cell r="H212">
            <v>3587</v>
          </cell>
          <cell r="I212">
            <v>14085</v>
          </cell>
          <cell r="J212">
            <v>2382</v>
          </cell>
          <cell r="K212">
            <v>16104</v>
          </cell>
          <cell r="L212">
            <v>6425</v>
          </cell>
          <cell r="M212">
            <v>5348</v>
          </cell>
          <cell r="N212">
            <v>4095</v>
          </cell>
          <cell r="O212">
            <v>5474</v>
          </cell>
          <cell r="P212">
            <v>5882</v>
          </cell>
          <cell r="Q212">
            <v>27117</v>
          </cell>
          <cell r="R212">
            <v>5910</v>
          </cell>
          <cell r="S212">
            <v>340</v>
          </cell>
          <cell r="T212">
            <v>3590</v>
          </cell>
          <cell r="U212">
            <v>9856</v>
          </cell>
          <cell r="V212">
            <v>6545</v>
          </cell>
          <cell r="W212">
            <v>5784</v>
          </cell>
          <cell r="X212">
            <v>14510</v>
          </cell>
          <cell r="Y212">
            <v>26885</v>
          </cell>
          <cell r="Z212">
            <v>14482</v>
          </cell>
          <cell r="AA212">
            <v>15614</v>
          </cell>
          <cell r="AB212">
            <v>8657</v>
          </cell>
          <cell r="AC212">
            <v>5993</v>
          </cell>
          <cell r="AD212">
            <v>1692</v>
          </cell>
          <cell r="AE212">
            <v>2504</v>
          </cell>
          <cell r="AF212">
            <v>7456</v>
          </cell>
          <cell r="AG212">
            <v>17607</v>
          </cell>
          <cell r="AH212">
            <v>4055</v>
          </cell>
          <cell r="AI212">
            <v>4714</v>
          </cell>
          <cell r="AJ212">
            <v>8718</v>
          </cell>
          <cell r="AK212">
            <v>21130</v>
          </cell>
          <cell r="AL212">
            <v>8100</v>
          </cell>
          <cell r="AM212">
            <v>29262</v>
          </cell>
          <cell r="AN212">
            <v>1290</v>
          </cell>
          <cell r="AO212">
            <v>7488</v>
          </cell>
          <cell r="AP212">
            <v>8761</v>
          </cell>
          <cell r="AQ212">
            <v>3616</v>
          </cell>
          <cell r="AR212">
            <v>18025</v>
          </cell>
          <cell r="AS212">
            <v>21366</v>
          </cell>
          <cell r="AT212">
            <v>11368</v>
          </cell>
          <cell r="AU212">
            <v>19520</v>
          </cell>
          <cell r="AV212">
            <v>17892</v>
          </cell>
          <cell r="AW212">
            <v>22251</v>
          </cell>
          <cell r="AX212">
            <v>2992</v>
          </cell>
          <cell r="AY212">
            <v>6740</v>
          </cell>
          <cell r="AZ212">
            <v>32606</v>
          </cell>
          <cell r="BA212">
            <v>324458</v>
          </cell>
          <cell r="BB212">
            <v>26219</v>
          </cell>
          <cell r="BC212">
            <v>326</v>
          </cell>
          <cell r="BD212">
            <v>350792</v>
          </cell>
          <cell r="BE212">
            <v>-0.1</v>
          </cell>
          <cell r="BF212">
            <v>-0.8</v>
          </cell>
          <cell r="BG212">
            <v>-0.2</v>
          </cell>
          <cell r="BH212">
            <v>2.2999999999999998</v>
          </cell>
          <cell r="BI212">
            <v>2.1</v>
          </cell>
          <cell r="BJ212">
            <v>4.5999999999999996</v>
          </cell>
          <cell r="BK212">
            <v>2.1</v>
          </cell>
          <cell r="BL212">
            <v>2.9</v>
          </cell>
          <cell r="BM212">
            <v>-1.6</v>
          </cell>
          <cell r="BN212">
            <v>2.6</v>
          </cell>
          <cell r="BO212">
            <v>0.7</v>
          </cell>
          <cell r="BP212">
            <v>3.3</v>
          </cell>
          <cell r="BQ212">
            <v>2</v>
          </cell>
          <cell r="BR212">
            <v>4.5999999999999996</v>
          </cell>
          <cell r="BS212">
            <v>0.9</v>
          </cell>
          <cell r="BT212">
            <v>2.4</v>
          </cell>
          <cell r="BU212">
            <v>0</v>
          </cell>
          <cell r="BV212">
            <v>0</v>
          </cell>
          <cell r="BW212">
            <v>1.3</v>
          </cell>
          <cell r="BX212">
            <v>0.2</v>
          </cell>
          <cell r="BY212">
            <v>4.0999999999999996</v>
          </cell>
          <cell r="BZ212">
            <v>-0.3</v>
          </cell>
          <cell r="CA212">
            <v>0.8</v>
          </cell>
          <cell r="CB212">
            <v>1.2</v>
          </cell>
          <cell r="CC212">
            <v>1.4</v>
          </cell>
          <cell r="CD212">
            <v>0.4</v>
          </cell>
          <cell r="CE212">
            <v>-0.6</v>
          </cell>
          <cell r="CF212">
            <v>1.9</v>
          </cell>
          <cell r="CG212">
            <v>0.4</v>
          </cell>
          <cell r="CH212">
            <v>0.3</v>
          </cell>
          <cell r="CI212">
            <v>1.6</v>
          </cell>
          <cell r="CJ212">
            <v>1.4</v>
          </cell>
          <cell r="CK212">
            <v>1.2</v>
          </cell>
          <cell r="CL212">
            <v>1.6</v>
          </cell>
          <cell r="CM212">
            <v>1.4</v>
          </cell>
          <cell r="CN212">
            <v>0.1</v>
          </cell>
          <cell r="CO212">
            <v>-1.2</v>
          </cell>
          <cell r="CP212">
            <v>0.1</v>
          </cell>
          <cell r="CQ212">
            <v>7.6</v>
          </cell>
          <cell r="CR212">
            <v>-1.8</v>
          </cell>
          <cell r="CS212">
            <v>0</v>
          </cell>
          <cell r="CT212">
            <v>2.1</v>
          </cell>
          <cell r="CU212">
            <v>1.7</v>
          </cell>
          <cell r="CV212">
            <v>1.8</v>
          </cell>
          <cell r="CW212">
            <v>0.4</v>
          </cell>
          <cell r="CX212">
            <v>0.8</v>
          </cell>
          <cell r="CY212">
            <v>0.5</v>
          </cell>
          <cell r="CZ212">
            <v>1.3</v>
          </cell>
          <cell r="DA212">
            <v>-0.9</v>
          </cell>
          <cell r="DB212">
            <v>0.5</v>
          </cell>
          <cell r="DC212">
            <v>0.1</v>
          </cell>
          <cell r="DD212">
            <v>1</v>
          </cell>
          <cell r="DE212">
            <v>-0.3</v>
          </cell>
          <cell r="DF212">
            <v>0.5</v>
          </cell>
          <cell r="DG212">
            <v>8950</v>
          </cell>
          <cell r="DH212">
            <v>1489</v>
          </cell>
          <cell r="DI212">
            <v>10439</v>
          </cell>
          <cell r="DJ212">
            <v>3356</v>
          </cell>
          <cell r="DK212">
            <v>4562</v>
          </cell>
          <cell r="DL212">
            <v>3785</v>
          </cell>
          <cell r="DM212">
            <v>3449</v>
          </cell>
          <cell r="DN212">
            <v>13927</v>
          </cell>
          <cell r="DO212">
            <v>2445</v>
          </cell>
          <cell r="DP212">
            <v>15956</v>
          </cell>
          <cell r="DQ212">
            <v>6301</v>
          </cell>
          <cell r="DR212">
            <v>5318</v>
          </cell>
          <cell r="DS212">
            <v>4030</v>
          </cell>
          <cell r="DT212">
            <v>5806</v>
          </cell>
          <cell r="DU212">
            <v>5975</v>
          </cell>
          <cell r="DV212">
            <v>27335</v>
          </cell>
          <cell r="DW212">
            <v>5993</v>
          </cell>
          <cell r="DX212">
            <v>338</v>
          </cell>
          <cell r="DY212">
            <v>3716</v>
          </cell>
          <cell r="DZ212">
            <v>10073</v>
          </cell>
          <cell r="EA212">
            <v>6613</v>
          </cell>
          <cell r="EB212">
            <v>5687</v>
          </cell>
          <cell r="EC212">
            <v>14505</v>
          </cell>
          <cell r="ED212">
            <v>26848</v>
          </cell>
          <cell r="EE212">
            <v>14682</v>
          </cell>
          <cell r="EF212">
            <v>15667</v>
          </cell>
          <cell r="EG212">
            <v>8698</v>
          </cell>
          <cell r="EH212">
            <v>5902</v>
          </cell>
          <cell r="EI212">
            <v>1692</v>
          </cell>
          <cell r="EJ212">
            <v>2463</v>
          </cell>
          <cell r="EK212">
            <v>7398</v>
          </cell>
          <cell r="EL212">
            <v>17422</v>
          </cell>
          <cell r="EM212">
            <v>4092</v>
          </cell>
          <cell r="EN212">
            <v>4848</v>
          </cell>
          <cell r="EO212">
            <v>8882</v>
          </cell>
          <cell r="EP212">
            <v>21144</v>
          </cell>
          <cell r="EQ212">
            <v>7892</v>
          </cell>
          <cell r="ER212">
            <v>28999</v>
          </cell>
          <cell r="ES212">
            <v>1298</v>
          </cell>
          <cell r="ET212">
            <v>7380</v>
          </cell>
          <cell r="EU212">
            <v>8674</v>
          </cell>
          <cell r="EV212">
            <v>3489</v>
          </cell>
          <cell r="EW212">
            <v>17971</v>
          </cell>
          <cell r="EX212">
            <v>21141</v>
          </cell>
          <cell r="EY212">
            <v>11259</v>
          </cell>
          <cell r="EZ212">
            <v>19425</v>
          </cell>
          <cell r="FA212">
            <v>17891</v>
          </cell>
          <cell r="FB212">
            <v>22364</v>
          </cell>
          <cell r="FC212">
            <v>2993</v>
          </cell>
          <cell r="FD212">
            <v>6829</v>
          </cell>
          <cell r="FE212">
            <v>32594</v>
          </cell>
          <cell r="FF212">
            <v>324498</v>
          </cell>
          <cell r="FG212">
            <v>26271</v>
          </cell>
          <cell r="FH212">
            <v>463</v>
          </cell>
          <cell r="FI212">
            <v>351012</v>
          </cell>
          <cell r="FJ212">
            <v>-0.2</v>
          </cell>
          <cell r="FK212">
            <v>-0.9</v>
          </cell>
          <cell r="FL212">
            <v>-0.3</v>
          </cell>
          <cell r="FM212">
            <v>1.8</v>
          </cell>
          <cell r="FN212">
            <v>-1.1000000000000001</v>
          </cell>
          <cell r="FO212">
            <v>1.2</v>
          </cell>
          <cell r="FP212">
            <v>-4.0999999999999996</v>
          </cell>
          <cell r="FQ212">
            <v>0.2</v>
          </cell>
          <cell r="FR212">
            <v>5.8</v>
          </cell>
          <cell r="FS212">
            <v>0.5</v>
          </cell>
          <cell r="FT212">
            <v>-1.6</v>
          </cell>
          <cell r="FU212">
            <v>3.9</v>
          </cell>
          <cell r="FV212">
            <v>2.4</v>
          </cell>
          <cell r="FW212">
            <v>12.4</v>
          </cell>
          <cell r="FX212">
            <v>5.3</v>
          </cell>
          <cell r="FY212">
            <v>4.4000000000000004</v>
          </cell>
          <cell r="FZ212">
            <v>3.2</v>
          </cell>
          <cell r="GA212">
            <v>-1.4</v>
          </cell>
          <cell r="GB212">
            <v>9.5</v>
          </cell>
          <cell r="GC212">
            <v>5.2</v>
          </cell>
          <cell r="GD212">
            <v>7</v>
          </cell>
          <cell r="GE212">
            <v>-5.0999999999999996</v>
          </cell>
          <cell r="GF212">
            <v>-0.4</v>
          </cell>
          <cell r="GG212">
            <v>0.2</v>
          </cell>
          <cell r="GH212">
            <v>3.4</v>
          </cell>
          <cell r="GI212">
            <v>1.1000000000000001</v>
          </cell>
          <cell r="GJ212">
            <v>0.2</v>
          </cell>
          <cell r="GK212">
            <v>-0.1</v>
          </cell>
          <cell r="GL212">
            <v>1.1000000000000001</v>
          </cell>
          <cell r="GM212">
            <v>-3.9</v>
          </cell>
          <cell r="GN212">
            <v>-0.2</v>
          </cell>
          <cell r="GO212">
            <v>-0.5</v>
          </cell>
          <cell r="GP212">
            <v>3</v>
          </cell>
          <cell r="GQ212">
            <v>6.1</v>
          </cell>
          <cell r="GR212">
            <v>4.5999999999999996</v>
          </cell>
          <cell r="GS212">
            <v>0.5</v>
          </cell>
          <cell r="GT212">
            <v>-3.8</v>
          </cell>
          <cell r="GU212">
            <v>-0.7</v>
          </cell>
          <cell r="GV212">
            <v>3.4</v>
          </cell>
          <cell r="GW212">
            <v>-5</v>
          </cell>
          <cell r="GX212">
            <v>-3.3</v>
          </cell>
          <cell r="GY212">
            <v>-4.8</v>
          </cell>
          <cell r="GZ212">
            <v>1.6</v>
          </cell>
          <cell r="HA212">
            <v>0</v>
          </cell>
          <cell r="HB212">
            <v>-1.6</v>
          </cell>
          <cell r="HC212">
            <v>1.1000000000000001</v>
          </cell>
          <cell r="HD212">
            <v>0.7</v>
          </cell>
          <cell r="HE212">
            <v>2</v>
          </cell>
          <cell r="HF212">
            <v>-2</v>
          </cell>
          <cell r="HG212">
            <v>4.7</v>
          </cell>
          <cell r="HH212">
            <v>0.1</v>
          </cell>
          <cell r="HI212">
            <v>1</v>
          </cell>
          <cell r="HJ212">
            <v>0.1</v>
          </cell>
          <cell r="HK212">
            <v>0.7</v>
          </cell>
          <cell r="HL212">
            <v>14250</v>
          </cell>
          <cell r="HM212">
            <v>1492</v>
          </cell>
          <cell r="HN212">
            <v>15653</v>
          </cell>
          <cell r="HO212">
            <v>3475</v>
          </cell>
          <cell r="HP212">
            <v>4688</v>
          </cell>
          <cell r="HQ212">
            <v>3866</v>
          </cell>
          <cell r="HR212">
            <v>3604</v>
          </cell>
          <cell r="HS212">
            <v>14389</v>
          </cell>
          <cell r="HT212">
            <v>2525</v>
          </cell>
          <cell r="HU212">
            <v>16484</v>
          </cell>
          <cell r="HV212">
            <v>6638</v>
          </cell>
          <cell r="HW212">
            <v>5266</v>
          </cell>
          <cell r="HX212">
            <v>4143</v>
          </cell>
          <cell r="HY212">
            <v>5946</v>
          </cell>
          <cell r="HZ212">
            <v>6247</v>
          </cell>
          <cell r="IA212">
            <v>28158</v>
          </cell>
          <cell r="IB212">
            <v>5836</v>
          </cell>
          <cell r="IC212">
            <v>316</v>
          </cell>
          <cell r="ID212">
            <v>3705</v>
          </cell>
          <cell r="IE212">
            <v>9862</v>
          </cell>
          <cell r="IF212">
            <v>6938</v>
          </cell>
          <cell r="IG212">
            <v>5924</v>
          </cell>
          <cell r="IH212">
            <v>15416</v>
          </cell>
          <cell r="II212">
            <v>28324</v>
          </cell>
          <cell r="IJ212">
            <v>15190</v>
          </cell>
          <cell r="IK212">
            <v>17232</v>
          </cell>
          <cell r="IL212">
            <v>9142</v>
          </cell>
          <cell r="IM212">
            <v>6127</v>
          </cell>
          <cell r="IN212">
            <v>1749</v>
          </cell>
          <cell r="IO212">
            <v>2485</v>
          </cell>
          <cell r="IP212">
            <v>7811</v>
          </cell>
          <cell r="IQ212">
            <v>18148</v>
          </cell>
        </row>
        <row r="213">
          <cell r="B213">
            <v>8541</v>
          </cell>
          <cell r="C213">
            <v>1460</v>
          </cell>
          <cell r="D213">
            <v>10004</v>
          </cell>
          <cell r="E213">
            <v>3381</v>
          </cell>
          <cell r="F213">
            <v>4884</v>
          </cell>
          <cell r="G213">
            <v>3872</v>
          </cell>
          <cell r="H213">
            <v>3706</v>
          </cell>
          <cell r="I213">
            <v>14455</v>
          </cell>
          <cell r="J213">
            <v>2389</v>
          </cell>
          <cell r="K213">
            <v>16502</v>
          </cell>
          <cell r="L213">
            <v>6422</v>
          </cell>
          <cell r="M213">
            <v>5348</v>
          </cell>
          <cell r="N213">
            <v>4270</v>
          </cell>
          <cell r="O213">
            <v>5569</v>
          </cell>
          <cell r="P213">
            <v>5909</v>
          </cell>
          <cell r="Q213">
            <v>27484</v>
          </cell>
          <cell r="R213">
            <v>5920</v>
          </cell>
          <cell r="S213">
            <v>347</v>
          </cell>
          <cell r="T213">
            <v>3649</v>
          </cell>
          <cell r="U213">
            <v>9916</v>
          </cell>
          <cell r="V213">
            <v>6861</v>
          </cell>
          <cell r="W213">
            <v>5641</v>
          </cell>
          <cell r="X213">
            <v>14720</v>
          </cell>
          <cell r="Y213">
            <v>27240</v>
          </cell>
          <cell r="Z213">
            <v>14486</v>
          </cell>
          <cell r="AA213">
            <v>15678</v>
          </cell>
          <cell r="AB213">
            <v>8645</v>
          </cell>
          <cell r="AC213">
            <v>6063</v>
          </cell>
          <cell r="AD213">
            <v>1728</v>
          </cell>
          <cell r="AE213">
            <v>2542</v>
          </cell>
          <cell r="AF213">
            <v>7450</v>
          </cell>
          <cell r="AG213">
            <v>17743</v>
          </cell>
          <cell r="AH213">
            <v>4116</v>
          </cell>
          <cell r="AI213">
            <v>4771</v>
          </cell>
          <cell r="AJ213">
            <v>8839</v>
          </cell>
          <cell r="AK213">
            <v>21148</v>
          </cell>
          <cell r="AL213">
            <v>8127</v>
          </cell>
          <cell r="AM213">
            <v>29308</v>
          </cell>
          <cell r="AN213">
            <v>1396</v>
          </cell>
          <cell r="AO213">
            <v>7291</v>
          </cell>
          <cell r="AP213">
            <v>8706</v>
          </cell>
          <cell r="AQ213">
            <v>3751</v>
          </cell>
          <cell r="AR213">
            <v>18289</v>
          </cell>
          <cell r="AS213">
            <v>21782</v>
          </cell>
          <cell r="AT213">
            <v>11463</v>
          </cell>
          <cell r="AU213">
            <v>19790</v>
          </cell>
          <cell r="AV213">
            <v>17974</v>
          </cell>
          <cell r="AW213">
            <v>22377</v>
          </cell>
          <cell r="AX213">
            <v>2967</v>
          </cell>
          <cell r="AY213">
            <v>6776</v>
          </cell>
          <cell r="AZ213">
            <v>32744</v>
          </cell>
          <cell r="BA213">
            <v>327230</v>
          </cell>
          <cell r="BB213">
            <v>26296</v>
          </cell>
          <cell r="BC213">
            <v>-564</v>
          </cell>
          <cell r="BD213">
            <v>352768</v>
          </cell>
          <cell r="BE213">
            <v>-2</v>
          </cell>
          <cell r="BF213">
            <v>-1.2</v>
          </cell>
          <cell r="BG213">
            <v>-1.8</v>
          </cell>
          <cell r="BH213">
            <v>1.5</v>
          </cell>
          <cell r="BI213">
            <v>5.0999999999999996</v>
          </cell>
          <cell r="BJ213">
            <v>0.5</v>
          </cell>
          <cell r="BK213">
            <v>3.3</v>
          </cell>
          <cell r="BL213">
            <v>2.6</v>
          </cell>
          <cell r="BM213">
            <v>0.3</v>
          </cell>
          <cell r="BN213">
            <v>2.5</v>
          </cell>
          <cell r="BO213">
            <v>-0.1</v>
          </cell>
          <cell r="BP213">
            <v>0</v>
          </cell>
          <cell r="BQ213">
            <v>4.3</v>
          </cell>
          <cell r="BR213">
            <v>1.7</v>
          </cell>
          <cell r="BS213">
            <v>0.5</v>
          </cell>
          <cell r="BT213">
            <v>1.4</v>
          </cell>
          <cell r="BU213">
            <v>0.2</v>
          </cell>
          <cell r="BV213">
            <v>1.8</v>
          </cell>
          <cell r="BW213">
            <v>1.6</v>
          </cell>
          <cell r="BX213">
            <v>0.6</v>
          </cell>
          <cell r="BY213">
            <v>4.8</v>
          </cell>
          <cell r="BZ213">
            <v>-2.5</v>
          </cell>
          <cell r="CA213">
            <v>1.4</v>
          </cell>
          <cell r="CB213">
            <v>1.3</v>
          </cell>
          <cell r="CC213">
            <v>0</v>
          </cell>
          <cell r="CD213">
            <v>0.4</v>
          </cell>
          <cell r="CE213">
            <v>-0.1</v>
          </cell>
          <cell r="CF213">
            <v>1.2</v>
          </cell>
          <cell r="CG213">
            <v>2.1</v>
          </cell>
          <cell r="CH213">
            <v>1.5</v>
          </cell>
          <cell r="CI213">
            <v>-0.1</v>
          </cell>
          <cell r="CJ213">
            <v>0.8</v>
          </cell>
          <cell r="CK213">
            <v>1.5</v>
          </cell>
          <cell r="CL213">
            <v>1.2</v>
          </cell>
          <cell r="CM213">
            <v>1.4</v>
          </cell>
          <cell r="CN213">
            <v>0.1</v>
          </cell>
          <cell r="CO213">
            <v>0.3</v>
          </cell>
          <cell r="CP213">
            <v>0.2</v>
          </cell>
          <cell r="CQ213">
            <v>8.1999999999999993</v>
          </cell>
          <cell r="CR213">
            <v>-2.6</v>
          </cell>
          <cell r="CS213">
            <v>-0.6</v>
          </cell>
          <cell r="CT213">
            <v>3.8</v>
          </cell>
          <cell r="CU213">
            <v>1.5</v>
          </cell>
          <cell r="CV213">
            <v>1.9</v>
          </cell>
          <cell r="CW213">
            <v>0.8</v>
          </cell>
          <cell r="CX213">
            <v>1.4</v>
          </cell>
          <cell r="CY213">
            <v>0.5</v>
          </cell>
          <cell r="CZ213">
            <v>0.6</v>
          </cell>
          <cell r="DA213">
            <v>-0.8</v>
          </cell>
          <cell r="DB213">
            <v>0.5</v>
          </cell>
          <cell r="DC213">
            <v>0.4</v>
          </cell>
          <cell r="DD213">
            <v>0.9</v>
          </cell>
          <cell r="DE213">
            <v>0.3</v>
          </cell>
          <cell r="DF213">
            <v>0.6</v>
          </cell>
          <cell r="DG213">
            <v>8218</v>
          </cell>
          <cell r="DH213">
            <v>1458</v>
          </cell>
          <cell r="DI213">
            <v>9685</v>
          </cell>
          <cell r="DJ213">
            <v>3327</v>
          </cell>
          <cell r="DK213">
            <v>4926</v>
          </cell>
          <cell r="DL213">
            <v>3967</v>
          </cell>
          <cell r="DM213">
            <v>3773</v>
          </cell>
          <cell r="DN213">
            <v>14524</v>
          </cell>
          <cell r="DO213">
            <v>2371</v>
          </cell>
          <cell r="DP213">
            <v>16574</v>
          </cell>
          <cell r="DQ213">
            <v>6581</v>
          </cell>
          <cell r="DR213">
            <v>5498</v>
          </cell>
          <cell r="DS213">
            <v>4352</v>
          </cell>
          <cell r="DT213">
            <v>5306</v>
          </cell>
          <cell r="DU213">
            <v>5980</v>
          </cell>
          <cell r="DV213">
            <v>27650</v>
          </cell>
          <cell r="DW213">
            <v>5881</v>
          </cell>
          <cell r="DX213">
            <v>344</v>
          </cell>
          <cell r="DY213">
            <v>3653</v>
          </cell>
          <cell r="DZ213">
            <v>9867</v>
          </cell>
          <cell r="EA213">
            <v>6869</v>
          </cell>
          <cell r="EB213">
            <v>5590</v>
          </cell>
          <cell r="EC213">
            <v>14579</v>
          </cell>
          <cell r="ED213">
            <v>27065</v>
          </cell>
          <cell r="EE213">
            <v>14469</v>
          </cell>
          <cell r="EF213">
            <v>15628</v>
          </cell>
          <cell r="EG213">
            <v>8615</v>
          </cell>
          <cell r="EH213">
            <v>6178</v>
          </cell>
          <cell r="EI213">
            <v>1724</v>
          </cell>
          <cell r="EJ213">
            <v>2523</v>
          </cell>
          <cell r="EK213">
            <v>7636</v>
          </cell>
          <cell r="EL213">
            <v>18025</v>
          </cell>
          <cell r="EM213">
            <v>4098</v>
          </cell>
          <cell r="EN213">
            <v>4684</v>
          </cell>
          <cell r="EO213">
            <v>8740</v>
          </cell>
          <cell r="EP213">
            <v>21187</v>
          </cell>
          <cell r="EQ213">
            <v>8318</v>
          </cell>
          <cell r="ER213">
            <v>29567</v>
          </cell>
          <cell r="ES213">
            <v>1347</v>
          </cell>
          <cell r="ET213">
            <v>7300</v>
          </cell>
          <cell r="EU213">
            <v>8662</v>
          </cell>
          <cell r="EV213">
            <v>3721</v>
          </cell>
          <cell r="EW213">
            <v>18314</v>
          </cell>
          <cell r="EX213">
            <v>21763</v>
          </cell>
          <cell r="EY213">
            <v>11462</v>
          </cell>
          <cell r="EZ213">
            <v>19904</v>
          </cell>
          <cell r="FA213">
            <v>17983</v>
          </cell>
          <cell r="FB213">
            <v>22327</v>
          </cell>
          <cell r="FC213">
            <v>2932</v>
          </cell>
          <cell r="FD213">
            <v>6812</v>
          </cell>
          <cell r="FE213">
            <v>32734</v>
          </cell>
          <cell r="FF213">
            <v>327346</v>
          </cell>
          <cell r="FG213">
            <v>26111</v>
          </cell>
          <cell r="FH213">
            <v>-539</v>
          </cell>
          <cell r="FI213">
            <v>352747</v>
          </cell>
          <cell r="FJ213">
            <v>-8.1999999999999993</v>
          </cell>
          <cell r="FK213">
            <v>-2.1</v>
          </cell>
          <cell r="FL213">
            <v>-7.2</v>
          </cell>
          <cell r="FM213">
            <v>-0.9</v>
          </cell>
          <cell r="FN213">
            <v>8</v>
          </cell>
          <cell r="FO213">
            <v>4.8</v>
          </cell>
          <cell r="FP213">
            <v>9.4</v>
          </cell>
          <cell r="FQ213">
            <v>4.3</v>
          </cell>
          <cell r="FR213">
            <v>-3.1</v>
          </cell>
          <cell r="FS213">
            <v>3.9</v>
          </cell>
          <cell r="FT213">
            <v>4.4000000000000004</v>
          </cell>
          <cell r="FU213">
            <v>3.4</v>
          </cell>
          <cell r="FV213">
            <v>8</v>
          </cell>
          <cell r="FW213">
            <v>-8.6</v>
          </cell>
          <cell r="FX213">
            <v>0.1</v>
          </cell>
          <cell r="FY213">
            <v>1.2</v>
          </cell>
          <cell r="FZ213">
            <v>-1.9</v>
          </cell>
          <cell r="GA213">
            <v>1.8</v>
          </cell>
          <cell r="GB213">
            <v>-1.7</v>
          </cell>
          <cell r="GC213">
            <v>-2</v>
          </cell>
          <cell r="GD213">
            <v>3.9</v>
          </cell>
          <cell r="GE213">
            <v>-1.7</v>
          </cell>
          <cell r="GF213">
            <v>0.5</v>
          </cell>
          <cell r="GG213">
            <v>0.8</v>
          </cell>
          <cell r="GH213">
            <v>-1.5</v>
          </cell>
          <cell r="GI213">
            <v>-0.2</v>
          </cell>
          <cell r="GJ213">
            <v>-1</v>
          </cell>
          <cell r="GK213">
            <v>4.7</v>
          </cell>
          <cell r="GL213">
            <v>1.9</v>
          </cell>
          <cell r="GM213">
            <v>2.4</v>
          </cell>
          <cell r="GN213">
            <v>3.2</v>
          </cell>
          <cell r="GO213">
            <v>3.5</v>
          </cell>
          <cell r="GP213">
            <v>0.2</v>
          </cell>
          <cell r="GQ213">
            <v>-3.4</v>
          </cell>
          <cell r="GR213">
            <v>-1.6</v>
          </cell>
          <cell r="GS213">
            <v>0.2</v>
          </cell>
          <cell r="GT213">
            <v>5.4</v>
          </cell>
          <cell r="GU213">
            <v>2</v>
          </cell>
          <cell r="GV213">
            <v>3.7</v>
          </cell>
          <cell r="GW213">
            <v>-1.1000000000000001</v>
          </cell>
          <cell r="GX213">
            <v>-0.1</v>
          </cell>
          <cell r="GY213">
            <v>6.6</v>
          </cell>
          <cell r="GZ213">
            <v>1.9</v>
          </cell>
          <cell r="HA213">
            <v>2.9</v>
          </cell>
          <cell r="HB213">
            <v>1.8</v>
          </cell>
          <cell r="HC213">
            <v>2.5</v>
          </cell>
          <cell r="HD213">
            <v>0.5</v>
          </cell>
          <cell r="HE213">
            <v>-0.2</v>
          </cell>
          <cell r="HF213">
            <v>-2</v>
          </cell>
          <cell r="HG213">
            <v>-0.3</v>
          </cell>
          <cell r="HH213">
            <v>0.4</v>
          </cell>
          <cell r="HI213">
            <v>0.9</v>
          </cell>
          <cell r="HJ213">
            <v>-0.6</v>
          </cell>
          <cell r="HK213">
            <v>0.5</v>
          </cell>
          <cell r="HL213">
            <v>8406</v>
          </cell>
          <cell r="HM213">
            <v>1458</v>
          </cell>
          <cell r="HN213">
            <v>9873</v>
          </cell>
          <cell r="HO213">
            <v>3014</v>
          </cell>
          <cell r="HP213">
            <v>4613</v>
          </cell>
          <cell r="HQ213">
            <v>3700</v>
          </cell>
          <cell r="HR213">
            <v>3571</v>
          </cell>
          <cell r="HS213">
            <v>13455</v>
          </cell>
          <cell r="HT213">
            <v>2290</v>
          </cell>
          <cell r="HU213">
            <v>15389</v>
          </cell>
          <cell r="HV213">
            <v>6509</v>
          </cell>
          <cell r="HW213">
            <v>5409</v>
          </cell>
          <cell r="HX213">
            <v>4145</v>
          </cell>
          <cell r="HY213">
            <v>4845</v>
          </cell>
          <cell r="HZ213">
            <v>5507</v>
          </cell>
          <cell r="IA213">
            <v>26315</v>
          </cell>
          <cell r="IB213">
            <v>5927</v>
          </cell>
          <cell r="IC213">
            <v>310</v>
          </cell>
          <cell r="ID213">
            <v>3707</v>
          </cell>
          <cell r="IE213">
            <v>9952</v>
          </cell>
          <cell r="IF213">
            <v>6236</v>
          </cell>
          <cell r="IG213">
            <v>5188</v>
          </cell>
          <cell r="IH213">
            <v>13422</v>
          </cell>
          <cell r="II213">
            <v>24861</v>
          </cell>
          <cell r="IJ213">
            <v>13873</v>
          </cell>
          <cell r="IK213">
            <v>15011</v>
          </cell>
          <cell r="IL213">
            <v>8483</v>
          </cell>
          <cell r="IM213">
            <v>5860</v>
          </cell>
          <cell r="IN213">
            <v>1675</v>
          </cell>
          <cell r="IO213">
            <v>2435</v>
          </cell>
          <cell r="IP213">
            <v>7445</v>
          </cell>
          <cell r="IQ213">
            <v>17387</v>
          </cell>
        </row>
        <row r="214">
          <cell r="B214">
            <v>8507</v>
          </cell>
          <cell r="C214">
            <v>1463</v>
          </cell>
          <cell r="D214">
            <v>9974</v>
          </cell>
          <cell r="E214">
            <v>3349</v>
          </cell>
          <cell r="F214">
            <v>5105</v>
          </cell>
          <cell r="G214">
            <v>3826</v>
          </cell>
          <cell r="H214">
            <v>3872</v>
          </cell>
          <cell r="I214">
            <v>14666</v>
          </cell>
          <cell r="J214">
            <v>2420</v>
          </cell>
          <cell r="K214">
            <v>16741</v>
          </cell>
          <cell r="L214">
            <v>6382</v>
          </cell>
          <cell r="M214">
            <v>5296</v>
          </cell>
          <cell r="N214">
            <v>4412</v>
          </cell>
          <cell r="O214">
            <v>5534</v>
          </cell>
          <cell r="P214">
            <v>5851</v>
          </cell>
          <cell r="Q214">
            <v>27490</v>
          </cell>
          <cell r="R214">
            <v>5919</v>
          </cell>
          <cell r="S214">
            <v>359</v>
          </cell>
          <cell r="T214">
            <v>3651</v>
          </cell>
          <cell r="U214">
            <v>9922</v>
          </cell>
          <cell r="V214">
            <v>6959</v>
          </cell>
          <cell r="W214">
            <v>5505</v>
          </cell>
          <cell r="X214">
            <v>14948</v>
          </cell>
          <cell r="Y214">
            <v>27406</v>
          </cell>
          <cell r="Z214">
            <v>14296</v>
          </cell>
          <cell r="AA214">
            <v>15764</v>
          </cell>
          <cell r="AB214">
            <v>8660</v>
          </cell>
          <cell r="AC214">
            <v>6053</v>
          </cell>
          <cell r="AD214">
            <v>1772</v>
          </cell>
          <cell r="AE214">
            <v>2613</v>
          </cell>
          <cell r="AF214">
            <v>7386</v>
          </cell>
          <cell r="AG214">
            <v>17781</v>
          </cell>
          <cell r="AH214">
            <v>4154</v>
          </cell>
          <cell r="AI214">
            <v>4799</v>
          </cell>
          <cell r="AJ214">
            <v>8907</v>
          </cell>
          <cell r="AK214">
            <v>21178</v>
          </cell>
          <cell r="AL214">
            <v>8198</v>
          </cell>
          <cell r="AM214">
            <v>29430</v>
          </cell>
          <cell r="AN214">
            <v>1449</v>
          </cell>
          <cell r="AO214">
            <v>7221</v>
          </cell>
          <cell r="AP214">
            <v>8695</v>
          </cell>
          <cell r="AQ214">
            <v>4028</v>
          </cell>
          <cell r="AR214">
            <v>18565</v>
          </cell>
          <cell r="AS214">
            <v>22388</v>
          </cell>
          <cell r="AT214">
            <v>11733</v>
          </cell>
          <cell r="AU214">
            <v>19924</v>
          </cell>
          <cell r="AV214">
            <v>18033</v>
          </cell>
          <cell r="AW214">
            <v>22383</v>
          </cell>
          <cell r="AX214">
            <v>2964</v>
          </cell>
          <cell r="AY214">
            <v>6806</v>
          </cell>
          <cell r="AZ214">
            <v>33001</v>
          </cell>
          <cell r="BA214">
            <v>329302</v>
          </cell>
          <cell r="BB214">
            <v>26511</v>
          </cell>
          <cell r="BC214">
            <v>-392</v>
          </cell>
          <cell r="BD214">
            <v>355218</v>
          </cell>
          <cell r="BE214">
            <v>-0.4</v>
          </cell>
          <cell r="BF214">
            <v>0.2</v>
          </cell>
          <cell r="BG214">
            <v>-0.3</v>
          </cell>
          <cell r="BH214">
            <v>-1</v>
          </cell>
          <cell r="BI214">
            <v>4.5</v>
          </cell>
          <cell r="BJ214">
            <v>-1.2</v>
          </cell>
          <cell r="BK214">
            <v>4.5</v>
          </cell>
          <cell r="BL214">
            <v>1.5</v>
          </cell>
          <cell r="BM214">
            <v>1.3</v>
          </cell>
          <cell r="BN214">
            <v>1.4</v>
          </cell>
          <cell r="BO214">
            <v>-0.6</v>
          </cell>
          <cell r="BP214">
            <v>-1</v>
          </cell>
          <cell r="BQ214">
            <v>3.3</v>
          </cell>
          <cell r="BR214">
            <v>-0.6</v>
          </cell>
          <cell r="BS214">
            <v>-1</v>
          </cell>
          <cell r="BT214">
            <v>0</v>
          </cell>
          <cell r="BU214">
            <v>0</v>
          </cell>
          <cell r="BV214">
            <v>3.5</v>
          </cell>
          <cell r="BW214">
            <v>0</v>
          </cell>
          <cell r="BX214">
            <v>0.1</v>
          </cell>
          <cell r="BY214">
            <v>1.4</v>
          </cell>
          <cell r="BZ214">
            <v>-2.4</v>
          </cell>
          <cell r="CA214">
            <v>1.6</v>
          </cell>
          <cell r="CB214">
            <v>0.6</v>
          </cell>
          <cell r="CC214">
            <v>-1.3</v>
          </cell>
          <cell r="CD214">
            <v>0.5</v>
          </cell>
          <cell r="CE214">
            <v>0.2</v>
          </cell>
          <cell r="CF214">
            <v>-0.2</v>
          </cell>
          <cell r="CG214">
            <v>2.6</v>
          </cell>
          <cell r="CH214">
            <v>2.8</v>
          </cell>
          <cell r="CI214">
            <v>-0.9</v>
          </cell>
          <cell r="CJ214">
            <v>0.2</v>
          </cell>
          <cell r="CK214">
            <v>0.9</v>
          </cell>
          <cell r="CL214">
            <v>0.6</v>
          </cell>
          <cell r="CM214">
            <v>0.8</v>
          </cell>
          <cell r="CN214">
            <v>0.1</v>
          </cell>
          <cell r="CO214">
            <v>0.9</v>
          </cell>
          <cell r="CP214">
            <v>0.4</v>
          </cell>
          <cell r="CQ214">
            <v>3.8</v>
          </cell>
          <cell r="CR214">
            <v>-1</v>
          </cell>
          <cell r="CS214">
            <v>-0.1</v>
          </cell>
          <cell r="CT214">
            <v>7.4</v>
          </cell>
          <cell r="CU214">
            <v>1.5</v>
          </cell>
          <cell r="CV214">
            <v>2.8</v>
          </cell>
          <cell r="CW214">
            <v>2.4</v>
          </cell>
          <cell r="CX214">
            <v>0.7</v>
          </cell>
          <cell r="CY214">
            <v>0.3</v>
          </cell>
          <cell r="CZ214">
            <v>0</v>
          </cell>
          <cell r="DA214">
            <v>-0.1</v>
          </cell>
          <cell r="DB214">
            <v>0.4</v>
          </cell>
          <cell r="DC214">
            <v>0.8</v>
          </cell>
          <cell r="DD214">
            <v>0.6</v>
          </cell>
          <cell r="DE214">
            <v>0.8</v>
          </cell>
          <cell r="DF214">
            <v>0.7</v>
          </cell>
          <cell r="DG214">
            <v>8527</v>
          </cell>
          <cell r="DH214">
            <v>1418</v>
          </cell>
          <cell r="DI214">
            <v>9945</v>
          </cell>
          <cell r="DJ214">
            <v>3384</v>
          </cell>
          <cell r="DK214">
            <v>5080</v>
          </cell>
          <cell r="DL214">
            <v>3796</v>
          </cell>
          <cell r="DM214">
            <v>3853</v>
          </cell>
          <cell r="DN214">
            <v>14662</v>
          </cell>
          <cell r="DO214">
            <v>2423</v>
          </cell>
          <cell r="DP214">
            <v>16737</v>
          </cell>
          <cell r="DQ214">
            <v>6297</v>
          </cell>
          <cell r="DR214">
            <v>5243</v>
          </cell>
          <cell r="DS214">
            <v>4409</v>
          </cell>
          <cell r="DT214">
            <v>5636</v>
          </cell>
          <cell r="DU214">
            <v>5763</v>
          </cell>
          <cell r="DV214">
            <v>27387</v>
          </cell>
          <cell r="DW214">
            <v>5923</v>
          </cell>
          <cell r="DX214">
            <v>357</v>
          </cell>
          <cell r="DY214">
            <v>3624</v>
          </cell>
          <cell r="DZ214">
            <v>9899</v>
          </cell>
          <cell r="EA214">
            <v>6994</v>
          </cell>
          <cell r="EB214">
            <v>5702</v>
          </cell>
          <cell r="EC214">
            <v>15154</v>
          </cell>
          <cell r="ED214">
            <v>27849</v>
          </cell>
          <cell r="EE214">
            <v>14269</v>
          </cell>
          <cell r="EF214">
            <v>15792</v>
          </cell>
          <cell r="EG214">
            <v>8671</v>
          </cell>
          <cell r="EH214">
            <v>6014</v>
          </cell>
          <cell r="EI214">
            <v>1777</v>
          </cell>
          <cell r="EJ214">
            <v>2617</v>
          </cell>
          <cell r="EK214">
            <v>7247</v>
          </cell>
          <cell r="EL214">
            <v>17605</v>
          </cell>
          <cell r="EM214">
            <v>4152</v>
          </cell>
          <cell r="EN214">
            <v>4847</v>
          </cell>
          <cell r="EO214">
            <v>8951</v>
          </cell>
          <cell r="EP214">
            <v>21159</v>
          </cell>
          <cell r="EQ214">
            <v>8167</v>
          </cell>
          <cell r="ER214">
            <v>29385</v>
          </cell>
          <cell r="ES214">
            <v>1503</v>
          </cell>
          <cell r="ET214">
            <v>7170</v>
          </cell>
          <cell r="EU214">
            <v>8698</v>
          </cell>
          <cell r="EV214">
            <v>4093</v>
          </cell>
          <cell r="EW214">
            <v>18713</v>
          </cell>
          <cell r="EX214">
            <v>22619</v>
          </cell>
          <cell r="EY214">
            <v>11737</v>
          </cell>
          <cell r="EZ214">
            <v>20107</v>
          </cell>
          <cell r="FA214">
            <v>18051</v>
          </cell>
          <cell r="FB214">
            <v>22436</v>
          </cell>
          <cell r="FC214">
            <v>2991</v>
          </cell>
          <cell r="FD214">
            <v>6720</v>
          </cell>
          <cell r="FE214">
            <v>32980</v>
          </cell>
          <cell r="FF214">
            <v>329864</v>
          </cell>
          <cell r="FG214">
            <v>26656</v>
          </cell>
          <cell r="FH214">
            <v>-1218</v>
          </cell>
          <cell r="FI214">
            <v>355089</v>
          </cell>
          <cell r="FJ214">
            <v>3.8</v>
          </cell>
          <cell r="FK214">
            <v>-2.7</v>
          </cell>
          <cell r="FL214">
            <v>2.7</v>
          </cell>
          <cell r="FM214">
            <v>1.7</v>
          </cell>
          <cell r="FN214">
            <v>3.1</v>
          </cell>
          <cell r="FO214">
            <v>-4.3</v>
          </cell>
          <cell r="FP214">
            <v>2.1</v>
          </cell>
          <cell r="FQ214">
            <v>1</v>
          </cell>
          <cell r="FR214">
            <v>2.2000000000000002</v>
          </cell>
          <cell r="FS214">
            <v>1</v>
          </cell>
          <cell r="FT214">
            <v>-4.3</v>
          </cell>
          <cell r="FU214">
            <v>-4.5999999999999996</v>
          </cell>
          <cell r="FV214">
            <v>1.3</v>
          </cell>
          <cell r="FW214">
            <v>6.2</v>
          </cell>
          <cell r="FX214">
            <v>-3.6</v>
          </cell>
          <cell r="FY214">
            <v>-1</v>
          </cell>
          <cell r="FZ214">
            <v>0.7</v>
          </cell>
          <cell r="GA214">
            <v>3.9</v>
          </cell>
          <cell r="GB214">
            <v>-0.8</v>
          </cell>
          <cell r="GC214">
            <v>0.3</v>
          </cell>
          <cell r="GD214">
            <v>1.8</v>
          </cell>
          <cell r="GE214">
            <v>2</v>
          </cell>
          <cell r="GF214">
            <v>3.9</v>
          </cell>
          <cell r="GG214">
            <v>2.9</v>
          </cell>
          <cell r="GH214">
            <v>-1.4</v>
          </cell>
          <cell r="GI214">
            <v>1</v>
          </cell>
          <cell r="GJ214">
            <v>0.6</v>
          </cell>
          <cell r="GK214">
            <v>-2.7</v>
          </cell>
          <cell r="GL214">
            <v>3</v>
          </cell>
          <cell r="GM214">
            <v>3.7</v>
          </cell>
          <cell r="GN214">
            <v>-5.0999999999999996</v>
          </cell>
          <cell r="GO214">
            <v>-2.2999999999999998</v>
          </cell>
          <cell r="GP214">
            <v>1.3</v>
          </cell>
          <cell r="GQ214">
            <v>3.5</v>
          </cell>
          <cell r="GR214">
            <v>2.4</v>
          </cell>
          <cell r="GS214">
            <v>-0.1</v>
          </cell>
          <cell r="GT214">
            <v>-1.8</v>
          </cell>
          <cell r="GU214">
            <v>-0.6</v>
          </cell>
          <cell r="GV214">
            <v>11.6</v>
          </cell>
          <cell r="GW214">
            <v>-1.8</v>
          </cell>
          <cell r="GX214">
            <v>0.4</v>
          </cell>
          <cell r="GY214">
            <v>10</v>
          </cell>
          <cell r="GZ214">
            <v>2.2000000000000002</v>
          </cell>
          <cell r="HA214">
            <v>3.9</v>
          </cell>
          <cell r="HB214">
            <v>2.4</v>
          </cell>
          <cell r="HC214">
            <v>1</v>
          </cell>
          <cell r="HD214">
            <v>0.4</v>
          </cell>
          <cell r="HE214">
            <v>0.5</v>
          </cell>
          <cell r="HF214">
            <v>2</v>
          </cell>
          <cell r="HG214">
            <v>-1.3</v>
          </cell>
          <cell r="HH214">
            <v>0.8</v>
          </cell>
          <cell r="HI214">
            <v>0.8</v>
          </cell>
          <cell r="HJ214">
            <v>2.1</v>
          </cell>
          <cell r="HK214">
            <v>0.7</v>
          </cell>
          <cell r="HL214">
            <v>6524</v>
          </cell>
          <cell r="HM214">
            <v>1413</v>
          </cell>
          <cell r="HN214">
            <v>7973</v>
          </cell>
          <cell r="HO214">
            <v>3496</v>
          </cell>
          <cell r="HP214">
            <v>5133</v>
          </cell>
          <cell r="HQ214">
            <v>3903</v>
          </cell>
          <cell r="HR214">
            <v>3867</v>
          </cell>
          <cell r="HS214">
            <v>14963</v>
          </cell>
          <cell r="HT214">
            <v>2539</v>
          </cell>
          <cell r="HU214">
            <v>17108</v>
          </cell>
          <cell r="HV214">
            <v>6018</v>
          </cell>
          <cell r="HW214">
            <v>5222</v>
          </cell>
          <cell r="HX214">
            <v>4374</v>
          </cell>
          <cell r="HY214">
            <v>5757</v>
          </cell>
          <cell r="HZ214">
            <v>5765</v>
          </cell>
          <cell r="IA214">
            <v>27182</v>
          </cell>
          <cell r="IB214">
            <v>5889</v>
          </cell>
          <cell r="IC214">
            <v>376</v>
          </cell>
          <cell r="ID214">
            <v>3625</v>
          </cell>
          <cell r="IE214">
            <v>9897</v>
          </cell>
          <cell r="IF214">
            <v>7017</v>
          </cell>
          <cell r="IG214">
            <v>6067</v>
          </cell>
          <cell r="IH214">
            <v>15109</v>
          </cell>
          <cell r="II214">
            <v>28176</v>
          </cell>
          <cell r="IJ214">
            <v>14232</v>
          </cell>
          <cell r="IK214">
            <v>15160</v>
          </cell>
          <cell r="IL214">
            <v>8351</v>
          </cell>
          <cell r="IM214">
            <v>6072</v>
          </cell>
          <cell r="IN214">
            <v>1706</v>
          </cell>
          <cell r="IO214">
            <v>2572</v>
          </cell>
          <cell r="IP214">
            <v>7016</v>
          </cell>
          <cell r="IQ214">
            <v>17308</v>
          </cell>
        </row>
        <row r="215">
          <cell r="B215">
            <v>8728</v>
          </cell>
          <cell r="C215">
            <v>1483</v>
          </cell>
          <cell r="D215">
            <v>10213</v>
          </cell>
          <cell r="E215">
            <v>3213</v>
          </cell>
          <cell r="F215">
            <v>5182</v>
          </cell>
          <cell r="G215">
            <v>3794</v>
          </cell>
          <cell r="H215">
            <v>3986</v>
          </cell>
          <cell r="I215">
            <v>14615</v>
          </cell>
          <cell r="J215">
            <v>2422</v>
          </cell>
          <cell r="K215">
            <v>16688</v>
          </cell>
          <cell r="L215">
            <v>6286</v>
          </cell>
          <cell r="M215">
            <v>5235</v>
          </cell>
          <cell r="N215">
            <v>4382</v>
          </cell>
          <cell r="O215">
            <v>5500</v>
          </cell>
          <cell r="P215">
            <v>5740</v>
          </cell>
          <cell r="Q215">
            <v>27168</v>
          </cell>
          <cell r="R215">
            <v>5909</v>
          </cell>
          <cell r="S215">
            <v>369</v>
          </cell>
          <cell r="T215">
            <v>3664</v>
          </cell>
          <cell r="U215">
            <v>9940</v>
          </cell>
          <cell r="V215">
            <v>6782</v>
          </cell>
          <cell r="W215">
            <v>5505</v>
          </cell>
          <cell r="X215">
            <v>15213</v>
          </cell>
          <cell r="Y215">
            <v>27483</v>
          </cell>
          <cell r="Z215">
            <v>14169</v>
          </cell>
          <cell r="AA215">
            <v>15852</v>
          </cell>
          <cell r="AB215">
            <v>8692</v>
          </cell>
          <cell r="AC215">
            <v>5952</v>
          </cell>
          <cell r="AD215">
            <v>1804</v>
          </cell>
          <cell r="AE215">
            <v>2643</v>
          </cell>
          <cell r="AF215">
            <v>7415</v>
          </cell>
          <cell r="AG215">
            <v>17778</v>
          </cell>
          <cell r="AH215">
            <v>4147</v>
          </cell>
          <cell r="AI215">
            <v>4857</v>
          </cell>
          <cell r="AJ215">
            <v>8954</v>
          </cell>
          <cell r="AK215">
            <v>21249</v>
          </cell>
          <cell r="AL215">
            <v>8253</v>
          </cell>
          <cell r="AM215">
            <v>29544</v>
          </cell>
          <cell r="AN215">
            <v>1442</v>
          </cell>
          <cell r="AO215">
            <v>7254</v>
          </cell>
          <cell r="AP215">
            <v>8713</v>
          </cell>
          <cell r="AQ215">
            <v>4339</v>
          </cell>
          <cell r="AR215">
            <v>18774</v>
          </cell>
          <cell r="AS215">
            <v>22967</v>
          </cell>
          <cell r="AT215">
            <v>12094</v>
          </cell>
          <cell r="AU215">
            <v>19954</v>
          </cell>
          <cell r="AV215">
            <v>18064</v>
          </cell>
          <cell r="AW215">
            <v>22461</v>
          </cell>
          <cell r="AX215">
            <v>3006</v>
          </cell>
          <cell r="AY215">
            <v>6767</v>
          </cell>
          <cell r="AZ215">
            <v>33311</v>
          </cell>
          <cell r="BA215">
            <v>330750</v>
          </cell>
          <cell r="BB215">
            <v>26654</v>
          </cell>
          <cell r="BC215">
            <v>341</v>
          </cell>
          <cell r="BD215">
            <v>357535</v>
          </cell>
          <cell r="BE215">
            <v>2.6</v>
          </cell>
          <cell r="BF215">
            <v>1.3</v>
          </cell>
          <cell r="BG215">
            <v>2.4</v>
          </cell>
          <cell r="BH215">
            <v>-4</v>
          </cell>
          <cell r="BI215">
            <v>1.5</v>
          </cell>
          <cell r="BJ215">
            <v>-0.9</v>
          </cell>
          <cell r="BK215">
            <v>2.9</v>
          </cell>
          <cell r="BL215">
            <v>-0.3</v>
          </cell>
          <cell r="BM215">
            <v>0.1</v>
          </cell>
          <cell r="BN215">
            <v>-0.3</v>
          </cell>
          <cell r="BO215">
            <v>-1.5</v>
          </cell>
          <cell r="BP215">
            <v>-1.2</v>
          </cell>
          <cell r="BQ215">
            <v>-0.7</v>
          </cell>
          <cell r="BR215">
            <v>-0.6</v>
          </cell>
          <cell r="BS215">
            <v>-1.9</v>
          </cell>
          <cell r="BT215">
            <v>-1.2</v>
          </cell>
          <cell r="BU215">
            <v>-0.2</v>
          </cell>
          <cell r="BV215">
            <v>2.8</v>
          </cell>
          <cell r="BW215">
            <v>0.4</v>
          </cell>
          <cell r="BX215">
            <v>0.2</v>
          </cell>
          <cell r="BY215">
            <v>-2.5</v>
          </cell>
          <cell r="BZ215">
            <v>0</v>
          </cell>
          <cell r="CA215">
            <v>1.8</v>
          </cell>
          <cell r="CB215">
            <v>0.3</v>
          </cell>
          <cell r="CC215">
            <v>-0.9</v>
          </cell>
          <cell r="CD215">
            <v>0.6</v>
          </cell>
          <cell r="CE215">
            <v>0.4</v>
          </cell>
          <cell r="CF215">
            <v>-1.7</v>
          </cell>
          <cell r="CG215">
            <v>1.8</v>
          </cell>
          <cell r="CH215">
            <v>1.2</v>
          </cell>
          <cell r="CI215">
            <v>0.4</v>
          </cell>
          <cell r="CJ215">
            <v>0</v>
          </cell>
          <cell r="CK215">
            <v>-0.2</v>
          </cell>
          <cell r="CL215">
            <v>1.2</v>
          </cell>
          <cell r="CM215">
            <v>0.5</v>
          </cell>
          <cell r="CN215">
            <v>0.3</v>
          </cell>
          <cell r="CO215">
            <v>0.7</v>
          </cell>
          <cell r="CP215">
            <v>0.4</v>
          </cell>
          <cell r="CQ215">
            <v>-0.5</v>
          </cell>
          <cell r="CR215">
            <v>0.5</v>
          </cell>
          <cell r="CS215">
            <v>0.2</v>
          </cell>
          <cell r="CT215">
            <v>7.7</v>
          </cell>
          <cell r="CU215">
            <v>1.1000000000000001</v>
          </cell>
          <cell r="CV215">
            <v>2.6</v>
          </cell>
          <cell r="CW215">
            <v>3.1</v>
          </cell>
          <cell r="CX215">
            <v>0.2</v>
          </cell>
          <cell r="CY215">
            <v>0.2</v>
          </cell>
          <cell r="CZ215">
            <v>0.3</v>
          </cell>
          <cell r="DA215">
            <v>1.4</v>
          </cell>
          <cell r="DB215">
            <v>-0.6</v>
          </cell>
          <cell r="DC215">
            <v>0.9</v>
          </cell>
          <cell r="DD215">
            <v>0.4</v>
          </cell>
          <cell r="DE215">
            <v>0.5</v>
          </cell>
          <cell r="DF215">
            <v>0.7</v>
          </cell>
          <cell r="DG215">
            <v>8744</v>
          </cell>
          <cell r="DH215">
            <v>1528</v>
          </cell>
          <cell r="DI215">
            <v>10277</v>
          </cell>
          <cell r="DJ215">
            <v>3295</v>
          </cell>
          <cell r="DK215">
            <v>5274</v>
          </cell>
          <cell r="DL215">
            <v>3714</v>
          </cell>
          <cell r="DM215">
            <v>4010</v>
          </cell>
          <cell r="DN215">
            <v>14746</v>
          </cell>
          <cell r="DO215">
            <v>2404</v>
          </cell>
          <cell r="DP215">
            <v>16811</v>
          </cell>
          <cell r="DQ215">
            <v>6323</v>
          </cell>
          <cell r="DR215">
            <v>5083</v>
          </cell>
          <cell r="DS215">
            <v>4441</v>
          </cell>
          <cell r="DT215">
            <v>5479</v>
          </cell>
          <cell r="DU215">
            <v>5779</v>
          </cell>
          <cell r="DV215">
            <v>27164</v>
          </cell>
          <cell r="DW215">
            <v>5928</v>
          </cell>
          <cell r="DX215">
            <v>375</v>
          </cell>
          <cell r="DY215">
            <v>3642</v>
          </cell>
          <cell r="DZ215">
            <v>9945</v>
          </cell>
          <cell r="EA215">
            <v>6866</v>
          </cell>
          <cell r="EB215">
            <v>5316</v>
          </cell>
          <cell r="EC215">
            <v>15046</v>
          </cell>
          <cell r="ED215">
            <v>27198</v>
          </cell>
          <cell r="EE215">
            <v>14135</v>
          </cell>
          <cell r="EF215">
            <v>15843</v>
          </cell>
          <cell r="EG215">
            <v>8681</v>
          </cell>
          <cell r="EH215">
            <v>5983</v>
          </cell>
          <cell r="EI215">
            <v>1814</v>
          </cell>
          <cell r="EJ215">
            <v>2695</v>
          </cell>
          <cell r="EK215">
            <v>7380</v>
          </cell>
          <cell r="EL215">
            <v>17831</v>
          </cell>
          <cell r="EM215">
            <v>4185</v>
          </cell>
          <cell r="EN215">
            <v>4814</v>
          </cell>
          <cell r="EO215">
            <v>8952</v>
          </cell>
          <cell r="EP215">
            <v>21198</v>
          </cell>
          <cell r="EQ215">
            <v>8227</v>
          </cell>
          <cell r="ER215">
            <v>29459</v>
          </cell>
          <cell r="ES215">
            <v>1469</v>
          </cell>
          <cell r="ET215">
            <v>7320</v>
          </cell>
          <cell r="EU215">
            <v>8815</v>
          </cell>
          <cell r="EV215">
            <v>4253</v>
          </cell>
          <cell r="EW215">
            <v>18504</v>
          </cell>
          <cell r="EX215">
            <v>22610</v>
          </cell>
          <cell r="EY215">
            <v>12009</v>
          </cell>
          <cell r="EZ215">
            <v>19771</v>
          </cell>
          <cell r="FA215">
            <v>18048</v>
          </cell>
          <cell r="FB215">
            <v>22364</v>
          </cell>
          <cell r="FC215">
            <v>2992</v>
          </cell>
          <cell r="FD215">
            <v>6842</v>
          </cell>
          <cell r="FE215">
            <v>33334</v>
          </cell>
          <cell r="FF215">
            <v>329961</v>
          </cell>
          <cell r="FG215">
            <v>26664</v>
          </cell>
          <cell r="FH215">
            <v>803</v>
          </cell>
          <cell r="FI215">
            <v>357212</v>
          </cell>
          <cell r="FJ215">
            <v>2.5</v>
          </cell>
          <cell r="FK215">
            <v>7.7</v>
          </cell>
          <cell r="FL215">
            <v>3.3</v>
          </cell>
          <cell r="FM215">
            <v>-2.6</v>
          </cell>
          <cell r="FN215">
            <v>3.8</v>
          </cell>
          <cell r="FO215">
            <v>-2.2000000000000002</v>
          </cell>
          <cell r="FP215">
            <v>4.0999999999999996</v>
          </cell>
          <cell r="FQ215">
            <v>0.6</v>
          </cell>
          <cell r="FR215">
            <v>-0.8</v>
          </cell>
          <cell r="FS215">
            <v>0.4</v>
          </cell>
          <cell r="FT215">
            <v>0.4</v>
          </cell>
          <cell r="FU215">
            <v>-3.1</v>
          </cell>
          <cell r="FV215">
            <v>0.7</v>
          </cell>
          <cell r="FW215">
            <v>-2.8</v>
          </cell>
          <cell r="FX215">
            <v>0.3</v>
          </cell>
          <cell r="FY215">
            <v>-0.8</v>
          </cell>
          <cell r="FZ215">
            <v>0.1</v>
          </cell>
          <cell r="GA215">
            <v>4.8</v>
          </cell>
          <cell r="GB215">
            <v>0.5</v>
          </cell>
          <cell r="GC215">
            <v>0.5</v>
          </cell>
          <cell r="GD215">
            <v>-1.8</v>
          </cell>
          <cell r="GE215">
            <v>-6.8</v>
          </cell>
          <cell r="GF215">
            <v>-0.7</v>
          </cell>
          <cell r="GG215">
            <v>-2.2999999999999998</v>
          </cell>
          <cell r="GH215">
            <v>-0.9</v>
          </cell>
          <cell r="GI215">
            <v>0.3</v>
          </cell>
          <cell r="GJ215">
            <v>0.1</v>
          </cell>
          <cell r="GK215">
            <v>-0.5</v>
          </cell>
          <cell r="GL215">
            <v>2.1</v>
          </cell>
          <cell r="GM215">
            <v>3</v>
          </cell>
          <cell r="GN215">
            <v>1.8</v>
          </cell>
          <cell r="GO215">
            <v>1.3</v>
          </cell>
          <cell r="GP215">
            <v>0.8</v>
          </cell>
          <cell r="GQ215">
            <v>-0.7</v>
          </cell>
          <cell r="GR215">
            <v>0</v>
          </cell>
          <cell r="GS215">
            <v>0.2</v>
          </cell>
          <cell r="GT215">
            <v>0.7</v>
          </cell>
          <cell r="GU215">
            <v>0.3</v>
          </cell>
          <cell r="GV215">
            <v>-2.2999999999999998</v>
          </cell>
          <cell r="GW215">
            <v>2.1</v>
          </cell>
          <cell r="GX215">
            <v>1.4</v>
          </cell>
          <cell r="GY215">
            <v>3.9</v>
          </cell>
          <cell r="GZ215">
            <v>-1.1000000000000001</v>
          </cell>
          <cell r="HA215">
            <v>0</v>
          </cell>
          <cell r="HB215">
            <v>2.2999999999999998</v>
          </cell>
          <cell r="HC215">
            <v>-1.7</v>
          </cell>
          <cell r="HD215">
            <v>0</v>
          </cell>
          <cell r="HE215">
            <v>-0.3</v>
          </cell>
          <cell r="HF215">
            <v>0</v>
          </cell>
          <cell r="HG215">
            <v>1.8</v>
          </cell>
          <cell r="HH215">
            <v>1.1000000000000001</v>
          </cell>
          <cell r="HI215">
            <v>0</v>
          </cell>
          <cell r="HJ215">
            <v>0</v>
          </cell>
          <cell r="HK215">
            <v>0.6</v>
          </cell>
          <cell r="HL215">
            <v>5896</v>
          </cell>
          <cell r="HM215">
            <v>1530</v>
          </cell>
          <cell r="HN215">
            <v>7478</v>
          </cell>
          <cell r="HO215">
            <v>3371</v>
          </cell>
          <cell r="HP215">
            <v>5412</v>
          </cell>
          <cell r="HQ215">
            <v>3796</v>
          </cell>
          <cell r="HR215">
            <v>4047</v>
          </cell>
          <cell r="HS215">
            <v>15049</v>
          </cell>
          <cell r="HT215">
            <v>2406</v>
          </cell>
          <cell r="HU215">
            <v>17122</v>
          </cell>
          <cell r="HV215">
            <v>6351</v>
          </cell>
          <cell r="HW215">
            <v>5270</v>
          </cell>
          <cell r="HX215">
            <v>4559</v>
          </cell>
          <cell r="HY215">
            <v>5673</v>
          </cell>
          <cell r="HZ215">
            <v>5947</v>
          </cell>
          <cell r="IA215">
            <v>27856</v>
          </cell>
          <cell r="IB215">
            <v>6057</v>
          </cell>
          <cell r="IC215">
            <v>463</v>
          </cell>
          <cell r="ID215">
            <v>3591</v>
          </cell>
          <cell r="IE215">
            <v>10117</v>
          </cell>
          <cell r="IF215">
            <v>7154</v>
          </cell>
          <cell r="IG215">
            <v>5163</v>
          </cell>
          <cell r="IH215">
            <v>15377</v>
          </cell>
          <cell r="II215">
            <v>27649</v>
          </cell>
          <cell r="IJ215">
            <v>14268</v>
          </cell>
          <cell r="IK215">
            <v>15554</v>
          </cell>
          <cell r="IL215">
            <v>8696</v>
          </cell>
          <cell r="IM215">
            <v>6037</v>
          </cell>
          <cell r="IN215">
            <v>1882</v>
          </cell>
          <cell r="IO215">
            <v>2803</v>
          </cell>
          <cell r="IP215">
            <v>7359</v>
          </cell>
          <cell r="IQ215">
            <v>18041</v>
          </cell>
        </row>
        <row r="216">
          <cell r="B216">
            <v>8980</v>
          </cell>
          <cell r="C216">
            <v>1478</v>
          </cell>
          <cell r="D216">
            <v>10456</v>
          </cell>
          <cell r="E216">
            <v>3020</v>
          </cell>
          <cell r="F216">
            <v>5072</v>
          </cell>
          <cell r="G216">
            <v>3821</v>
          </cell>
          <cell r="H216">
            <v>4009</v>
          </cell>
          <cell r="I216">
            <v>14359</v>
          </cell>
          <cell r="J216">
            <v>2428</v>
          </cell>
          <cell r="K216">
            <v>16420</v>
          </cell>
          <cell r="L216">
            <v>6262</v>
          </cell>
          <cell r="M216">
            <v>5252</v>
          </cell>
          <cell r="N216">
            <v>4314</v>
          </cell>
          <cell r="O216">
            <v>5423</v>
          </cell>
          <cell r="P216">
            <v>5673</v>
          </cell>
          <cell r="Q216">
            <v>26928</v>
          </cell>
          <cell r="R216">
            <v>5918</v>
          </cell>
          <cell r="S216">
            <v>372</v>
          </cell>
          <cell r="T216">
            <v>3764</v>
          </cell>
          <cell r="U216">
            <v>10059</v>
          </cell>
          <cell r="V216">
            <v>6471</v>
          </cell>
          <cell r="W216">
            <v>5687</v>
          </cell>
          <cell r="X216">
            <v>15377</v>
          </cell>
          <cell r="Y216">
            <v>27546</v>
          </cell>
          <cell r="Z216">
            <v>14218</v>
          </cell>
          <cell r="AA216">
            <v>15936</v>
          </cell>
          <cell r="AB216">
            <v>8763</v>
          </cell>
          <cell r="AC216">
            <v>5858</v>
          </cell>
          <cell r="AD216">
            <v>1829</v>
          </cell>
          <cell r="AE216">
            <v>2624</v>
          </cell>
          <cell r="AF216">
            <v>7648</v>
          </cell>
          <cell r="AG216">
            <v>17938</v>
          </cell>
          <cell r="AH216">
            <v>4120</v>
          </cell>
          <cell r="AI216">
            <v>4968</v>
          </cell>
          <cell r="AJ216">
            <v>9027</v>
          </cell>
          <cell r="AK216">
            <v>21378</v>
          </cell>
          <cell r="AL216">
            <v>8332</v>
          </cell>
          <cell r="AM216">
            <v>29724</v>
          </cell>
          <cell r="AN216">
            <v>1388</v>
          </cell>
          <cell r="AO216">
            <v>7345</v>
          </cell>
          <cell r="AP216">
            <v>8737</v>
          </cell>
          <cell r="AQ216">
            <v>4508</v>
          </cell>
          <cell r="AR216">
            <v>18974</v>
          </cell>
          <cell r="AS216">
            <v>23354</v>
          </cell>
          <cell r="AT216">
            <v>12324</v>
          </cell>
          <cell r="AU216">
            <v>20112</v>
          </cell>
          <cell r="AV216">
            <v>18103</v>
          </cell>
          <cell r="AW216">
            <v>22678</v>
          </cell>
          <cell r="AX216">
            <v>3062</v>
          </cell>
          <cell r="AY216">
            <v>6754</v>
          </cell>
          <cell r="AZ216">
            <v>33602</v>
          </cell>
          <cell r="BA216">
            <v>332288</v>
          </cell>
          <cell r="BB216">
            <v>26716</v>
          </cell>
          <cell r="BC216">
            <v>598</v>
          </cell>
          <cell r="BD216">
            <v>359393</v>
          </cell>
          <cell r="BE216">
            <v>2.9</v>
          </cell>
          <cell r="BF216">
            <v>-0.3</v>
          </cell>
          <cell r="BG216">
            <v>2.4</v>
          </cell>
          <cell r="BH216">
            <v>-6</v>
          </cell>
          <cell r="BI216">
            <v>-2.1</v>
          </cell>
          <cell r="BJ216">
            <v>0.7</v>
          </cell>
          <cell r="BK216">
            <v>0.6</v>
          </cell>
          <cell r="BL216">
            <v>-1.8</v>
          </cell>
          <cell r="BM216">
            <v>0.3</v>
          </cell>
          <cell r="BN216">
            <v>-1.6</v>
          </cell>
          <cell r="BO216">
            <v>-0.4</v>
          </cell>
          <cell r="BP216">
            <v>0.3</v>
          </cell>
          <cell r="BQ216">
            <v>-1.5</v>
          </cell>
          <cell r="BR216">
            <v>-1.4</v>
          </cell>
          <cell r="BS216">
            <v>-1.2</v>
          </cell>
          <cell r="BT216">
            <v>-0.9</v>
          </cell>
          <cell r="BU216">
            <v>0.1</v>
          </cell>
          <cell r="BV216">
            <v>1</v>
          </cell>
          <cell r="BW216">
            <v>2.7</v>
          </cell>
          <cell r="BX216">
            <v>1.2</v>
          </cell>
          <cell r="BY216">
            <v>-4.5999999999999996</v>
          </cell>
          <cell r="BZ216">
            <v>3.3</v>
          </cell>
          <cell r="CA216">
            <v>1.1000000000000001</v>
          </cell>
          <cell r="CB216">
            <v>0.2</v>
          </cell>
          <cell r="CC216">
            <v>0.3</v>
          </cell>
          <cell r="CD216">
            <v>0.5</v>
          </cell>
          <cell r="CE216">
            <v>0.8</v>
          </cell>
          <cell r="CF216">
            <v>-1.6</v>
          </cell>
          <cell r="CG216">
            <v>1.3</v>
          </cell>
          <cell r="CH216">
            <v>-0.7</v>
          </cell>
          <cell r="CI216">
            <v>3.1</v>
          </cell>
          <cell r="CJ216">
            <v>0.9</v>
          </cell>
          <cell r="CK216">
            <v>-0.6</v>
          </cell>
          <cell r="CL216">
            <v>2.2999999999999998</v>
          </cell>
          <cell r="CM216">
            <v>0.8</v>
          </cell>
          <cell r="CN216">
            <v>0.6</v>
          </cell>
          <cell r="CO216">
            <v>1</v>
          </cell>
          <cell r="CP216">
            <v>0.6</v>
          </cell>
          <cell r="CQ216">
            <v>-3.8</v>
          </cell>
          <cell r="CR216">
            <v>1.3</v>
          </cell>
          <cell r="CS216">
            <v>0.3</v>
          </cell>
          <cell r="CT216">
            <v>3.9</v>
          </cell>
          <cell r="CU216">
            <v>1.1000000000000001</v>
          </cell>
          <cell r="CV216">
            <v>1.7</v>
          </cell>
          <cell r="CW216">
            <v>1.9</v>
          </cell>
          <cell r="CX216">
            <v>0.8</v>
          </cell>
          <cell r="CY216">
            <v>0.2</v>
          </cell>
          <cell r="CZ216">
            <v>1</v>
          </cell>
          <cell r="DA216">
            <v>1.8</v>
          </cell>
          <cell r="DB216">
            <v>-0.2</v>
          </cell>
          <cell r="DC216">
            <v>0.9</v>
          </cell>
          <cell r="DD216">
            <v>0.5</v>
          </cell>
          <cell r="DE216">
            <v>0.2</v>
          </cell>
          <cell r="DF216">
            <v>0.5</v>
          </cell>
          <cell r="DG216">
            <v>9105</v>
          </cell>
          <cell r="DH216">
            <v>1485</v>
          </cell>
          <cell r="DI216">
            <v>10587</v>
          </cell>
          <cell r="DJ216">
            <v>2949</v>
          </cell>
          <cell r="DK216">
            <v>5077</v>
          </cell>
          <cell r="DL216">
            <v>3913</v>
          </cell>
          <cell r="DM216">
            <v>4033</v>
          </cell>
          <cell r="DN216">
            <v>14354</v>
          </cell>
          <cell r="DO216">
            <v>2513</v>
          </cell>
          <cell r="DP216">
            <v>16469</v>
          </cell>
          <cell r="DQ216">
            <v>6253</v>
          </cell>
          <cell r="DR216">
            <v>5451</v>
          </cell>
          <cell r="DS216">
            <v>4283</v>
          </cell>
          <cell r="DT216">
            <v>5443</v>
          </cell>
          <cell r="DU216">
            <v>5652</v>
          </cell>
          <cell r="DV216">
            <v>27052</v>
          </cell>
          <cell r="DW216">
            <v>5877</v>
          </cell>
          <cell r="DX216">
            <v>370</v>
          </cell>
          <cell r="DY216">
            <v>3766</v>
          </cell>
          <cell r="DZ216">
            <v>10016</v>
          </cell>
          <cell r="EA216">
            <v>6396</v>
          </cell>
          <cell r="EB216">
            <v>5733</v>
          </cell>
          <cell r="EC216">
            <v>15476</v>
          </cell>
          <cell r="ED216">
            <v>27610</v>
          </cell>
          <cell r="EE216">
            <v>14162</v>
          </cell>
          <cell r="EF216">
            <v>15940</v>
          </cell>
          <cell r="EG216">
            <v>8814</v>
          </cell>
          <cell r="EH216">
            <v>5816</v>
          </cell>
          <cell r="EI216">
            <v>1823</v>
          </cell>
          <cell r="EJ216">
            <v>2629</v>
          </cell>
          <cell r="EK216">
            <v>7664</v>
          </cell>
          <cell r="EL216">
            <v>17915</v>
          </cell>
          <cell r="EM216">
            <v>4103</v>
          </cell>
          <cell r="EN216">
            <v>4963</v>
          </cell>
          <cell r="EO216">
            <v>9006</v>
          </cell>
          <cell r="EP216">
            <v>21428</v>
          </cell>
          <cell r="EQ216">
            <v>8311</v>
          </cell>
          <cell r="ER216">
            <v>29750</v>
          </cell>
          <cell r="ES216">
            <v>1347</v>
          </cell>
          <cell r="ET216">
            <v>7301</v>
          </cell>
          <cell r="EU216">
            <v>8646</v>
          </cell>
          <cell r="EV216">
            <v>4659</v>
          </cell>
          <cell r="EW216">
            <v>19232</v>
          </cell>
          <cell r="EX216">
            <v>23774</v>
          </cell>
          <cell r="EY216">
            <v>12470</v>
          </cell>
          <cell r="EZ216">
            <v>19973</v>
          </cell>
          <cell r="FA216">
            <v>18098</v>
          </cell>
          <cell r="FB216">
            <v>22639</v>
          </cell>
          <cell r="FC216">
            <v>3046</v>
          </cell>
          <cell r="FD216">
            <v>6763</v>
          </cell>
          <cell r="FE216">
            <v>33611</v>
          </cell>
          <cell r="FF216">
            <v>333135</v>
          </cell>
          <cell r="FG216">
            <v>26775</v>
          </cell>
          <cell r="FH216">
            <v>1152</v>
          </cell>
          <cell r="FI216">
            <v>360852</v>
          </cell>
          <cell r="FJ216">
            <v>4.0999999999999996</v>
          </cell>
          <cell r="FK216">
            <v>-2.8</v>
          </cell>
          <cell r="FL216">
            <v>3</v>
          </cell>
          <cell r="FM216">
            <v>-10.5</v>
          </cell>
          <cell r="FN216">
            <v>-3.7</v>
          </cell>
          <cell r="FO216">
            <v>5.4</v>
          </cell>
          <cell r="FP216">
            <v>0.6</v>
          </cell>
          <cell r="FQ216">
            <v>-2.7</v>
          </cell>
          <cell r="FR216">
            <v>4.5999999999999996</v>
          </cell>
          <cell r="FS216">
            <v>-2</v>
          </cell>
          <cell r="FT216">
            <v>-1.1000000000000001</v>
          </cell>
          <cell r="FU216">
            <v>7.2</v>
          </cell>
          <cell r="FV216">
            <v>-3.6</v>
          </cell>
          <cell r="FW216">
            <v>-0.7</v>
          </cell>
          <cell r="FX216">
            <v>-2.2000000000000002</v>
          </cell>
          <cell r="FY216">
            <v>-0.4</v>
          </cell>
          <cell r="FZ216">
            <v>-0.9</v>
          </cell>
          <cell r="GA216">
            <v>-1.3</v>
          </cell>
          <cell r="GB216">
            <v>3.4</v>
          </cell>
          <cell r="GC216">
            <v>0.7</v>
          </cell>
          <cell r="GD216">
            <v>-6.8</v>
          </cell>
          <cell r="GE216">
            <v>7.8</v>
          </cell>
          <cell r="GF216">
            <v>2.9</v>
          </cell>
          <cell r="GG216">
            <v>1.5</v>
          </cell>
          <cell r="GH216">
            <v>0.2</v>
          </cell>
          <cell r="GI216">
            <v>0.6</v>
          </cell>
          <cell r="GJ216">
            <v>1.5</v>
          </cell>
          <cell r="GK216">
            <v>-2.8</v>
          </cell>
          <cell r="GL216">
            <v>0.5</v>
          </cell>
          <cell r="GM216">
            <v>-2.5</v>
          </cell>
          <cell r="GN216">
            <v>3.8</v>
          </cell>
          <cell r="GO216">
            <v>0.5</v>
          </cell>
          <cell r="GP216">
            <v>-2</v>
          </cell>
          <cell r="GQ216">
            <v>3.1</v>
          </cell>
          <cell r="GR216">
            <v>0.6</v>
          </cell>
          <cell r="GS216">
            <v>1.1000000000000001</v>
          </cell>
          <cell r="GT216">
            <v>1</v>
          </cell>
          <cell r="GU216">
            <v>1</v>
          </cell>
          <cell r="GV216">
            <v>-8.3000000000000007</v>
          </cell>
          <cell r="GW216">
            <v>-0.3</v>
          </cell>
          <cell r="GX216">
            <v>-1.9</v>
          </cell>
          <cell r="GY216">
            <v>9.6</v>
          </cell>
          <cell r="GZ216">
            <v>3.9</v>
          </cell>
          <cell r="HA216">
            <v>5.0999999999999996</v>
          </cell>
          <cell r="HB216">
            <v>3.8</v>
          </cell>
          <cell r="HC216">
            <v>1</v>
          </cell>
          <cell r="HD216">
            <v>0.3</v>
          </cell>
          <cell r="HE216">
            <v>1.2</v>
          </cell>
          <cell r="HF216">
            <v>1.8</v>
          </cell>
          <cell r="HG216">
            <v>-1.2</v>
          </cell>
          <cell r="HH216">
            <v>0.8</v>
          </cell>
          <cell r="HI216">
            <v>1</v>
          </cell>
          <cell r="HJ216">
            <v>0.4</v>
          </cell>
          <cell r="HK216">
            <v>1</v>
          </cell>
          <cell r="HL216">
            <v>13880</v>
          </cell>
          <cell r="HM216">
            <v>1487</v>
          </cell>
          <cell r="HN216">
            <v>15299</v>
          </cell>
          <cell r="HO216">
            <v>3037</v>
          </cell>
          <cell r="HP216">
            <v>5219</v>
          </cell>
          <cell r="HQ216">
            <v>3994</v>
          </cell>
          <cell r="HR216">
            <v>4198</v>
          </cell>
          <cell r="HS216">
            <v>14797</v>
          </cell>
          <cell r="HT216">
            <v>2563</v>
          </cell>
          <cell r="HU216">
            <v>16960</v>
          </cell>
          <cell r="HV216">
            <v>6607</v>
          </cell>
          <cell r="HW216">
            <v>5395</v>
          </cell>
          <cell r="HX216">
            <v>4385</v>
          </cell>
          <cell r="HY216">
            <v>5587</v>
          </cell>
          <cell r="HZ216">
            <v>5921</v>
          </cell>
          <cell r="IA216">
            <v>27877</v>
          </cell>
          <cell r="IB216">
            <v>5721</v>
          </cell>
          <cell r="IC216">
            <v>340</v>
          </cell>
          <cell r="ID216">
            <v>3766</v>
          </cell>
          <cell r="IE216">
            <v>9829</v>
          </cell>
          <cell r="IF216">
            <v>6685</v>
          </cell>
          <cell r="IG216">
            <v>5974</v>
          </cell>
          <cell r="IH216">
            <v>16387</v>
          </cell>
          <cell r="II216">
            <v>29053</v>
          </cell>
          <cell r="IJ216">
            <v>14650</v>
          </cell>
          <cell r="IK216">
            <v>17509</v>
          </cell>
          <cell r="IL216">
            <v>9278</v>
          </cell>
          <cell r="IM216">
            <v>6003</v>
          </cell>
          <cell r="IN216">
            <v>1882</v>
          </cell>
          <cell r="IO216">
            <v>2658</v>
          </cell>
          <cell r="IP216">
            <v>8091</v>
          </cell>
          <cell r="IQ216">
            <v>18623</v>
          </cell>
        </row>
        <row r="217">
          <cell r="B217">
            <v>9126</v>
          </cell>
          <cell r="C217">
            <v>1456</v>
          </cell>
          <cell r="D217">
            <v>10577</v>
          </cell>
          <cell r="E217">
            <v>2916</v>
          </cell>
          <cell r="F217">
            <v>4878</v>
          </cell>
          <cell r="G217">
            <v>3940</v>
          </cell>
          <cell r="H217">
            <v>3998</v>
          </cell>
          <cell r="I217">
            <v>14240</v>
          </cell>
          <cell r="J217">
            <v>2475</v>
          </cell>
          <cell r="K217">
            <v>16321</v>
          </cell>
          <cell r="L217">
            <v>6377</v>
          </cell>
          <cell r="M217">
            <v>5360</v>
          </cell>
          <cell r="N217">
            <v>4317</v>
          </cell>
          <cell r="O217">
            <v>5329</v>
          </cell>
          <cell r="P217">
            <v>5633</v>
          </cell>
          <cell r="Q217">
            <v>26995</v>
          </cell>
          <cell r="R217">
            <v>5906</v>
          </cell>
          <cell r="S217">
            <v>370</v>
          </cell>
          <cell r="T217">
            <v>3868</v>
          </cell>
          <cell r="U217">
            <v>10149</v>
          </cell>
          <cell r="V217">
            <v>6221</v>
          </cell>
          <cell r="W217">
            <v>6287</v>
          </cell>
          <cell r="X217">
            <v>15512</v>
          </cell>
          <cell r="Y217">
            <v>28094</v>
          </cell>
          <cell r="Z217">
            <v>14416</v>
          </cell>
          <cell r="AA217">
            <v>16010</v>
          </cell>
          <cell r="AB217">
            <v>8918</v>
          </cell>
          <cell r="AC217">
            <v>5853</v>
          </cell>
          <cell r="AD217">
            <v>1856</v>
          </cell>
          <cell r="AE217">
            <v>2617</v>
          </cell>
          <cell r="AF217">
            <v>7927</v>
          </cell>
          <cell r="AG217">
            <v>18246</v>
          </cell>
          <cell r="AH217">
            <v>4114</v>
          </cell>
          <cell r="AI217">
            <v>5048</v>
          </cell>
          <cell r="AJ217">
            <v>9094</v>
          </cell>
          <cell r="AK217">
            <v>21536</v>
          </cell>
          <cell r="AL217">
            <v>8487</v>
          </cell>
          <cell r="AM217">
            <v>30020</v>
          </cell>
          <cell r="AN217">
            <v>1374</v>
          </cell>
          <cell r="AO217">
            <v>7465</v>
          </cell>
          <cell r="AP217">
            <v>8845</v>
          </cell>
          <cell r="AQ217">
            <v>4556</v>
          </cell>
          <cell r="AR217">
            <v>19198</v>
          </cell>
          <cell r="AS217">
            <v>23620</v>
          </cell>
          <cell r="AT217">
            <v>12285</v>
          </cell>
          <cell r="AU217">
            <v>20392</v>
          </cell>
          <cell r="AV217">
            <v>18175</v>
          </cell>
          <cell r="AW217">
            <v>22941</v>
          </cell>
          <cell r="AX217">
            <v>3112</v>
          </cell>
          <cell r="AY217">
            <v>6762</v>
          </cell>
          <cell r="AZ217">
            <v>33813</v>
          </cell>
          <cell r="BA217">
            <v>334934</v>
          </cell>
          <cell r="BB217">
            <v>26811</v>
          </cell>
          <cell r="BC217">
            <v>-283</v>
          </cell>
          <cell r="BD217">
            <v>361265</v>
          </cell>
          <cell r="BE217">
            <v>1.6</v>
          </cell>
          <cell r="BF217">
            <v>-1.5</v>
          </cell>
          <cell r="BG217">
            <v>1.2</v>
          </cell>
          <cell r="BH217">
            <v>-3.4</v>
          </cell>
          <cell r="BI217">
            <v>-3.8</v>
          </cell>
          <cell r="BJ217">
            <v>3.1</v>
          </cell>
          <cell r="BK217">
            <v>-0.3</v>
          </cell>
          <cell r="BL217">
            <v>-0.8</v>
          </cell>
          <cell r="BM217">
            <v>1.9</v>
          </cell>
          <cell r="BN217">
            <v>-0.6</v>
          </cell>
          <cell r="BO217">
            <v>1.8</v>
          </cell>
          <cell r="BP217">
            <v>2.1</v>
          </cell>
          <cell r="BQ217">
            <v>0.1</v>
          </cell>
          <cell r="BR217">
            <v>-1.7</v>
          </cell>
          <cell r="BS217">
            <v>-0.7</v>
          </cell>
          <cell r="BT217">
            <v>0.3</v>
          </cell>
          <cell r="BU217">
            <v>-0.2</v>
          </cell>
          <cell r="BV217">
            <v>-0.8</v>
          </cell>
          <cell r="BW217">
            <v>2.8</v>
          </cell>
          <cell r="BX217">
            <v>0.9</v>
          </cell>
          <cell r="BY217">
            <v>-3.9</v>
          </cell>
          <cell r="BZ217">
            <v>10.5</v>
          </cell>
          <cell r="CA217">
            <v>0.9</v>
          </cell>
          <cell r="CB217">
            <v>2</v>
          </cell>
          <cell r="CC217">
            <v>1.4</v>
          </cell>
          <cell r="CD217">
            <v>0.5</v>
          </cell>
          <cell r="CE217">
            <v>1.8</v>
          </cell>
          <cell r="CF217">
            <v>-0.1</v>
          </cell>
          <cell r="CG217">
            <v>1.5</v>
          </cell>
          <cell r="CH217">
            <v>-0.3</v>
          </cell>
          <cell r="CI217">
            <v>3.6</v>
          </cell>
          <cell r="CJ217">
            <v>1.7</v>
          </cell>
          <cell r="CK217">
            <v>-0.1</v>
          </cell>
          <cell r="CL217">
            <v>1.6</v>
          </cell>
          <cell r="CM217">
            <v>0.7</v>
          </cell>
          <cell r="CN217">
            <v>0.7</v>
          </cell>
          <cell r="CO217">
            <v>1.9</v>
          </cell>
          <cell r="CP217">
            <v>1</v>
          </cell>
          <cell r="CQ217">
            <v>-1</v>
          </cell>
          <cell r="CR217">
            <v>1.6</v>
          </cell>
          <cell r="CS217">
            <v>1.2</v>
          </cell>
          <cell r="CT217">
            <v>1.1000000000000001</v>
          </cell>
          <cell r="CU217">
            <v>1.2</v>
          </cell>
          <cell r="CV217">
            <v>1.1000000000000001</v>
          </cell>
          <cell r="CW217">
            <v>-0.3</v>
          </cell>
          <cell r="CX217">
            <v>1.4</v>
          </cell>
          <cell r="CY217">
            <v>0.4</v>
          </cell>
          <cell r="CZ217">
            <v>1.2</v>
          </cell>
          <cell r="DA217">
            <v>1.6</v>
          </cell>
          <cell r="DB217">
            <v>0.1</v>
          </cell>
          <cell r="DC217">
            <v>0.6</v>
          </cell>
          <cell r="DD217">
            <v>0.8</v>
          </cell>
          <cell r="DE217">
            <v>0.4</v>
          </cell>
          <cell r="DF217">
            <v>0.5</v>
          </cell>
          <cell r="DG217">
            <v>8981</v>
          </cell>
          <cell r="DH217">
            <v>1445</v>
          </cell>
          <cell r="DI217">
            <v>10423</v>
          </cell>
          <cell r="DJ217">
            <v>2876</v>
          </cell>
          <cell r="DK217">
            <v>4803</v>
          </cell>
          <cell r="DL217">
            <v>3884</v>
          </cell>
          <cell r="DM217">
            <v>3946</v>
          </cell>
          <cell r="DN217">
            <v>14040</v>
          </cell>
          <cell r="DO217">
            <v>2341</v>
          </cell>
          <cell r="DP217">
            <v>16030</v>
          </cell>
          <cell r="DQ217">
            <v>6255</v>
          </cell>
          <cell r="DR217">
            <v>5222</v>
          </cell>
          <cell r="DS217">
            <v>4195</v>
          </cell>
          <cell r="DT217">
            <v>5376</v>
          </cell>
          <cell r="DU217">
            <v>5620</v>
          </cell>
          <cell r="DV217">
            <v>26637</v>
          </cell>
          <cell r="DW217">
            <v>5948</v>
          </cell>
          <cell r="DX217">
            <v>366</v>
          </cell>
          <cell r="DY217">
            <v>3869</v>
          </cell>
          <cell r="DZ217">
            <v>10191</v>
          </cell>
          <cell r="EA217">
            <v>6163</v>
          </cell>
          <cell r="EB217">
            <v>6294</v>
          </cell>
          <cell r="EC217">
            <v>15509</v>
          </cell>
          <cell r="ED217">
            <v>28038</v>
          </cell>
          <cell r="EE217">
            <v>14519</v>
          </cell>
          <cell r="EF217">
            <v>16029</v>
          </cell>
          <cell r="EG217">
            <v>8798</v>
          </cell>
          <cell r="EH217">
            <v>5813</v>
          </cell>
          <cell r="EI217">
            <v>1843</v>
          </cell>
          <cell r="EJ217">
            <v>2519</v>
          </cell>
          <cell r="EK217">
            <v>7888</v>
          </cell>
          <cell r="EL217">
            <v>18059</v>
          </cell>
          <cell r="EM217">
            <v>4083</v>
          </cell>
          <cell r="EN217">
            <v>5083</v>
          </cell>
          <cell r="EO217">
            <v>9090</v>
          </cell>
          <cell r="EP217">
            <v>21556</v>
          </cell>
          <cell r="EQ217">
            <v>8520</v>
          </cell>
          <cell r="ER217">
            <v>30073</v>
          </cell>
          <cell r="ES217">
            <v>1355</v>
          </cell>
          <cell r="ET217">
            <v>7455</v>
          </cell>
          <cell r="EU217">
            <v>8809</v>
          </cell>
          <cell r="EV217">
            <v>4528</v>
          </cell>
          <cell r="EW217">
            <v>18987</v>
          </cell>
          <cell r="EX217">
            <v>23380</v>
          </cell>
          <cell r="EY217">
            <v>12338</v>
          </cell>
          <cell r="EZ217">
            <v>20595</v>
          </cell>
          <cell r="FA217">
            <v>18172</v>
          </cell>
          <cell r="FB217">
            <v>23055</v>
          </cell>
          <cell r="FC217">
            <v>3156</v>
          </cell>
          <cell r="FD217">
            <v>6671</v>
          </cell>
          <cell r="FE217">
            <v>33818</v>
          </cell>
          <cell r="FF217">
            <v>333830</v>
          </cell>
          <cell r="FG217">
            <v>26596</v>
          </cell>
          <cell r="FH217">
            <v>-233</v>
          </cell>
          <cell r="FI217">
            <v>360008</v>
          </cell>
          <cell r="FJ217">
            <v>-1.4</v>
          </cell>
          <cell r="FK217">
            <v>-2.7</v>
          </cell>
          <cell r="FL217">
            <v>-1.6</v>
          </cell>
          <cell r="FM217">
            <v>-2.5</v>
          </cell>
          <cell r="FN217">
            <v>-5.4</v>
          </cell>
          <cell r="FO217">
            <v>-0.7</v>
          </cell>
          <cell r="FP217">
            <v>-2.2000000000000002</v>
          </cell>
          <cell r="FQ217">
            <v>-2.2000000000000002</v>
          </cell>
          <cell r="FR217">
            <v>-6.9</v>
          </cell>
          <cell r="FS217">
            <v>-2.7</v>
          </cell>
          <cell r="FT217">
            <v>0</v>
          </cell>
          <cell r="FU217">
            <v>-4.2</v>
          </cell>
          <cell r="FV217">
            <v>-2.1</v>
          </cell>
          <cell r="FW217">
            <v>-1.2</v>
          </cell>
          <cell r="FX217">
            <v>-0.6</v>
          </cell>
          <cell r="FY217">
            <v>-1.5</v>
          </cell>
          <cell r="FZ217">
            <v>1.2</v>
          </cell>
          <cell r="GA217">
            <v>-1</v>
          </cell>
          <cell r="GB217">
            <v>2.7</v>
          </cell>
          <cell r="GC217">
            <v>1.7</v>
          </cell>
          <cell r="GD217">
            <v>-3.7</v>
          </cell>
          <cell r="GE217">
            <v>9.8000000000000007</v>
          </cell>
          <cell r="GF217">
            <v>0.2</v>
          </cell>
          <cell r="GG217">
            <v>1.5</v>
          </cell>
          <cell r="GH217">
            <v>2.5</v>
          </cell>
          <cell r="GI217">
            <v>0.6</v>
          </cell>
          <cell r="GJ217">
            <v>-0.2</v>
          </cell>
          <cell r="GK217">
            <v>-0.1</v>
          </cell>
          <cell r="GL217">
            <v>1.1000000000000001</v>
          </cell>
          <cell r="GM217">
            <v>-4.2</v>
          </cell>
          <cell r="GN217">
            <v>2.9</v>
          </cell>
          <cell r="GO217">
            <v>0.8</v>
          </cell>
          <cell r="GP217">
            <v>-0.5</v>
          </cell>
          <cell r="GQ217">
            <v>2.4</v>
          </cell>
          <cell r="GR217">
            <v>0.9</v>
          </cell>
          <cell r="GS217">
            <v>0.6</v>
          </cell>
          <cell r="GT217">
            <v>2.5</v>
          </cell>
          <cell r="GU217">
            <v>1.1000000000000001</v>
          </cell>
          <cell r="GV217">
            <v>0.6</v>
          </cell>
          <cell r="GW217">
            <v>2.1</v>
          </cell>
          <cell r="GX217">
            <v>1.9</v>
          </cell>
          <cell r="GY217">
            <v>-2.8</v>
          </cell>
          <cell r="GZ217">
            <v>-1.3</v>
          </cell>
          <cell r="HA217">
            <v>-1.7</v>
          </cell>
          <cell r="HB217">
            <v>-1.1000000000000001</v>
          </cell>
          <cell r="HC217">
            <v>3.1</v>
          </cell>
          <cell r="HD217">
            <v>0.4</v>
          </cell>
          <cell r="HE217">
            <v>1.8</v>
          </cell>
          <cell r="HF217">
            <v>3.6</v>
          </cell>
          <cell r="HG217">
            <v>-1.4</v>
          </cell>
          <cell r="HH217">
            <v>0.6</v>
          </cell>
          <cell r="HI217">
            <v>0.2</v>
          </cell>
          <cell r="HJ217">
            <v>-0.7</v>
          </cell>
          <cell r="HK217">
            <v>-0.2</v>
          </cell>
          <cell r="HL217">
            <v>8451</v>
          </cell>
          <cell r="HM217">
            <v>1445</v>
          </cell>
          <cell r="HN217">
            <v>9899</v>
          </cell>
          <cell r="HO217">
            <v>2627</v>
          </cell>
          <cell r="HP217">
            <v>4498</v>
          </cell>
          <cell r="HQ217">
            <v>3613</v>
          </cell>
          <cell r="HR217">
            <v>3730</v>
          </cell>
          <cell r="HS217">
            <v>13078</v>
          </cell>
          <cell r="HT217">
            <v>2207</v>
          </cell>
          <cell r="HU217">
            <v>14950</v>
          </cell>
          <cell r="HV217">
            <v>6158</v>
          </cell>
          <cell r="HW217">
            <v>5143</v>
          </cell>
          <cell r="HX217">
            <v>3940</v>
          </cell>
          <cell r="HY217">
            <v>4925</v>
          </cell>
          <cell r="HZ217">
            <v>5172</v>
          </cell>
          <cell r="IA217">
            <v>25274</v>
          </cell>
          <cell r="IB217">
            <v>5985</v>
          </cell>
          <cell r="IC217">
            <v>298</v>
          </cell>
          <cell r="ID217">
            <v>3937</v>
          </cell>
          <cell r="IE217">
            <v>10229</v>
          </cell>
          <cell r="IF217">
            <v>5575</v>
          </cell>
          <cell r="IG217">
            <v>5833</v>
          </cell>
          <cell r="IH217">
            <v>14230</v>
          </cell>
          <cell r="II217">
            <v>25718</v>
          </cell>
          <cell r="IJ217">
            <v>13902</v>
          </cell>
          <cell r="IK217">
            <v>15321</v>
          </cell>
          <cell r="IL217">
            <v>8652</v>
          </cell>
          <cell r="IM217">
            <v>5503</v>
          </cell>
          <cell r="IN217">
            <v>1791</v>
          </cell>
          <cell r="IO217">
            <v>2419</v>
          </cell>
          <cell r="IP217">
            <v>7673</v>
          </cell>
          <cell r="IQ217">
            <v>17391</v>
          </cell>
        </row>
        <row r="218">
          <cell r="B218">
            <v>9175</v>
          </cell>
          <cell r="C218">
            <v>1450</v>
          </cell>
          <cell r="D218">
            <v>10620</v>
          </cell>
          <cell r="E218">
            <v>2967</v>
          </cell>
          <cell r="F218">
            <v>4747</v>
          </cell>
          <cell r="G218">
            <v>4131</v>
          </cell>
          <cell r="H218">
            <v>3977</v>
          </cell>
          <cell r="I218">
            <v>14467</v>
          </cell>
          <cell r="J218">
            <v>2553</v>
          </cell>
          <cell r="K218">
            <v>16600</v>
          </cell>
          <cell r="L218">
            <v>6546</v>
          </cell>
          <cell r="M218">
            <v>5442</v>
          </cell>
          <cell r="N218">
            <v>4420</v>
          </cell>
          <cell r="O218">
            <v>5334</v>
          </cell>
          <cell r="P218">
            <v>5557</v>
          </cell>
          <cell r="Q218">
            <v>27282</v>
          </cell>
          <cell r="R218">
            <v>5871</v>
          </cell>
          <cell r="S218">
            <v>359</v>
          </cell>
          <cell r="T218">
            <v>3910</v>
          </cell>
          <cell r="U218">
            <v>10146</v>
          </cell>
          <cell r="V218">
            <v>6129</v>
          </cell>
          <cell r="W218">
            <v>7209</v>
          </cell>
          <cell r="X218">
            <v>15557</v>
          </cell>
          <cell r="Y218">
            <v>29042</v>
          </cell>
          <cell r="Z218">
            <v>14662</v>
          </cell>
          <cell r="AA218">
            <v>16114</v>
          </cell>
          <cell r="AB218">
            <v>9113</v>
          </cell>
          <cell r="AC218">
            <v>5876</v>
          </cell>
          <cell r="AD218">
            <v>1881</v>
          </cell>
          <cell r="AE218">
            <v>2659</v>
          </cell>
          <cell r="AF218">
            <v>8044</v>
          </cell>
          <cell r="AG218">
            <v>18457</v>
          </cell>
          <cell r="AH218">
            <v>4152</v>
          </cell>
          <cell r="AI218">
            <v>5080</v>
          </cell>
          <cell r="AJ218">
            <v>9163</v>
          </cell>
          <cell r="AK218">
            <v>21727</v>
          </cell>
          <cell r="AL218">
            <v>8620</v>
          </cell>
          <cell r="AM218">
            <v>30341</v>
          </cell>
          <cell r="AN218">
            <v>1427</v>
          </cell>
          <cell r="AO218">
            <v>7577</v>
          </cell>
          <cell r="AP218">
            <v>9024</v>
          </cell>
          <cell r="AQ218">
            <v>4638</v>
          </cell>
          <cell r="AR218">
            <v>19250</v>
          </cell>
          <cell r="AS218">
            <v>23749</v>
          </cell>
          <cell r="AT218">
            <v>12082</v>
          </cell>
          <cell r="AU218">
            <v>20595</v>
          </cell>
          <cell r="AV218">
            <v>18271</v>
          </cell>
          <cell r="AW218">
            <v>23137</v>
          </cell>
          <cell r="AX218">
            <v>3161</v>
          </cell>
          <cell r="AY218">
            <v>6830</v>
          </cell>
          <cell r="AZ218">
            <v>33938</v>
          </cell>
          <cell r="BA218">
            <v>338459</v>
          </cell>
          <cell r="BB218">
            <v>27007</v>
          </cell>
          <cell r="BC218">
            <v>-1180</v>
          </cell>
          <cell r="BD218">
            <v>364095</v>
          </cell>
          <cell r="BE218">
            <v>0.5</v>
          </cell>
          <cell r="BF218">
            <v>-0.4</v>
          </cell>
          <cell r="BG218">
            <v>0.4</v>
          </cell>
          <cell r="BH218">
            <v>1.7</v>
          </cell>
          <cell r="BI218">
            <v>-2.7</v>
          </cell>
          <cell r="BJ218">
            <v>4.8</v>
          </cell>
          <cell r="BK218">
            <v>-0.5</v>
          </cell>
          <cell r="BL218">
            <v>1.6</v>
          </cell>
          <cell r="BM218">
            <v>3.2</v>
          </cell>
          <cell r="BN218">
            <v>1.7</v>
          </cell>
          <cell r="BO218">
            <v>2.7</v>
          </cell>
          <cell r="BP218">
            <v>1.5</v>
          </cell>
          <cell r="BQ218">
            <v>2.4</v>
          </cell>
          <cell r="BR218">
            <v>0.1</v>
          </cell>
          <cell r="BS218">
            <v>-1.4</v>
          </cell>
          <cell r="BT218">
            <v>1.1000000000000001</v>
          </cell>
          <cell r="BU218">
            <v>-0.6</v>
          </cell>
          <cell r="BV218">
            <v>-2.8</v>
          </cell>
          <cell r="BW218">
            <v>1.1000000000000001</v>
          </cell>
          <cell r="BX218">
            <v>0</v>
          </cell>
          <cell r="BY218">
            <v>-1.5</v>
          </cell>
          <cell r="BZ218">
            <v>14.7</v>
          </cell>
          <cell r="CA218">
            <v>0.3</v>
          </cell>
          <cell r="CB218">
            <v>3.4</v>
          </cell>
          <cell r="CC218">
            <v>1.7</v>
          </cell>
          <cell r="CD218">
            <v>0.6</v>
          </cell>
          <cell r="CE218">
            <v>2.2000000000000002</v>
          </cell>
          <cell r="CF218">
            <v>0.4</v>
          </cell>
          <cell r="CG218">
            <v>1.3</v>
          </cell>
          <cell r="CH218">
            <v>1.6</v>
          </cell>
          <cell r="CI218">
            <v>1.5</v>
          </cell>
          <cell r="CJ218">
            <v>1.2</v>
          </cell>
          <cell r="CK218">
            <v>0.9</v>
          </cell>
          <cell r="CL218">
            <v>0.6</v>
          </cell>
          <cell r="CM218">
            <v>0.8</v>
          </cell>
          <cell r="CN218">
            <v>0.9</v>
          </cell>
          <cell r="CO218">
            <v>1.6</v>
          </cell>
          <cell r="CP218">
            <v>1.1000000000000001</v>
          </cell>
          <cell r="CQ218">
            <v>3.8</v>
          </cell>
          <cell r="CR218">
            <v>1.5</v>
          </cell>
          <cell r="CS218">
            <v>2</v>
          </cell>
          <cell r="CT218">
            <v>1.8</v>
          </cell>
          <cell r="CU218">
            <v>0.3</v>
          </cell>
          <cell r="CV218">
            <v>0.5</v>
          </cell>
          <cell r="CW218">
            <v>-1.6</v>
          </cell>
          <cell r="CX218">
            <v>1</v>
          </cell>
          <cell r="CY218">
            <v>0.5</v>
          </cell>
          <cell r="CZ218">
            <v>0.9</v>
          </cell>
          <cell r="DA218">
            <v>1.6</v>
          </cell>
          <cell r="DB218">
            <v>1</v>
          </cell>
          <cell r="DC218">
            <v>0.4</v>
          </cell>
          <cell r="DD218">
            <v>1.1000000000000001</v>
          </cell>
          <cell r="DE218">
            <v>0.7</v>
          </cell>
          <cell r="DF218">
            <v>0.8</v>
          </cell>
          <cell r="DG218">
            <v>9241</v>
          </cell>
          <cell r="DH218">
            <v>1419</v>
          </cell>
          <cell r="DI218">
            <v>10652</v>
          </cell>
          <cell r="DJ218">
            <v>2948</v>
          </cell>
          <cell r="DK218">
            <v>4784</v>
          </cell>
          <cell r="DL218">
            <v>4114</v>
          </cell>
          <cell r="DM218">
            <v>4017</v>
          </cell>
          <cell r="DN218">
            <v>14491</v>
          </cell>
          <cell r="DO218">
            <v>2608</v>
          </cell>
          <cell r="DP218">
            <v>16662</v>
          </cell>
          <cell r="DQ218">
            <v>6683</v>
          </cell>
          <cell r="DR218">
            <v>5453</v>
          </cell>
          <cell r="DS218">
            <v>4567</v>
          </cell>
          <cell r="DT218">
            <v>5133</v>
          </cell>
          <cell r="DU218">
            <v>5583</v>
          </cell>
          <cell r="DV218">
            <v>27430</v>
          </cell>
          <cell r="DW218">
            <v>5867</v>
          </cell>
          <cell r="DX218">
            <v>368</v>
          </cell>
          <cell r="DY218">
            <v>3966</v>
          </cell>
          <cell r="DZ218">
            <v>10202</v>
          </cell>
          <cell r="EA218">
            <v>6134</v>
          </cell>
          <cell r="EB218">
            <v>6997</v>
          </cell>
          <cell r="EC218">
            <v>15430</v>
          </cell>
          <cell r="ED218">
            <v>28711</v>
          </cell>
          <cell r="EE218">
            <v>14536</v>
          </cell>
          <cell r="EF218">
            <v>16076</v>
          </cell>
          <cell r="EG218">
            <v>9149</v>
          </cell>
          <cell r="EH218">
            <v>5943</v>
          </cell>
          <cell r="EI218">
            <v>1898</v>
          </cell>
          <cell r="EJ218">
            <v>2740</v>
          </cell>
          <cell r="EK218">
            <v>8280</v>
          </cell>
          <cell r="EL218">
            <v>18861</v>
          </cell>
          <cell r="EM218">
            <v>4160</v>
          </cell>
          <cell r="EN218">
            <v>5089</v>
          </cell>
          <cell r="EO218">
            <v>9183</v>
          </cell>
          <cell r="EP218">
            <v>21683</v>
          </cell>
          <cell r="EQ218">
            <v>8617</v>
          </cell>
          <cell r="ER218">
            <v>30291</v>
          </cell>
          <cell r="ES218">
            <v>1419</v>
          </cell>
          <cell r="ET218">
            <v>7655</v>
          </cell>
          <cell r="EU218">
            <v>9092</v>
          </cell>
          <cell r="EV218">
            <v>4516</v>
          </cell>
          <cell r="EW218">
            <v>19423</v>
          </cell>
          <cell r="EX218">
            <v>23784</v>
          </cell>
          <cell r="EY218">
            <v>12039</v>
          </cell>
          <cell r="EZ218">
            <v>20641</v>
          </cell>
          <cell r="FA218">
            <v>18269</v>
          </cell>
          <cell r="FB218">
            <v>23094</v>
          </cell>
          <cell r="FC218">
            <v>3119</v>
          </cell>
          <cell r="FD218">
            <v>6921</v>
          </cell>
          <cell r="FE218">
            <v>33956</v>
          </cell>
          <cell r="FF218">
            <v>338623</v>
          </cell>
          <cell r="FG218">
            <v>27130</v>
          </cell>
          <cell r="FH218">
            <v>-1722</v>
          </cell>
          <cell r="FI218">
            <v>363832</v>
          </cell>
          <cell r="FJ218">
            <v>2.9</v>
          </cell>
          <cell r="FK218">
            <v>-1.8</v>
          </cell>
          <cell r="FL218">
            <v>2.2000000000000002</v>
          </cell>
          <cell r="FM218">
            <v>2.5</v>
          </cell>
          <cell r="FN218">
            <v>-0.4</v>
          </cell>
          <cell r="FO218">
            <v>5.9</v>
          </cell>
          <cell r="FP218">
            <v>1.8</v>
          </cell>
          <cell r="FQ218">
            <v>3.2</v>
          </cell>
          <cell r="FR218">
            <v>11.4</v>
          </cell>
          <cell r="FS218">
            <v>3.9</v>
          </cell>
          <cell r="FT218">
            <v>6.8</v>
          </cell>
          <cell r="FU218">
            <v>4.4000000000000004</v>
          </cell>
          <cell r="FV218">
            <v>8.9</v>
          </cell>
          <cell r="FW218">
            <v>-4.5</v>
          </cell>
          <cell r="FX218">
            <v>-0.7</v>
          </cell>
          <cell r="FY218">
            <v>3</v>
          </cell>
          <cell r="FZ218">
            <v>-1.4</v>
          </cell>
          <cell r="GA218">
            <v>0.4</v>
          </cell>
          <cell r="GB218">
            <v>2.5</v>
          </cell>
          <cell r="GC218">
            <v>0.1</v>
          </cell>
          <cell r="GD218">
            <v>-0.5</v>
          </cell>
          <cell r="GE218">
            <v>11.2</v>
          </cell>
          <cell r="GF218">
            <v>-0.5</v>
          </cell>
          <cell r="GG218">
            <v>2.4</v>
          </cell>
          <cell r="GH218">
            <v>0.1</v>
          </cell>
          <cell r="GI218">
            <v>0.3</v>
          </cell>
          <cell r="GJ218">
            <v>4</v>
          </cell>
          <cell r="GK218">
            <v>2.2000000000000002</v>
          </cell>
          <cell r="GL218">
            <v>2.9</v>
          </cell>
          <cell r="GM218">
            <v>8.8000000000000007</v>
          </cell>
          <cell r="GN218">
            <v>5</v>
          </cell>
          <cell r="GO218">
            <v>4.4000000000000004</v>
          </cell>
          <cell r="GP218">
            <v>1.9</v>
          </cell>
          <cell r="GQ218">
            <v>0.1</v>
          </cell>
          <cell r="GR218">
            <v>1</v>
          </cell>
          <cell r="GS218">
            <v>0.6</v>
          </cell>
          <cell r="GT218">
            <v>1.1000000000000001</v>
          </cell>
          <cell r="GU218">
            <v>0.7</v>
          </cell>
          <cell r="GV218">
            <v>4.7</v>
          </cell>
          <cell r="GW218">
            <v>2.7</v>
          </cell>
          <cell r="GX218">
            <v>3.2</v>
          </cell>
          <cell r="GY218">
            <v>-0.3</v>
          </cell>
          <cell r="GZ218">
            <v>2.2999999999999998</v>
          </cell>
          <cell r="HA218">
            <v>1.7</v>
          </cell>
          <cell r="HB218">
            <v>-2.4</v>
          </cell>
          <cell r="HC218">
            <v>0.2</v>
          </cell>
          <cell r="HD218">
            <v>0.5</v>
          </cell>
          <cell r="HE218">
            <v>0.2</v>
          </cell>
          <cell r="HF218">
            <v>-1.2</v>
          </cell>
          <cell r="HG218">
            <v>3.7</v>
          </cell>
          <cell r="HH218">
            <v>0.4</v>
          </cell>
          <cell r="HI218">
            <v>1.4</v>
          </cell>
          <cell r="HJ218">
            <v>2</v>
          </cell>
          <cell r="HK218">
            <v>1.1000000000000001</v>
          </cell>
          <cell r="HL218">
            <v>7845</v>
          </cell>
          <cell r="HM218">
            <v>1413</v>
          </cell>
          <cell r="HN218">
            <v>9263</v>
          </cell>
          <cell r="HO218">
            <v>3034</v>
          </cell>
          <cell r="HP218">
            <v>4810</v>
          </cell>
          <cell r="HQ218">
            <v>4222</v>
          </cell>
          <cell r="HR218">
            <v>4030</v>
          </cell>
          <cell r="HS218">
            <v>14707</v>
          </cell>
          <cell r="HT218">
            <v>2689</v>
          </cell>
          <cell r="HU218">
            <v>16939</v>
          </cell>
          <cell r="HV218">
            <v>6398</v>
          </cell>
          <cell r="HW218">
            <v>5401</v>
          </cell>
          <cell r="HX218">
            <v>4601</v>
          </cell>
          <cell r="HY218">
            <v>5247</v>
          </cell>
          <cell r="HZ218">
            <v>5595</v>
          </cell>
          <cell r="IA218">
            <v>27276</v>
          </cell>
          <cell r="IB218">
            <v>5857</v>
          </cell>
          <cell r="IC218">
            <v>378</v>
          </cell>
          <cell r="ID218">
            <v>3948</v>
          </cell>
          <cell r="IE218">
            <v>10180</v>
          </cell>
          <cell r="IF218">
            <v>6144</v>
          </cell>
          <cell r="IG218">
            <v>7370</v>
          </cell>
          <cell r="IH218">
            <v>15466</v>
          </cell>
          <cell r="II218">
            <v>29136</v>
          </cell>
          <cell r="IJ218">
            <v>14532</v>
          </cell>
          <cell r="IK218">
            <v>15504</v>
          </cell>
          <cell r="IL218">
            <v>8816</v>
          </cell>
          <cell r="IM218">
            <v>6011</v>
          </cell>
          <cell r="IN218">
            <v>1823</v>
          </cell>
          <cell r="IO218">
            <v>2703</v>
          </cell>
          <cell r="IP218">
            <v>8089</v>
          </cell>
          <cell r="IQ218">
            <v>18610</v>
          </cell>
        </row>
        <row r="219">
          <cell r="B219">
            <v>9168</v>
          </cell>
          <cell r="C219">
            <v>1479</v>
          </cell>
          <cell r="D219">
            <v>10643</v>
          </cell>
          <cell r="E219">
            <v>3072</v>
          </cell>
          <cell r="F219">
            <v>4712</v>
          </cell>
          <cell r="G219">
            <v>4369</v>
          </cell>
          <cell r="H219">
            <v>3982</v>
          </cell>
          <cell r="I219">
            <v>14917</v>
          </cell>
          <cell r="J219">
            <v>2616</v>
          </cell>
          <cell r="K219">
            <v>17105</v>
          </cell>
          <cell r="L219">
            <v>6671</v>
          </cell>
          <cell r="M219">
            <v>5515</v>
          </cell>
          <cell r="N219">
            <v>4556</v>
          </cell>
          <cell r="O219">
            <v>5439</v>
          </cell>
          <cell r="P219">
            <v>5445</v>
          </cell>
          <cell r="Q219">
            <v>27619</v>
          </cell>
          <cell r="R219">
            <v>5828</v>
          </cell>
          <cell r="S219">
            <v>346</v>
          </cell>
          <cell r="T219">
            <v>3893</v>
          </cell>
          <cell r="U219">
            <v>10072</v>
          </cell>
          <cell r="V219">
            <v>6129</v>
          </cell>
          <cell r="W219">
            <v>8256</v>
          </cell>
          <cell r="X219">
            <v>15415</v>
          </cell>
          <cell r="Y219">
            <v>29971</v>
          </cell>
          <cell r="Z219">
            <v>14866</v>
          </cell>
          <cell r="AA219">
            <v>16250</v>
          </cell>
          <cell r="AB219">
            <v>9224</v>
          </cell>
          <cell r="AC219">
            <v>5888</v>
          </cell>
          <cell r="AD219">
            <v>1908</v>
          </cell>
          <cell r="AE219">
            <v>2723</v>
          </cell>
          <cell r="AF219">
            <v>8068</v>
          </cell>
          <cell r="AG219">
            <v>18581</v>
          </cell>
          <cell r="AH219">
            <v>4207</v>
          </cell>
          <cell r="AI219">
            <v>5040</v>
          </cell>
          <cell r="AJ219">
            <v>9185</v>
          </cell>
          <cell r="AK219">
            <v>21996</v>
          </cell>
          <cell r="AL219">
            <v>8735</v>
          </cell>
          <cell r="AM219">
            <v>30729</v>
          </cell>
          <cell r="AN219">
            <v>1473</v>
          </cell>
          <cell r="AO219">
            <v>7717</v>
          </cell>
          <cell r="AP219">
            <v>9214</v>
          </cell>
          <cell r="AQ219">
            <v>4738</v>
          </cell>
          <cell r="AR219">
            <v>19240</v>
          </cell>
          <cell r="AS219">
            <v>23849</v>
          </cell>
          <cell r="AT219">
            <v>12001</v>
          </cell>
          <cell r="AU219">
            <v>20718</v>
          </cell>
          <cell r="AV219">
            <v>18366</v>
          </cell>
          <cell r="AW219">
            <v>23187</v>
          </cell>
          <cell r="AX219">
            <v>3177</v>
          </cell>
          <cell r="AY219">
            <v>7013</v>
          </cell>
          <cell r="AZ219">
            <v>34018</v>
          </cell>
          <cell r="BA219">
            <v>342275</v>
          </cell>
          <cell r="BB219">
            <v>27149</v>
          </cell>
          <cell r="BC219">
            <v>-1136</v>
          </cell>
          <cell r="BD219">
            <v>368115</v>
          </cell>
          <cell r="BE219">
            <v>-0.1</v>
          </cell>
          <cell r="BF219">
            <v>2</v>
          </cell>
          <cell r="BG219">
            <v>0.2</v>
          </cell>
          <cell r="BH219">
            <v>3.5</v>
          </cell>
          <cell r="BI219">
            <v>-0.7</v>
          </cell>
          <cell r="BJ219">
            <v>5.8</v>
          </cell>
          <cell r="BK219">
            <v>0.1</v>
          </cell>
          <cell r="BL219">
            <v>3.1</v>
          </cell>
          <cell r="BM219">
            <v>2.5</v>
          </cell>
          <cell r="BN219">
            <v>3</v>
          </cell>
          <cell r="BO219">
            <v>1.9</v>
          </cell>
          <cell r="BP219">
            <v>1.3</v>
          </cell>
          <cell r="BQ219">
            <v>3.1</v>
          </cell>
          <cell r="BR219">
            <v>2</v>
          </cell>
          <cell r="BS219">
            <v>-2</v>
          </cell>
          <cell r="BT219">
            <v>1.2</v>
          </cell>
          <cell r="BU219">
            <v>-0.7</v>
          </cell>
          <cell r="BV219">
            <v>-3.8</v>
          </cell>
          <cell r="BW219">
            <v>-0.4</v>
          </cell>
          <cell r="BX219">
            <v>-0.7</v>
          </cell>
          <cell r="BY219">
            <v>0</v>
          </cell>
          <cell r="BZ219">
            <v>14.5</v>
          </cell>
          <cell r="CA219">
            <v>-0.9</v>
          </cell>
          <cell r="CB219">
            <v>3.2</v>
          </cell>
          <cell r="CC219">
            <v>1.4</v>
          </cell>
          <cell r="CD219">
            <v>0.8</v>
          </cell>
          <cell r="CE219">
            <v>1.2</v>
          </cell>
          <cell r="CF219">
            <v>0.2</v>
          </cell>
          <cell r="CG219">
            <v>1.5</v>
          </cell>
          <cell r="CH219">
            <v>2.4</v>
          </cell>
          <cell r="CI219">
            <v>0.3</v>
          </cell>
          <cell r="CJ219">
            <v>0.7</v>
          </cell>
          <cell r="CK219">
            <v>1.3</v>
          </cell>
          <cell r="CL219">
            <v>-0.8</v>
          </cell>
          <cell r="CM219">
            <v>0.2</v>
          </cell>
          <cell r="CN219">
            <v>1.2</v>
          </cell>
          <cell r="CO219">
            <v>1.3</v>
          </cell>
          <cell r="CP219">
            <v>1.3</v>
          </cell>
          <cell r="CQ219">
            <v>3.2</v>
          </cell>
          <cell r="CR219">
            <v>1.9</v>
          </cell>
          <cell r="CS219">
            <v>2.1</v>
          </cell>
          <cell r="CT219">
            <v>2.2000000000000002</v>
          </cell>
          <cell r="CU219">
            <v>0</v>
          </cell>
          <cell r="CV219">
            <v>0.4</v>
          </cell>
          <cell r="CW219">
            <v>-0.7</v>
          </cell>
          <cell r="CX219">
            <v>0.6</v>
          </cell>
          <cell r="CY219">
            <v>0.5</v>
          </cell>
          <cell r="CZ219">
            <v>0.2</v>
          </cell>
          <cell r="DA219">
            <v>0.5</v>
          </cell>
          <cell r="DB219">
            <v>2.7</v>
          </cell>
          <cell r="DC219">
            <v>0.2</v>
          </cell>
          <cell r="DD219">
            <v>1.1000000000000001</v>
          </cell>
          <cell r="DE219">
            <v>0.5</v>
          </cell>
          <cell r="DF219">
            <v>1.1000000000000001</v>
          </cell>
          <cell r="DG219">
            <v>9261</v>
          </cell>
          <cell r="DH219">
            <v>1510</v>
          </cell>
          <cell r="DI219">
            <v>10767</v>
          </cell>
          <cell r="DJ219">
            <v>3155</v>
          </cell>
          <cell r="DK219">
            <v>4639</v>
          </cell>
          <cell r="DL219">
            <v>4369</v>
          </cell>
          <cell r="DM219">
            <v>3952</v>
          </cell>
          <cell r="DN219">
            <v>14942</v>
          </cell>
          <cell r="DO219">
            <v>2698</v>
          </cell>
          <cell r="DP219">
            <v>17169</v>
          </cell>
          <cell r="DQ219">
            <v>6616</v>
          </cell>
          <cell r="DR219">
            <v>5607</v>
          </cell>
          <cell r="DS219">
            <v>4437</v>
          </cell>
          <cell r="DT219">
            <v>5652</v>
          </cell>
          <cell r="DU219">
            <v>5479</v>
          </cell>
          <cell r="DV219">
            <v>27759</v>
          </cell>
          <cell r="DW219">
            <v>5819</v>
          </cell>
          <cell r="DX219">
            <v>345</v>
          </cell>
          <cell r="DY219">
            <v>3866</v>
          </cell>
          <cell r="DZ219">
            <v>10036</v>
          </cell>
          <cell r="EA219">
            <v>6169</v>
          </cell>
          <cell r="EB219">
            <v>8607</v>
          </cell>
          <cell r="EC219">
            <v>15706</v>
          </cell>
          <cell r="ED219">
            <v>30660</v>
          </cell>
          <cell r="EE219">
            <v>15039</v>
          </cell>
          <cell r="EF219">
            <v>16265</v>
          </cell>
          <cell r="EG219">
            <v>9336</v>
          </cell>
          <cell r="EH219">
            <v>5884</v>
          </cell>
          <cell r="EI219">
            <v>1910</v>
          </cell>
          <cell r="EJ219">
            <v>2705</v>
          </cell>
          <cell r="EK219">
            <v>7866</v>
          </cell>
          <cell r="EL219">
            <v>18352</v>
          </cell>
          <cell r="EM219">
            <v>4233</v>
          </cell>
          <cell r="EN219">
            <v>5018</v>
          </cell>
          <cell r="EO219">
            <v>9189</v>
          </cell>
          <cell r="EP219">
            <v>21992</v>
          </cell>
          <cell r="EQ219">
            <v>8735</v>
          </cell>
          <cell r="ER219">
            <v>30724</v>
          </cell>
          <cell r="ES219">
            <v>1536</v>
          </cell>
          <cell r="ET219">
            <v>7643</v>
          </cell>
          <cell r="EU219">
            <v>9229</v>
          </cell>
          <cell r="EV219">
            <v>4771</v>
          </cell>
          <cell r="EW219">
            <v>19354</v>
          </cell>
          <cell r="EX219">
            <v>23999</v>
          </cell>
          <cell r="EY219">
            <v>11836</v>
          </cell>
          <cell r="EZ219">
            <v>20573</v>
          </cell>
          <cell r="FA219">
            <v>18377</v>
          </cell>
          <cell r="FB219">
            <v>23239</v>
          </cell>
          <cell r="FC219">
            <v>3191</v>
          </cell>
          <cell r="FD219">
            <v>6912</v>
          </cell>
          <cell r="FE219">
            <v>33999</v>
          </cell>
          <cell r="FF219">
            <v>343171</v>
          </cell>
          <cell r="FG219">
            <v>27228</v>
          </cell>
          <cell r="FH219">
            <v>-1631</v>
          </cell>
          <cell r="FI219">
            <v>368592</v>
          </cell>
          <cell r="FJ219">
            <v>0.2</v>
          </cell>
          <cell r="FK219">
            <v>6.4</v>
          </cell>
          <cell r="FL219">
            <v>1.1000000000000001</v>
          </cell>
          <cell r="FM219">
            <v>7</v>
          </cell>
          <cell r="FN219">
            <v>-3</v>
          </cell>
          <cell r="FO219">
            <v>6.2</v>
          </cell>
          <cell r="FP219">
            <v>-1.6</v>
          </cell>
          <cell r="FQ219">
            <v>3.1</v>
          </cell>
          <cell r="FR219">
            <v>3.5</v>
          </cell>
          <cell r="FS219">
            <v>3</v>
          </cell>
          <cell r="FT219">
            <v>-1</v>
          </cell>
          <cell r="FU219">
            <v>2.8</v>
          </cell>
          <cell r="FV219">
            <v>-2.8</v>
          </cell>
          <cell r="FW219">
            <v>10.1</v>
          </cell>
          <cell r="FX219">
            <v>-1.9</v>
          </cell>
          <cell r="FY219">
            <v>1.2</v>
          </cell>
          <cell r="FZ219">
            <v>-0.8</v>
          </cell>
          <cell r="GA219">
            <v>-6.1</v>
          </cell>
          <cell r="GB219">
            <v>-2.5</v>
          </cell>
          <cell r="GC219">
            <v>-1.6</v>
          </cell>
          <cell r="GD219">
            <v>0.6</v>
          </cell>
          <cell r="GE219">
            <v>23</v>
          </cell>
          <cell r="GF219">
            <v>1.8</v>
          </cell>
          <cell r="GG219">
            <v>6.8</v>
          </cell>
          <cell r="GH219">
            <v>3.5</v>
          </cell>
          <cell r="GI219">
            <v>1.2</v>
          </cell>
          <cell r="GJ219">
            <v>2</v>
          </cell>
          <cell r="GK219">
            <v>-1</v>
          </cell>
          <cell r="GL219">
            <v>0.7</v>
          </cell>
          <cell r="GM219">
            <v>-1.3</v>
          </cell>
          <cell r="GN219">
            <v>-5</v>
          </cell>
          <cell r="GO219">
            <v>-2.7</v>
          </cell>
          <cell r="GP219">
            <v>1.7</v>
          </cell>
          <cell r="GQ219">
            <v>-1.4</v>
          </cell>
          <cell r="GR219">
            <v>0.1</v>
          </cell>
          <cell r="GS219">
            <v>1.4</v>
          </cell>
          <cell r="GT219">
            <v>1.4</v>
          </cell>
          <cell r="GU219">
            <v>1.4</v>
          </cell>
          <cell r="GV219">
            <v>8.1999999999999993</v>
          </cell>
          <cell r="GW219">
            <v>-0.2</v>
          </cell>
          <cell r="GX219">
            <v>1.5</v>
          </cell>
          <cell r="GY219">
            <v>5.6</v>
          </cell>
          <cell r="GZ219">
            <v>-0.4</v>
          </cell>
          <cell r="HA219">
            <v>0.9</v>
          </cell>
          <cell r="HB219">
            <v>-1.7</v>
          </cell>
          <cell r="HC219">
            <v>-0.3</v>
          </cell>
          <cell r="HD219">
            <v>0.6</v>
          </cell>
          <cell r="HE219">
            <v>0.6</v>
          </cell>
          <cell r="HF219">
            <v>2.2999999999999998</v>
          </cell>
          <cell r="HG219">
            <v>-0.1</v>
          </cell>
          <cell r="HH219">
            <v>0.1</v>
          </cell>
          <cell r="HI219">
            <v>1.3</v>
          </cell>
          <cell r="HJ219">
            <v>0.4</v>
          </cell>
          <cell r="HK219">
            <v>1.3</v>
          </cell>
          <cell r="HL219">
            <v>5832</v>
          </cell>
          <cell r="HM219">
            <v>1513</v>
          </cell>
          <cell r="HN219">
            <v>7341</v>
          </cell>
          <cell r="HO219">
            <v>3229</v>
          </cell>
          <cell r="HP219">
            <v>4770</v>
          </cell>
          <cell r="HQ219">
            <v>4475</v>
          </cell>
          <cell r="HR219">
            <v>3991</v>
          </cell>
          <cell r="HS219">
            <v>15248</v>
          </cell>
          <cell r="HT219">
            <v>2698</v>
          </cell>
          <cell r="HU219">
            <v>17500</v>
          </cell>
          <cell r="HV219">
            <v>6596</v>
          </cell>
          <cell r="HW219">
            <v>5809</v>
          </cell>
          <cell r="HX219">
            <v>4577</v>
          </cell>
          <cell r="HY219">
            <v>5845</v>
          </cell>
          <cell r="HZ219">
            <v>5656</v>
          </cell>
          <cell r="IA219">
            <v>28465</v>
          </cell>
          <cell r="IB219">
            <v>5935</v>
          </cell>
          <cell r="IC219">
            <v>424</v>
          </cell>
          <cell r="ID219">
            <v>3811</v>
          </cell>
          <cell r="IE219">
            <v>10171</v>
          </cell>
          <cell r="IF219">
            <v>6451</v>
          </cell>
          <cell r="IG219">
            <v>8439</v>
          </cell>
          <cell r="IH219">
            <v>16017</v>
          </cell>
          <cell r="II219">
            <v>31135</v>
          </cell>
          <cell r="IJ219">
            <v>15182</v>
          </cell>
          <cell r="IK219">
            <v>15949</v>
          </cell>
          <cell r="IL219">
            <v>9364</v>
          </cell>
          <cell r="IM219">
            <v>5952</v>
          </cell>
          <cell r="IN219">
            <v>1983</v>
          </cell>
          <cell r="IO219">
            <v>2799</v>
          </cell>
          <cell r="IP219">
            <v>7819</v>
          </cell>
          <cell r="IQ219">
            <v>18529</v>
          </cell>
        </row>
        <row r="220">
          <cell r="B220">
            <v>9130</v>
          </cell>
          <cell r="C220">
            <v>1510</v>
          </cell>
          <cell r="D220">
            <v>10637</v>
          </cell>
          <cell r="E220">
            <v>3109</v>
          </cell>
          <cell r="F220">
            <v>4691</v>
          </cell>
          <cell r="G220">
            <v>4575</v>
          </cell>
          <cell r="H220">
            <v>4017</v>
          </cell>
          <cell r="I220">
            <v>15286</v>
          </cell>
          <cell r="J220">
            <v>2679</v>
          </cell>
          <cell r="K220">
            <v>17522</v>
          </cell>
          <cell r="L220">
            <v>6622</v>
          </cell>
          <cell r="M220">
            <v>5517</v>
          </cell>
          <cell r="N220">
            <v>4579</v>
          </cell>
          <cell r="O220">
            <v>5582</v>
          </cell>
          <cell r="P220">
            <v>5315</v>
          </cell>
          <cell r="Q220">
            <v>27613</v>
          </cell>
          <cell r="R220">
            <v>5804</v>
          </cell>
          <cell r="S220">
            <v>339</v>
          </cell>
          <cell r="T220">
            <v>3895</v>
          </cell>
          <cell r="U220">
            <v>10043</v>
          </cell>
          <cell r="V220">
            <v>6087</v>
          </cell>
          <cell r="W220">
            <v>9363</v>
          </cell>
          <cell r="X220">
            <v>15186</v>
          </cell>
          <cell r="Y220">
            <v>30751</v>
          </cell>
          <cell r="Z220">
            <v>15049</v>
          </cell>
          <cell r="AA220">
            <v>16437</v>
          </cell>
          <cell r="AB220">
            <v>9192</v>
          </cell>
          <cell r="AC220">
            <v>5870</v>
          </cell>
          <cell r="AD220">
            <v>1937</v>
          </cell>
          <cell r="AE220">
            <v>2766</v>
          </cell>
          <cell r="AF220">
            <v>8198</v>
          </cell>
          <cell r="AG220">
            <v>18765</v>
          </cell>
          <cell r="AH220">
            <v>4235</v>
          </cell>
          <cell r="AI220">
            <v>4994</v>
          </cell>
          <cell r="AJ220">
            <v>9174</v>
          </cell>
          <cell r="AK220">
            <v>22371</v>
          </cell>
          <cell r="AL220">
            <v>8823</v>
          </cell>
          <cell r="AM220">
            <v>31199</v>
          </cell>
          <cell r="AN220">
            <v>1492</v>
          </cell>
          <cell r="AO220">
            <v>7877</v>
          </cell>
          <cell r="AP220">
            <v>9382</v>
          </cell>
          <cell r="AQ220">
            <v>4856</v>
          </cell>
          <cell r="AR220">
            <v>19469</v>
          </cell>
          <cell r="AS220">
            <v>24214</v>
          </cell>
          <cell r="AT220">
            <v>12124</v>
          </cell>
          <cell r="AU220">
            <v>20878</v>
          </cell>
          <cell r="AV220">
            <v>18450</v>
          </cell>
          <cell r="AW220">
            <v>23236</v>
          </cell>
          <cell r="AX220">
            <v>3166</v>
          </cell>
          <cell r="AY220">
            <v>7182</v>
          </cell>
          <cell r="AZ220">
            <v>34093</v>
          </cell>
          <cell r="BA220">
            <v>345985</v>
          </cell>
          <cell r="BB220">
            <v>27175</v>
          </cell>
          <cell r="BC220">
            <v>-283</v>
          </cell>
          <cell r="BD220">
            <v>372735</v>
          </cell>
          <cell r="BE220">
            <v>-0.4</v>
          </cell>
          <cell r="BF220">
            <v>2.1</v>
          </cell>
          <cell r="BG220">
            <v>-0.1</v>
          </cell>
          <cell r="BH220">
            <v>1.2</v>
          </cell>
          <cell r="BI220">
            <v>-0.4</v>
          </cell>
          <cell r="BJ220">
            <v>4.7</v>
          </cell>
          <cell r="BK220">
            <v>0.9</v>
          </cell>
          <cell r="BL220">
            <v>2.5</v>
          </cell>
          <cell r="BM220">
            <v>2.4</v>
          </cell>
          <cell r="BN220">
            <v>2.4</v>
          </cell>
          <cell r="BO220">
            <v>-0.7</v>
          </cell>
          <cell r="BP220">
            <v>0</v>
          </cell>
          <cell r="BQ220">
            <v>0.5</v>
          </cell>
          <cell r="BR220">
            <v>2.6</v>
          </cell>
          <cell r="BS220">
            <v>-2.4</v>
          </cell>
          <cell r="BT220">
            <v>0</v>
          </cell>
          <cell r="BU220">
            <v>-0.4</v>
          </cell>
          <cell r="BV220">
            <v>-1.8</v>
          </cell>
          <cell r="BW220">
            <v>0</v>
          </cell>
          <cell r="BX220">
            <v>-0.3</v>
          </cell>
          <cell r="BY220">
            <v>-0.7</v>
          </cell>
          <cell r="BZ220">
            <v>13.4</v>
          </cell>
          <cell r="CA220">
            <v>-1.5</v>
          </cell>
          <cell r="CB220">
            <v>2.6</v>
          </cell>
          <cell r="CC220">
            <v>1.2</v>
          </cell>
          <cell r="CD220">
            <v>1.2</v>
          </cell>
          <cell r="CE220">
            <v>-0.4</v>
          </cell>
          <cell r="CF220">
            <v>-0.3</v>
          </cell>
          <cell r="CG220">
            <v>1.5</v>
          </cell>
          <cell r="CH220">
            <v>1.6</v>
          </cell>
          <cell r="CI220">
            <v>1.6</v>
          </cell>
          <cell r="CJ220">
            <v>1</v>
          </cell>
          <cell r="CK220">
            <v>0.7</v>
          </cell>
          <cell r="CL220">
            <v>-0.9</v>
          </cell>
          <cell r="CM220">
            <v>-0.1</v>
          </cell>
          <cell r="CN220">
            <v>1.7</v>
          </cell>
          <cell r="CO220">
            <v>1</v>
          </cell>
          <cell r="CP220">
            <v>1.5</v>
          </cell>
          <cell r="CQ220">
            <v>1.3</v>
          </cell>
          <cell r="CR220">
            <v>2.1</v>
          </cell>
          <cell r="CS220">
            <v>1.8</v>
          </cell>
          <cell r="CT220">
            <v>2.5</v>
          </cell>
          <cell r="CU220">
            <v>1.2</v>
          </cell>
          <cell r="CV220">
            <v>1.5</v>
          </cell>
          <cell r="CW220">
            <v>1</v>
          </cell>
          <cell r="CX220">
            <v>0.8</v>
          </cell>
          <cell r="CY220">
            <v>0.5</v>
          </cell>
          <cell r="CZ220">
            <v>0.2</v>
          </cell>
          <cell r="DA220">
            <v>-0.3</v>
          </cell>
          <cell r="DB220">
            <v>2.4</v>
          </cell>
          <cell r="DC220">
            <v>0.2</v>
          </cell>
          <cell r="DD220">
            <v>1.1000000000000001</v>
          </cell>
          <cell r="DE220">
            <v>0.1</v>
          </cell>
          <cell r="DF220">
            <v>1.3</v>
          </cell>
          <cell r="DG220">
            <v>8929</v>
          </cell>
          <cell r="DH220">
            <v>1506</v>
          </cell>
          <cell r="DI220">
            <v>10433</v>
          </cell>
          <cell r="DJ220">
            <v>3104</v>
          </cell>
          <cell r="DK220">
            <v>4842</v>
          </cell>
          <cell r="DL220">
            <v>4630</v>
          </cell>
          <cell r="DM220">
            <v>4019</v>
          </cell>
          <cell r="DN220">
            <v>15437</v>
          </cell>
          <cell r="DO220">
            <v>2594</v>
          </cell>
          <cell r="DP220">
            <v>17640</v>
          </cell>
          <cell r="DQ220">
            <v>6704</v>
          </cell>
          <cell r="DR220">
            <v>5396</v>
          </cell>
          <cell r="DS220">
            <v>4687</v>
          </cell>
          <cell r="DT220">
            <v>5422</v>
          </cell>
          <cell r="DU220">
            <v>5249</v>
          </cell>
          <cell r="DV220">
            <v>27475</v>
          </cell>
          <cell r="DW220">
            <v>5783</v>
          </cell>
          <cell r="DX220">
            <v>331</v>
          </cell>
          <cell r="DY220">
            <v>3867</v>
          </cell>
          <cell r="DZ220">
            <v>9986</v>
          </cell>
          <cell r="EA220">
            <v>6073</v>
          </cell>
          <cell r="EB220">
            <v>9053</v>
          </cell>
          <cell r="EC220">
            <v>14991</v>
          </cell>
          <cell r="ED220">
            <v>30271</v>
          </cell>
          <cell r="EE220">
            <v>14951</v>
          </cell>
          <cell r="EF220">
            <v>16434</v>
          </cell>
          <cell r="EG220">
            <v>9148</v>
          </cell>
          <cell r="EH220">
            <v>5840</v>
          </cell>
          <cell r="EI220">
            <v>1904</v>
          </cell>
          <cell r="EJ220">
            <v>2769</v>
          </cell>
          <cell r="EK220">
            <v>8176</v>
          </cell>
          <cell r="EL220">
            <v>18683</v>
          </cell>
          <cell r="EM220">
            <v>4215</v>
          </cell>
          <cell r="EN220">
            <v>5013</v>
          </cell>
          <cell r="EO220">
            <v>9172</v>
          </cell>
          <cell r="EP220">
            <v>22369</v>
          </cell>
          <cell r="EQ220">
            <v>8798</v>
          </cell>
          <cell r="ER220">
            <v>31175</v>
          </cell>
          <cell r="ES220">
            <v>1465</v>
          </cell>
          <cell r="ET220">
            <v>7862</v>
          </cell>
          <cell r="EU220">
            <v>9331</v>
          </cell>
          <cell r="EV220">
            <v>5048</v>
          </cell>
          <cell r="EW220">
            <v>18958</v>
          </cell>
          <cell r="EX220">
            <v>23904</v>
          </cell>
          <cell r="EY220">
            <v>12182</v>
          </cell>
          <cell r="EZ220">
            <v>20819</v>
          </cell>
          <cell r="FA220">
            <v>18449</v>
          </cell>
          <cell r="FB220">
            <v>23226</v>
          </cell>
          <cell r="FC220">
            <v>3203</v>
          </cell>
          <cell r="FD220">
            <v>7188</v>
          </cell>
          <cell r="FE220">
            <v>34088</v>
          </cell>
          <cell r="FF220">
            <v>344963</v>
          </cell>
          <cell r="FG220">
            <v>27127</v>
          </cell>
          <cell r="FH220">
            <v>713</v>
          </cell>
          <cell r="FI220">
            <v>372655</v>
          </cell>
          <cell r="FJ220">
            <v>-3.6</v>
          </cell>
          <cell r="FK220">
            <v>-0.3</v>
          </cell>
          <cell r="FL220">
            <v>-3.1</v>
          </cell>
          <cell r="FM220">
            <v>-1.6</v>
          </cell>
          <cell r="FN220">
            <v>4.4000000000000004</v>
          </cell>
          <cell r="FO220">
            <v>6</v>
          </cell>
          <cell r="FP220">
            <v>1.7</v>
          </cell>
          <cell r="FQ220">
            <v>3.3</v>
          </cell>
          <cell r="FR220">
            <v>-3.9</v>
          </cell>
          <cell r="FS220">
            <v>2.7</v>
          </cell>
          <cell r="FT220">
            <v>1.3</v>
          </cell>
          <cell r="FU220">
            <v>-3.8</v>
          </cell>
          <cell r="FV220">
            <v>5.6</v>
          </cell>
          <cell r="FW220">
            <v>-4.0999999999999996</v>
          </cell>
          <cell r="FX220">
            <v>-4.2</v>
          </cell>
          <cell r="FY220">
            <v>-1</v>
          </cell>
          <cell r="FZ220">
            <v>-0.6</v>
          </cell>
          <cell r="GA220">
            <v>-4.0999999999999996</v>
          </cell>
          <cell r="GB220">
            <v>0</v>
          </cell>
          <cell r="GC220">
            <v>-0.5</v>
          </cell>
          <cell r="GD220">
            <v>-1.6</v>
          </cell>
          <cell r="GE220">
            <v>5.2</v>
          </cell>
          <cell r="GF220">
            <v>-4.5999999999999996</v>
          </cell>
          <cell r="GG220">
            <v>-1.3</v>
          </cell>
          <cell r="GH220">
            <v>-0.6</v>
          </cell>
          <cell r="GI220">
            <v>1</v>
          </cell>
          <cell r="GJ220">
            <v>-2</v>
          </cell>
          <cell r="GK220">
            <v>-0.7</v>
          </cell>
          <cell r="GL220">
            <v>-0.3</v>
          </cell>
          <cell r="GM220">
            <v>2.4</v>
          </cell>
          <cell r="GN220">
            <v>3.9</v>
          </cell>
          <cell r="GO220">
            <v>1.8</v>
          </cell>
          <cell r="GP220">
            <v>-0.4</v>
          </cell>
          <cell r="GQ220">
            <v>-0.1</v>
          </cell>
          <cell r="GR220">
            <v>-0.2</v>
          </cell>
          <cell r="GS220">
            <v>1.7</v>
          </cell>
          <cell r="GT220">
            <v>0.7</v>
          </cell>
          <cell r="GU220">
            <v>1.5</v>
          </cell>
          <cell r="GV220">
            <v>-4.5999999999999996</v>
          </cell>
          <cell r="GW220">
            <v>2.9</v>
          </cell>
          <cell r="GX220">
            <v>1.1000000000000001</v>
          </cell>
          <cell r="GY220">
            <v>5.8</v>
          </cell>
          <cell r="GZ220">
            <v>-2</v>
          </cell>
          <cell r="HA220">
            <v>-0.4</v>
          </cell>
          <cell r="HB220">
            <v>2.9</v>
          </cell>
          <cell r="HC220">
            <v>1.2</v>
          </cell>
          <cell r="HD220">
            <v>0.4</v>
          </cell>
          <cell r="HE220">
            <v>-0.1</v>
          </cell>
          <cell r="HF220">
            <v>0.4</v>
          </cell>
          <cell r="HG220">
            <v>4</v>
          </cell>
          <cell r="HH220">
            <v>0.3</v>
          </cell>
          <cell r="HI220">
            <v>0.5</v>
          </cell>
          <cell r="HJ220">
            <v>-0.4</v>
          </cell>
          <cell r="HK220">
            <v>1.1000000000000001</v>
          </cell>
          <cell r="HL220">
            <v>13050</v>
          </cell>
          <cell r="HM220">
            <v>1508</v>
          </cell>
          <cell r="HN220">
            <v>14561</v>
          </cell>
          <cell r="HO220">
            <v>3181</v>
          </cell>
          <cell r="HP220">
            <v>4985</v>
          </cell>
          <cell r="HQ220">
            <v>4731</v>
          </cell>
          <cell r="HR220">
            <v>4174</v>
          </cell>
          <cell r="HS220">
            <v>15896</v>
          </cell>
          <cell r="HT220">
            <v>2653</v>
          </cell>
          <cell r="HU220">
            <v>18156</v>
          </cell>
          <cell r="HV220">
            <v>7108</v>
          </cell>
          <cell r="HW220">
            <v>5358</v>
          </cell>
          <cell r="HX220">
            <v>4810</v>
          </cell>
          <cell r="HY220">
            <v>5607</v>
          </cell>
          <cell r="HZ220">
            <v>5495</v>
          </cell>
          <cell r="IA220">
            <v>28409</v>
          </cell>
          <cell r="IB220">
            <v>5629</v>
          </cell>
          <cell r="IC220">
            <v>299</v>
          </cell>
          <cell r="ID220">
            <v>3887</v>
          </cell>
          <cell r="IE220">
            <v>9818</v>
          </cell>
          <cell r="IF220">
            <v>6351</v>
          </cell>
          <cell r="IG220">
            <v>9508</v>
          </cell>
          <cell r="IH220">
            <v>15845</v>
          </cell>
          <cell r="II220">
            <v>31872</v>
          </cell>
          <cell r="IJ220">
            <v>15457</v>
          </cell>
          <cell r="IK220">
            <v>18021</v>
          </cell>
          <cell r="IL220">
            <v>9634</v>
          </cell>
          <cell r="IM220">
            <v>6012</v>
          </cell>
          <cell r="IN220">
            <v>1966</v>
          </cell>
          <cell r="IO220">
            <v>2805</v>
          </cell>
          <cell r="IP220">
            <v>8630</v>
          </cell>
          <cell r="IQ220">
            <v>19412</v>
          </cell>
        </row>
        <row r="221">
          <cell r="B221">
            <v>9048</v>
          </cell>
          <cell r="C221">
            <v>1518</v>
          </cell>
          <cell r="D221">
            <v>10564</v>
          </cell>
          <cell r="E221">
            <v>3115</v>
          </cell>
          <cell r="F221">
            <v>4776</v>
          </cell>
          <cell r="G221">
            <v>4667</v>
          </cell>
          <cell r="H221">
            <v>4034</v>
          </cell>
          <cell r="I221">
            <v>15542</v>
          </cell>
          <cell r="J221">
            <v>2793</v>
          </cell>
          <cell r="K221">
            <v>17846</v>
          </cell>
          <cell r="L221">
            <v>6493</v>
          </cell>
          <cell r="M221">
            <v>5387</v>
          </cell>
          <cell r="N221">
            <v>4502</v>
          </cell>
          <cell r="O221">
            <v>5661</v>
          </cell>
          <cell r="P221">
            <v>5200</v>
          </cell>
          <cell r="Q221">
            <v>27247</v>
          </cell>
          <cell r="R221">
            <v>5803</v>
          </cell>
          <cell r="S221">
            <v>354</v>
          </cell>
          <cell r="T221">
            <v>3968</v>
          </cell>
          <cell r="U221">
            <v>10125</v>
          </cell>
          <cell r="V221">
            <v>5958</v>
          </cell>
          <cell r="W221">
            <v>10312</v>
          </cell>
          <cell r="X221">
            <v>15018</v>
          </cell>
          <cell r="Y221">
            <v>31309</v>
          </cell>
          <cell r="Z221">
            <v>15299</v>
          </cell>
          <cell r="AA221">
            <v>16630</v>
          </cell>
          <cell r="AB221">
            <v>9110</v>
          </cell>
          <cell r="AC221">
            <v>5844</v>
          </cell>
          <cell r="AD221">
            <v>1958</v>
          </cell>
          <cell r="AE221">
            <v>2805</v>
          </cell>
          <cell r="AF221">
            <v>8458</v>
          </cell>
          <cell r="AG221">
            <v>19065</v>
          </cell>
          <cell r="AH221">
            <v>4225</v>
          </cell>
          <cell r="AI221">
            <v>4988</v>
          </cell>
          <cell r="AJ221">
            <v>9156</v>
          </cell>
          <cell r="AK221">
            <v>22780</v>
          </cell>
          <cell r="AL221">
            <v>8859</v>
          </cell>
          <cell r="AM221">
            <v>31653</v>
          </cell>
          <cell r="AN221">
            <v>1529</v>
          </cell>
          <cell r="AO221">
            <v>8043</v>
          </cell>
          <cell r="AP221">
            <v>9582</v>
          </cell>
          <cell r="AQ221">
            <v>4978</v>
          </cell>
          <cell r="AR221">
            <v>19739</v>
          </cell>
          <cell r="AS221">
            <v>24625</v>
          </cell>
          <cell r="AT221">
            <v>12270</v>
          </cell>
          <cell r="AU221">
            <v>21007</v>
          </cell>
          <cell r="AV221">
            <v>18523</v>
          </cell>
          <cell r="AW221">
            <v>23426</v>
          </cell>
          <cell r="AX221">
            <v>3134</v>
          </cell>
          <cell r="AY221">
            <v>7193</v>
          </cell>
          <cell r="AZ221">
            <v>34189</v>
          </cell>
          <cell r="BA221">
            <v>349069</v>
          </cell>
          <cell r="BB221">
            <v>27211</v>
          </cell>
          <cell r="BC221">
            <v>471</v>
          </cell>
          <cell r="BD221">
            <v>376633</v>
          </cell>
          <cell r="BE221">
            <v>-0.9</v>
          </cell>
          <cell r="BF221">
            <v>0.5</v>
          </cell>
          <cell r="BG221">
            <v>-0.7</v>
          </cell>
          <cell r="BH221">
            <v>0.2</v>
          </cell>
          <cell r="BI221">
            <v>1.8</v>
          </cell>
          <cell r="BJ221">
            <v>2</v>
          </cell>
          <cell r="BK221">
            <v>0.4</v>
          </cell>
          <cell r="BL221">
            <v>1.7</v>
          </cell>
          <cell r="BM221">
            <v>4.3</v>
          </cell>
          <cell r="BN221">
            <v>1.8</v>
          </cell>
          <cell r="BO221">
            <v>-2</v>
          </cell>
          <cell r="BP221">
            <v>-2.4</v>
          </cell>
          <cell r="BQ221">
            <v>-1.7</v>
          </cell>
          <cell r="BR221">
            <v>1.4</v>
          </cell>
          <cell r="BS221">
            <v>-2.2000000000000002</v>
          </cell>
          <cell r="BT221">
            <v>-1.3</v>
          </cell>
          <cell r="BU221">
            <v>0</v>
          </cell>
          <cell r="BV221">
            <v>4.3</v>
          </cell>
          <cell r="BW221">
            <v>1.9</v>
          </cell>
          <cell r="BX221">
            <v>0.8</v>
          </cell>
          <cell r="BY221">
            <v>-2.1</v>
          </cell>
          <cell r="BZ221">
            <v>10.1</v>
          </cell>
          <cell r="CA221">
            <v>-1.1000000000000001</v>
          </cell>
          <cell r="CB221">
            <v>1.8</v>
          </cell>
          <cell r="CC221">
            <v>1.7</v>
          </cell>
          <cell r="CD221">
            <v>1.2</v>
          </cell>
          <cell r="CE221">
            <v>-0.9</v>
          </cell>
          <cell r="CF221">
            <v>-0.4</v>
          </cell>
          <cell r="CG221">
            <v>1.1000000000000001</v>
          </cell>
          <cell r="CH221">
            <v>1.4</v>
          </cell>
          <cell r="CI221">
            <v>3.2</v>
          </cell>
          <cell r="CJ221">
            <v>1.6</v>
          </cell>
          <cell r="CK221">
            <v>-0.2</v>
          </cell>
          <cell r="CL221">
            <v>-0.1</v>
          </cell>
          <cell r="CM221">
            <v>-0.2</v>
          </cell>
          <cell r="CN221">
            <v>1.8</v>
          </cell>
          <cell r="CO221">
            <v>0.4</v>
          </cell>
          <cell r="CP221">
            <v>1.5</v>
          </cell>
          <cell r="CQ221">
            <v>2.5</v>
          </cell>
          <cell r="CR221">
            <v>2.1</v>
          </cell>
          <cell r="CS221">
            <v>2.1</v>
          </cell>
          <cell r="CT221">
            <v>2.5</v>
          </cell>
          <cell r="CU221">
            <v>1.4</v>
          </cell>
          <cell r="CV221">
            <v>1.7</v>
          </cell>
          <cell r="CW221">
            <v>1.2</v>
          </cell>
          <cell r="CX221">
            <v>0.6</v>
          </cell>
          <cell r="CY221">
            <v>0.4</v>
          </cell>
          <cell r="CZ221">
            <v>0.8</v>
          </cell>
          <cell r="DA221">
            <v>-1</v>
          </cell>
          <cell r="DB221">
            <v>0.2</v>
          </cell>
          <cell r="DC221">
            <v>0.3</v>
          </cell>
          <cell r="DD221">
            <v>0.9</v>
          </cell>
          <cell r="DE221">
            <v>0.1</v>
          </cell>
          <cell r="DF221">
            <v>1</v>
          </cell>
          <cell r="DG221">
            <v>9210</v>
          </cell>
          <cell r="DH221">
            <v>1512</v>
          </cell>
          <cell r="DI221">
            <v>10722</v>
          </cell>
          <cell r="DJ221">
            <v>3108</v>
          </cell>
          <cell r="DK221">
            <v>4648</v>
          </cell>
          <cell r="DL221">
            <v>4675</v>
          </cell>
          <cell r="DM221">
            <v>4034</v>
          </cell>
          <cell r="DN221">
            <v>15453</v>
          </cell>
          <cell r="DO221">
            <v>2749</v>
          </cell>
          <cell r="DP221">
            <v>17729</v>
          </cell>
          <cell r="DQ221">
            <v>6491</v>
          </cell>
          <cell r="DR221">
            <v>5563</v>
          </cell>
          <cell r="DS221">
            <v>4509</v>
          </cell>
          <cell r="DT221">
            <v>5778</v>
          </cell>
          <cell r="DU221">
            <v>5232</v>
          </cell>
          <cell r="DV221">
            <v>27561</v>
          </cell>
          <cell r="DW221">
            <v>5826</v>
          </cell>
          <cell r="DX221">
            <v>351</v>
          </cell>
          <cell r="DY221">
            <v>3954</v>
          </cell>
          <cell r="DZ221">
            <v>10133</v>
          </cell>
          <cell r="EA221">
            <v>6002</v>
          </cell>
          <cell r="EB221">
            <v>10392</v>
          </cell>
          <cell r="EC221">
            <v>15024</v>
          </cell>
          <cell r="ED221">
            <v>31427</v>
          </cell>
          <cell r="EE221">
            <v>15254</v>
          </cell>
          <cell r="EF221">
            <v>16601</v>
          </cell>
          <cell r="EG221">
            <v>9066</v>
          </cell>
          <cell r="EH221">
            <v>5855</v>
          </cell>
          <cell r="EI221">
            <v>1996</v>
          </cell>
          <cell r="EJ221">
            <v>2793</v>
          </cell>
          <cell r="EK221">
            <v>8451</v>
          </cell>
          <cell r="EL221">
            <v>19093</v>
          </cell>
          <cell r="EM221">
            <v>4252</v>
          </cell>
          <cell r="EN221">
            <v>4931</v>
          </cell>
          <cell r="EO221">
            <v>9134</v>
          </cell>
          <cell r="EP221">
            <v>22751</v>
          </cell>
          <cell r="EQ221">
            <v>8939</v>
          </cell>
          <cell r="ER221">
            <v>31700</v>
          </cell>
          <cell r="ES221">
            <v>1487</v>
          </cell>
          <cell r="ET221">
            <v>8110</v>
          </cell>
          <cell r="EU221">
            <v>9586</v>
          </cell>
          <cell r="EV221">
            <v>4708</v>
          </cell>
          <cell r="EW221">
            <v>20111</v>
          </cell>
          <cell r="EX221">
            <v>24719</v>
          </cell>
          <cell r="EY221">
            <v>12389</v>
          </cell>
          <cell r="EZ221">
            <v>21232</v>
          </cell>
          <cell r="FA221">
            <v>18521</v>
          </cell>
          <cell r="FB221">
            <v>23303</v>
          </cell>
          <cell r="FC221">
            <v>3088</v>
          </cell>
          <cell r="FD221">
            <v>7358</v>
          </cell>
          <cell r="FE221">
            <v>34189</v>
          </cell>
          <cell r="FF221">
            <v>349708</v>
          </cell>
          <cell r="FG221">
            <v>27152</v>
          </cell>
          <cell r="FH221">
            <v>-265</v>
          </cell>
          <cell r="FI221">
            <v>376493</v>
          </cell>
          <cell r="FJ221">
            <v>3.1</v>
          </cell>
          <cell r="FK221">
            <v>0.4</v>
          </cell>
          <cell r="FL221">
            <v>2.8</v>
          </cell>
          <cell r="FM221">
            <v>0.1</v>
          </cell>
          <cell r="FN221">
            <v>-4</v>
          </cell>
          <cell r="FO221">
            <v>1</v>
          </cell>
          <cell r="FP221">
            <v>0.4</v>
          </cell>
          <cell r="FQ221">
            <v>0.1</v>
          </cell>
          <cell r="FR221">
            <v>6</v>
          </cell>
          <cell r="FS221">
            <v>0.5</v>
          </cell>
          <cell r="FT221">
            <v>-3.2</v>
          </cell>
          <cell r="FU221">
            <v>3.1</v>
          </cell>
          <cell r="FV221">
            <v>-3.8</v>
          </cell>
          <cell r="FW221">
            <v>6.6</v>
          </cell>
          <cell r="FX221">
            <v>-0.3</v>
          </cell>
          <cell r="FY221">
            <v>0.3</v>
          </cell>
          <cell r="FZ221">
            <v>0.7</v>
          </cell>
          <cell r="GA221">
            <v>6.1</v>
          </cell>
          <cell r="GB221">
            <v>2.2999999999999998</v>
          </cell>
          <cell r="GC221">
            <v>1.5</v>
          </cell>
          <cell r="GD221">
            <v>-1.2</v>
          </cell>
          <cell r="GE221">
            <v>14.8</v>
          </cell>
          <cell r="GF221">
            <v>0.2</v>
          </cell>
          <cell r="GG221">
            <v>3.8</v>
          </cell>
          <cell r="GH221">
            <v>2</v>
          </cell>
          <cell r="GI221">
            <v>1</v>
          </cell>
          <cell r="GJ221">
            <v>-0.9</v>
          </cell>
          <cell r="GK221">
            <v>0.3</v>
          </cell>
          <cell r="GL221">
            <v>4.8</v>
          </cell>
          <cell r="GM221">
            <v>0.9</v>
          </cell>
          <cell r="GN221">
            <v>3.4</v>
          </cell>
          <cell r="GO221">
            <v>2.2000000000000002</v>
          </cell>
          <cell r="GP221">
            <v>0.9</v>
          </cell>
          <cell r="GQ221">
            <v>-1.6</v>
          </cell>
          <cell r="GR221">
            <v>-0.4</v>
          </cell>
          <cell r="GS221">
            <v>1.7</v>
          </cell>
          <cell r="GT221">
            <v>1.6</v>
          </cell>
          <cell r="GU221">
            <v>1.7</v>
          </cell>
          <cell r="GV221">
            <v>1.5</v>
          </cell>
          <cell r="GW221">
            <v>3.2</v>
          </cell>
          <cell r="GX221">
            <v>2.7</v>
          </cell>
          <cell r="GY221">
            <v>-6.7</v>
          </cell>
          <cell r="GZ221">
            <v>6.1</v>
          </cell>
          <cell r="HA221">
            <v>3.4</v>
          </cell>
          <cell r="HB221">
            <v>1.7</v>
          </cell>
          <cell r="HC221">
            <v>2</v>
          </cell>
          <cell r="HD221">
            <v>0.4</v>
          </cell>
          <cell r="HE221">
            <v>0.3</v>
          </cell>
          <cell r="HF221">
            <v>-3.6</v>
          </cell>
          <cell r="HG221">
            <v>2.4</v>
          </cell>
          <cell r="HH221">
            <v>0.3</v>
          </cell>
          <cell r="HI221">
            <v>1.4</v>
          </cell>
          <cell r="HJ221">
            <v>0.1</v>
          </cell>
          <cell r="HK221">
            <v>1</v>
          </cell>
          <cell r="HL221">
            <v>8973</v>
          </cell>
          <cell r="HM221">
            <v>1513</v>
          </cell>
          <cell r="HN221">
            <v>10481</v>
          </cell>
          <cell r="HO221">
            <v>2876</v>
          </cell>
          <cell r="HP221">
            <v>4380</v>
          </cell>
          <cell r="HQ221">
            <v>4342</v>
          </cell>
          <cell r="HR221">
            <v>3822</v>
          </cell>
          <cell r="HS221">
            <v>14477</v>
          </cell>
          <cell r="HT221">
            <v>2589</v>
          </cell>
          <cell r="HU221">
            <v>16613</v>
          </cell>
          <cell r="HV221">
            <v>6358</v>
          </cell>
          <cell r="HW221">
            <v>5467</v>
          </cell>
          <cell r="HX221">
            <v>4225</v>
          </cell>
          <cell r="HY221">
            <v>5283</v>
          </cell>
          <cell r="HZ221">
            <v>4798</v>
          </cell>
          <cell r="IA221">
            <v>26059</v>
          </cell>
          <cell r="IB221">
            <v>5875</v>
          </cell>
          <cell r="IC221">
            <v>287</v>
          </cell>
          <cell r="ID221">
            <v>4029</v>
          </cell>
          <cell r="IE221">
            <v>10196</v>
          </cell>
          <cell r="IF221">
            <v>5425</v>
          </cell>
          <cell r="IG221">
            <v>9662</v>
          </cell>
          <cell r="IH221">
            <v>13768</v>
          </cell>
          <cell r="II221">
            <v>28840</v>
          </cell>
          <cell r="IJ221">
            <v>14568</v>
          </cell>
          <cell r="IK221">
            <v>15986</v>
          </cell>
          <cell r="IL221">
            <v>8882</v>
          </cell>
          <cell r="IM221">
            <v>5541</v>
          </cell>
          <cell r="IN221">
            <v>1940</v>
          </cell>
          <cell r="IO221">
            <v>2677</v>
          </cell>
          <cell r="IP221">
            <v>8213</v>
          </cell>
          <cell r="IQ221">
            <v>18375</v>
          </cell>
        </row>
        <row r="222">
          <cell r="B222">
            <v>8926</v>
          </cell>
          <cell r="C222">
            <v>1508</v>
          </cell>
          <cell r="D222">
            <v>10433</v>
          </cell>
          <cell r="E222">
            <v>3225</v>
          </cell>
          <cell r="F222">
            <v>5008</v>
          </cell>
          <cell r="G222">
            <v>4697</v>
          </cell>
          <cell r="H222">
            <v>4018</v>
          </cell>
          <cell r="I222">
            <v>15891</v>
          </cell>
          <cell r="J222">
            <v>2968</v>
          </cell>
          <cell r="K222">
            <v>18308</v>
          </cell>
          <cell r="L222">
            <v>6470</v>
          </cell>
          <cell r="M222">
            <v>5229</v>
          </cell>
          <cell r="N222">
            <v>4393</v>
          </cell>
          <cell r="O222">
            <v>5648</v>
          </cell>
          <cell r="P222">
            <v>5121</v>
          </cell>
          <cell r="Q222">
            <v>26873</v>
          </cell>
          <cell r="R222">
            <v>5790</v>
          </cell>
          <cell r="S222">
            <v>379</v>
          </cell>
          <cell r="T222">
            <v>4071</v>
          </cell>
          <cell r="U222">
            <v>10234</v>
          </cell>
          <cell r="V222">
            <v>5807</v>
          </cell>
          <cell r="W222">
            <v>10926</v>
          </cell>
          <cell r="X222">
            <v>15119</v>
          </cell>
          <cell r="Y222">
            <v>31848</v>
          </cell>
          <cell r="Z222">
            <v>15595</v>
          </cell>
          <cell r="AA222">
            <v>16766</v>
          </cell>
          <cell r="AB222">
            <v>9109</v>
          </cell>
          <cell r="AC222">
            <v>5810</v>
          </cell>
          <cell r="AD222">
            <v>1968</v>
          </cell>
          <cell r="AE222">
            <v>2871</v>
          </cell>
          <cell r="AF222">
            <v>8698</v>
          </cell>
          <cell r="AG222">
            <v>19352</v>
          </cell>
          <cell r="AH222">
            <v>4233</v>
          </cell>
          <cell r="AI222">
            <v>4963</v>
          </cell>
          <cell r="AJ222">
            <v>9140</v>
          </cell>
          <cell r="AK222">
            <v>23101</v>
          </cell>
          <cell r="AL222">
            <v>8896</v>
          </cell>
          <cell r="AM222">
            <v>32014</v>
          </cell>
          <cell r="AN222">
            <v>1620</v>
          </cell>
          <cell r="AO222">
            <v>8162</v>
          </cell>
          <cell r="AP222">
            <v>9808</v>
          </cell>
          <cell r="AQ222">
            <v>5125</v>
          </cell>
          <cell r="AR222">
            <v>19984</v>
          </cell>
          <cell r="AS222">
            <v>25037</v>
          </cell>
          <cell r="AT222">
            <v>12271</v>
          </cell>
          <cell r="AU222">
            <v>21004</v>
          </cell>
          <cell r="AV222">
            <v>18593</v>
          </cell>
          <cell r="AW222">
            <v>23744</v>
          </cell>
          <cell r="AX222">
            <v>3106</v>
          </cell>
          <cell r="AY222">
            <v>7045</v>
          </cell>
          <cell r="AZ222">
            <v>34300</v>
          </cell>
          <cell r="BA222">
            <v>351953</v>
          </cell>
          <cell r="BB222">
            <v>27352</v>
          </cell>
          <cell r="BC222">
            <v>525</v>
          </cell>
          <cell r="BD222">
            <v>379723</v>
          </cell>
          <cell r="BE222">
            <v>-1.3</v>
          </cell>
          <cell r="BF222">
            <v>-0.6</v>
          </cell>
          <cell r="BG222">
            <v>-1.2</v>
          </cell>
          <cell r="BH222">
            <v>3.6</v>
          </cell>
          <cell r="BI222">
            <v>4.9000000000000004</v>
          </cell>
          <cell r="BJ222">
            <v>0.6</v>
          </cell>
          <cell r="BK222">
            <v>-0.4</v>
          </cell>
          <cell r="BL222">
            <v>2.2000000000000002</v>
          </cell>
          <cell r="BM222">
            <v>6.3</v>
          </cell>
          <cell r="BN222">
            <v>2.6</v>
          </cell>
          <cell r="BO222">
            <v>-0.4</v>
          </cell>
          <cell r="BP222">
            <v>-2.9</v>
          </cell>
          <cell r="BQ222">
            <v>-2.4</v>
          </cell>
          <cell r="BR222">
            <v>-0.2</v>
          </cell>
          <cell r="BS222">
            <v>-1.5</v>
          </cell>
          <cell r="BT222">
            <v>-1.4</v>
          </cell>
          <cell r="BU222">
            <v>-0.2</v>
          </cell>
          <cell r="BV222">
            <v>7.2</v>
          </cell>
          <cell r="BW222">
            <v>2.6</v>
          </cell>
          <cell r="BX222">
            <v>1.1000000000000001</v>
          </cell>
          <cell r="BY222">
            <v>-2.5</v>
          </cell>
          <cell r="BZ222">
            <v>5.9</v>
          </cell>
          <cell r="CA222">
            <v>0.7</v>
          </cell>
          <cell r="CB222">
            <v>1.7</v>
          </cell>
          <cell r="CC222">
            <v>1.9</v>
          </cell>
          <cell r="CD222">
            <v>0.8</v>
          </cell>
          <cell r="CE222">
            <v>0</v>
          </cell>
          <cell r="CF222">
            <v>-0.6</v>
          </cell>
          <cell r="CG222">
            <v>0.5</v>
          </cell>
          <cell r="CH222">
            <v>2.4</v>
          </cell>
          <cell r="CI222">
            <v>2.8</v>
          </cell>
          <cell r="CJ222">
            <v>1.5</v>
          </cell>
          <cell r="CK222">
            <v>0.2</v>
          </cell>
          <cell r="CL222">
            <v>-0.5</v>
          </cell>
          <cell r="CM222">
            <v>-0.2</v>
          </cell>
          <cell r="CN222">
            <v>1.4</v>
          </cell>
          <cell r="CO222">
            <v>0.4</v>
          </cell>
          <cell r="CP222">
            <v>1.1000000000000001</v>
          </cell>
          <cell r="CQ222">
            <v>5.9</v>
          </cell>
          <cell r="CR222">
            <v>1.5</v>
          </cell>
          <cell r="CS222">
            <v>2.4</v>
          </cell>
          <cell r="CT222">
            <v>3</v>
          </cell>
          <cell r="CU222">
            <v>1.2</v>
          </cell>
          <cell r="CV222">
            <v>1.7</v>
          </cell>
          <cell r="CW222">
            <v>0</v>
          </cell>
          <cell r="CX222">
            <v>0</v>
          </cell>
          <cell r="CY222">
            <v>0.4</v>
          </cell>
          <cell r="CZ222">
            <v>1.4</v>
          </cell>
          <cell r="DA222">
            <v>-0.9</v>
          </cell>
          <cell r="DB222">
            <v>-2.1</v>
          </cell>
          <cell r="DC222">
            <v>0.3</v>
          </cell>
          <cell r="DD222">
            <v>0.8</v>
          </cell>
          <cell r="DE222">
            <v>0.5</v>
          </cell>
          <cell r="DF222">
            <v>0.8</v>
          </cell>
          <cell r="DG222">
            <v>8904</v>
          </cell>
          <cell r="DH222">
            <v>1523</v>
          </cell>
          <cell r="DI222">
            <v>10426</v>
          </cell>
          <cell r="DJ222">
            <v>3168</v>
          </cell>
          <cell r="DK222">
            <v>4866</v>
          </cell>
          <cell r="DL222">
            <v>4679</v>
          </cell>
          <cell r="DM222">
            <v>4081</v>
          </cell>
          <cell r="DN222">
            <v>15783</v>
          </cell>
          <cell r="DO222">
            <v>2991</v>
          </cell>
          <cell r="DP222">
            <v>18201</v>
          </cell>
          <cell r="DQ222">
            <v>6326</v>
          </cell>
          <cell r="DR222">
            <v>5083</v>
          </cell>
          <cell r="DS222">
            <v>4289</v>
          </cell>
          <cell r="DT222">
            <v>5604</v>
          </cell>
          <cell r="DU222">
            <v>5149</v>
          </cell>
          <cell r="DV222">
            <v>26472</v>
          </cell>
          <cell r="DW222">
            <v>5797</v>
          </cell>
          <cell r="DX222">
            <v>379</v>
          </cell>
          <cell r="DY222">
            <v>4096</v>
          </cell>
          <cell r="DZ222">
            <v>10264</v>
          </cell>
          <cell r="EA222">
            <v>5795</v>
          </cell>
          <cell r="EB222">
            <v>11107</v>
          </cell>
          <cell r="EC222">
            <v>15063</v>
          </cell>
          <cell r="ED222">
            <v>31895</v>
          </cell>
          <cell r="EE222">
            <v>15607</v>
          </cell>
          <cell r="EF222">
            <v>16848</v>
          </cell>
          <cell r="EG222">
            <v>9079</v>
          </cell>
          <cell r="EH222">
            <v>5851</v>
          </cell>
          <cell r="EI222">
            <v>1961</v>
          </cell>
          <cell r="EJ222">
            <v>2870</v>
          </cell>
          <cell r="EK222">
            <v>8854</v>
          </cell>
          <cell r="EL222">
            <v>19546</v>
          </cell>
          <cell r="EM222">
            <v>4220</v>
          </cell>
          <cell r="EN222">
            <v>5004</v>
          </cell>
          <cell r="EO222">
            <v>9166</v>
          </cell>
          <cell r="EP222">
            <v>23147</v>
          </cell>
          <cell r="EQ222">
            <v>8864</v>
          </cell>
          <cell r="ER222">
            <v>32034</v>
          </cell>
          <cell r="ES222">
            <v>1642</v>
          </cell>
          <cell r="ET222">
            <v>8152</v>
          </cell>
          <cell r="EU222">
            <v>9835</v>
          </cell>
          <cell r="EV222">
            <v>5236</v>
          </cell>
          <cell r="EW222">
            <v>20163</v>
          </cell>
          <cell r="EX222">
            <v>25325</v>
          </cell>
          <cell r="EY222">
            <v>12193</v>
          </cell>
          <cell r="EZ222">
            <v>20949</v>
          </cell>
          <cell r="FA222">
            <v>18592</v>
          </cell>
          <cell r="FB222">
            <v>23809</v>
          </cell>
          <cell r="FC222">
            <v>3133</v>
          </cell>
          <cell r="FD222">
            <v>6976</v>
          </cell>
          <cell r="FE222">
            <v>34301</v>
          </cell>
          <cell r="FF222">
            <v>351878</v>
          </cell>
          <cell r="FG222">
            <v>27325</v>
          </cell>
          <cell r="FH222">
            <v>1183</v>
          </cell>
          <cell r="FI222">
            <v>380281</v>
          </cell>
          <cell r="FJ222">
            <v>-3.3</v>
          </cell>
          <cell r="FK222">
            <v>0.7</v>
          </cell>
          <cell r="FL222">
            <v>-2.8</v>
          </cell>
          <cell r="FM222">
            <v>1.9</v>
          </cell>
          <cell r="FN222">
            <v>4.7</v>
          </cell>
          <cell r="FO222">
            <v>0.1</v>
          </cell>
          <cell r="FP222">
            <v>1.2</v>
          </cell>
          <cell r="FQ222">
            <v>2.1</v>
          </cell>
          <cell r="FR222">
            <v>8.8000000000000007</v>
          </cell>
          <cell r="FS222">
            <v>2.7</v>
          </cell>
          <cell r="FT222">
            <v>-2.5</v>
          </cell>
          <cell r="FU222">
            <v>-8.6</v>
          </cell>
          <cell r="FV222">
            <v>-4.9000000000000004</v>
          </cell>
          <cell r="FW222">
            <v>-3</v>
          </cell>
          <cell r="FX222">
            <v>-1.6</v>
          </cell>
          <cell r="FY222">
            <v>-4</v>
          </cell>
          <cell r="FZ222">
            <v>-0.5</v>
          </cell>
          <cell r="GA222">
            <v>7.9</v>
          </cell>
          <cell r="GB222">
            <v>3.6</v>
          </cell>
          <cell r="GC222">
            <v>1.3</v>
          </cell>
          <cell r="GD222">
            <v>-3.5</v>
          </cell>
          <cell r="GE222">
            <v>6.9</v>
          </cell>
          <cell r="GF222">
            <v>0.3</v>
          </cell>
          <cell r="GG222">
            <v>1.5</v>
          </cell>
          <cell r="GH222">
            <v>2.2999999999999998</v>
          </cell>
          <cell r="GI222">
            <v>1.5</v>
          </cell>
          <cell r="GJ222">
            <v>0.2</v>
          </cell>
          <cell r="GK222">
            <v>-0.1</v>
          </cell>
          <cell r="GL222">
            <v>-1.8</v>
          </cell>
          <cell r="GM222">
            <v>2.8</v>
          </cell>
          <cell r="GN222">
            <v>4.8</v>
          </cell>
          <cell r="GO222">
            <v>2.4</v>
          </cell>
          <cell r="GP222">
            <v>-0.8</v>
          </cell>
          <cell r="GQ222">
            <v>1.5</v>
          </cell>
          <cell r="GR222">
            <v>0.4</v>
          </cell>
          <cell r="GS222">
            <v>1.7</v>
          </cell>
          <cell r="GT222">
            <v>-0.8</v>
          </cell>
          <cell r="GU222">
            <v>1.1000000000000001</v>
          </cell>
          <cell r="GV222">
            <v>10.4</v>
          </cell>
          <cell r="GW222">
            <v>0.5</v>
          </cell>
          <cell r="GX222">
            <v>2.6</v>
          </cell>
          <cell r="GY222">
            <v>11.2</v>
          </cell>
          <cell r="GZ222">
            <v>0.3</v>
          </cell>
          <cell r="HA222">
            <v>2.5</v>
          </cell>
          <cell r="HB222">
            <v>-1.6</v>
          </cell>
          <cell r="HC222">
            <v>-1.3</v>
          </cell>
          <cell r="HD222">
            <v>0.4</v>
          </cell>
          <cell r="HE222">
            <v>2.2000000000000002</v>
          </cell>
          <cell r="HF222">
            <v>1.5</v>
          </cell>
          <cell r="HG222">
            <v>-5.2</v>
          </cell>
          <cell r="HH222">
            <v>0.3</v>
          </cell>
          <cell r="HI222">
            <v>0.6</v>
          </cell>
          <cell r="HJ222">
            <v>0.6</v>
          </cell>
          <cell r="HK222">
            <v>1</v>
          </cell>
          <cell r="HL222">
            <v>8451</v>
          </cell>
          <cell r="HM222">
            <v>1518</v>
          </cell>
          <cell r="HN222">
            <v>9964</v>
          </cell>
          <cell r="HO222">
            <v>3249</v>
          </cell>
          <cell r="HP222">
            <v>4861</v>
          </cell>
          <cell r="HQ222">
            <v>4805</v>
          </cell>
          <cell r="HR222">
            <v>4099</v>
          </cell>
          <cell r="HS222">
            <v>15994</v>
          </cell>
          <cell r="HT222">
            <v>3091</v>
          </cell>
          <cell r="HU222">
            <v>18470</v>
          </cell>
          <cell r="HV222">
            <v>6075</v>
          </cell>
          <cell r="HW222">
            <v>5015</v>
          </cell>
          <cell r="HX222">
            <v>4309</v>
          </cell>
          <cell r="HY222">
            <v>5722</v>
          </cell>
          <cell r="HZ222">
            <v>5159</v>
          </cell>
          <cell r="IA222">
            <v>26335</v>
          </cell>
          <cell r="IB222">
            <v>5785</v>
          </cell>
          <cell r="IC222">
            <v>397</v>
          </cell>
          <cell r="ID222">
            <v>4055</v>
          </cell>
          <cell r="IE222">
            <v>10232</v>
          </cell>
          <cell r="IF222">
            <v>5813</v>
          </cell>
          <cell r="IG222">
            <v>11549</v>
          </cell>
          <cell r="IH222">
            <v>15154</v>
          </cell>
          <cell r="II222">
            <v>32406</v>
          </cell>
          <cell r="IJ222">
            <v>15644</v>
          </cell>
          <cell r="IK222">
            <v>16192</v>
          </cell>
          <cell r="IL222">
            <v>8749</v>
          </cell>
          <cell r="IM222">
            <v>5925</v>
          </cell>
          <cell r="IN222">
            <v>1882</v>
          </cell>
          <cell r="IO222">
            <v>2855</v>
          </cell>
          <cell r="IP222">
            <v>8685</v>
          </cell>
          <cell r="IQ222">
            <v>19358</v>
          </cell>
        </row>
        <row r="223">
          <cell r="B223">
            <v>8774</v>
          </cell>
          <cell r="C223">
            <v>1504</v>
          </cell>
          <cell r="D223">
            <v>10275</v>
          </cell>
          <cell r="E223">
            <v>3462</v>
          </cell>
          <cell r="F223">
            <v>5164</v>
          </cell>
          <cell r="G223">
            <v>4768</v>
          </cell>
          <cell r="H223">
            <v>3998</v>
          </cell>
          <cell r="I223">
            <v>16333</v>
          </cell>
          <cell r="J223">
            <v>3032</v>
          </cell>
          <cell r="K223">
            <v>18815</v>
          </cell>
          <cell r="L223">
            <v>6603</v>
          </cell>
          <cell r="M223">
            <v>5110</v>
          </cell>
          <cell r="N223">
            <v>4258</v>
          </cell>
          <cell r="O223">
            <v>5564</v>
          </cell>
          <cell r="P223">
            <v>5111</v>
          </cell>
          <cell r="Q223">
            <v>26652</v>
          </cell>
          <cell r="R223">
            <v>5759</v>
          </cell>
          <cell r="S223">
            <v>392</v>
          </cell>
          <cell r="T223">
            <v>4116</v>
          </cell>
          <cell r="U223">
            <v>10257</v>
          </cell>
          <cell r="V223">
            <v>5725</v>
          </cell>
          <cell r="W223">
            <v>11054</v>
          </cell>
          <cell r="X223">
            <v>15404</v>
          </cell>
          <cell r="Y223">
            <v>32246</v>
          </cell>
          <cell r="Z223">
            <v>15835</v>
          </cell>
          <cell r="AA223">
            <v>16878</v>
          </cell>
          <cell r="AB223">
            <v>9140</v>
          </cell>
          <cell r="AC223">
            <v>5811</v>
          </cell>
          <cell r="AD223">
            <v>1965</v>
          </cell>
          <cell r="AE223">
            <v>2926</v>
          </cell>
          <cell r="AF223">
            <v>8795</v>
          </cell>
          <cell r="AG223">
            <v>19505</v>
          </cell>
          <cell r="AH223">
            <v>4271</v>
          </cell>
          <cell r="AI223">
            <v>4885</v>
          </cell>
          <cell r="AJ223">
            <v>9109</v>
          </cell>
          <cell r="AK223">
            <v>23206</v>
          </cell>
          <cell r="AL223">
            <v>9035</v>
          </cell>
          <cell r="AM223">
            <v>32256</v>
          </cell>
          <cell r="AN223">
            <v>1718</v>
          </cell>
          <cell r="AO223">
            <v>8257</v>
          </cell>
          <cell r="AP223">
            <v>10022</v>
          </cell>
          <cell r="AQ223">
            <v>5326</v>
          </cell>
          <cell r="AR223">
            <v>20091</v>
          </cell>
          <cell r="AS223">
            <v>25366</v>
          </cell>
          <cell r="AT223">
            <v>12141</v>
          </cell>
          <cell r="AU223">
            <v>20955</v>
          </cell>
          <cell r="AV223">
            <v>18663</v>
          </cell>
          <cell r="AW223">
            <v>24087</v>
          </cell>
          <cell r="AX223">
            <v>3106</v>
          </cell>
          <cell r="AY223">
            <v>6857</v>
          </cell>
          <cell r="AZ223">
            <v>34408</v>
          </cell>
          <cell r="BA223">
            <v>354283</v>
          </cell>
          <cell r="BB223">
            <v>27535</v>
          </cell>
          <cell r="BC223">
            <v>247</v>
          </cell>
          <cell r="BD223">
            <v>381959</v>
          </cell>
          <cell r="BE223">
            <v>-1.7</v>
          </cell>
          <cell r="BF223">
            <v>-0.3</v>
          </cell>
          <cell r="BG223">
            <v>-1.5</v>
          </cell>
          <cell r="BH223">
            <v>7.3</v>
          </cell>
          <cell r="BI223">
            <v>3.1</v>
          </cell>
          <cell r="BJ223">
            <v>1.5</v>
          </cell>
          <cell r="BK223">
            <v>-0.5</v>
          </cell>
          <cell r="BL223">
            <v>2.8</v>
          </cell>
          <cell r="BM223">
            <v>2.2000000000000002</v>
          </cell>
          <cell r="BN223">
            <v>2.8</v>
          </cell>
          <cell r="BO223">
            <v>2.1</v>
          </cell>
          <cell r="BP223">
            <v>-2.2999999999999998</v>
          </cell>
          <cell r="BQ223">
            <v>-3.1</v>
          </cell>
          <cell r="BR223">
            <v>-1.5</v>
          </cell>
          <cell r="BS223">
            <v>-0.2</v>
          </cell>
          <cell r="BT223">
            <v>-0.8</v>
          </cell>
          <cell r="BU223">
            <v>-0.5</v>
          </cell>
          <cell r="BV223">
            <v>3.4</v>
          </cell>
          <cell r="BW223">
            <v>1.1000000000000001</v>
          </cell>
          <cell r="BX223">
            <v>0.2</v>
          </cell>
          <cell r="BY223">
            <v>-1.4</v>
          </cell>
          <cell r="BZ223">
            <v>1.2</v>
          </cell>
          <cell r="CA223">
            <v>1.9</v>
          </cell>
          <cell r="CB223">
            <v>1.2</v>
          </cell>
          <cell r="CC223">
            <v>1.5</v>
          </cell>
          <cell r="CD223">
            <v>0.7</v>
          </cell>
          <cell r="CE223">
            <v>0.3</v>
          </cell>
          <cell r="CF223">
            <v>0</v>
          </cell>
          <cell r="CG223">
            <v>-0.1</v>
          </cell>
          <cell r="CH223">
            <v>1.9</v>
          </cell>
          <cell r="CI223">
            <v>1.1000000000000001</v>
          </cell>
          <cell r="CJ223">
            <v>0.8</v>
          </cell>
          <cell r="CK223">
            <v>0.9</v>
          </cell>
          <cell r="CL223">
            <v>-1.6</v>
          </cell>
          <cell r="CM223">
            <v>-0.3</v>
          </cell>
          <cell r="CN223">
            <v>0.5</v>
          </cell>
          <cell r="CO223">
            <v>1.6</v>
          </cell>
          <cell r="CP223">
            <v>0.8</v>
          </cell>
          <cell r="CQ223">
            <v>6.1</v>
          </cell>
          <cell r="CR223">
            <v>1.2</v>
          </cell>
          <cell r="CS223">
            <v>2.2000000000000002</v>
          </cell>
          <cell r="CT223">
            <v>3.9</v>
          </cell>
          <cell r="CU223">
            <v>0.5</v>
          </cell>
          <cell r="CV223">
            <v>1.3</v>
          </cell>
          <cell r="CW223">
            <v>-1.1000000000000001</v>
          </cell>
          <cell r="CX223">
            <v>-0.2</v>
          </cell>
          <cell r="CY223">
            <v>0.4</v>
          </cell>
          <cell r="CZ223">
            <v>1.4</v>
          </cell>
          <cell r="DA223">
            <v>0</v>
          </cell>
          <cell r="DB223">
            <v>-2.7</v>
          </cell>
          <cell r="DC223">
            <v>0.3</v>
          </cell>
          <cell r="DD223">
            <v>0.7</v>
          </cell>
          <cell r="DE223">
            <v>0.7</v>
          </cell>
          <cell r="DF223">
            <v>0.6</v>
          </cell>
          <cell r="DG223">
            <v>8804</v>
          </cell>
          <cell r="DH223">
            <v>1488</v>
          </cell>
          <cell r="DI223">
            <v>10289</v>
          </cell>
          <cell r="DJ223">
            <v>3439</v>
          </cell>
          <cell r="DK223">
            <v>5427</v>
          </cell>
          <cell r="DL223">
            <v>4756</v>
          </cell>
          <cell r="DM223">
            <v>3921</v>
          </cell>
          <cell r="DN223">
            <v>16403</v>
          </cell>
          <cell r="DO223">
            <v>3111</v>
          </cell>
          <cell r="DP223">
            <v>18932</v>
          </cell>
          <cell r="DQ223">
            <v>6644</v>
          </cell>
          <cell r="DR223">
            <v>5148</v>
          </cell>
          <cell r="DS223">
            <v>4349</v>
          </cell>
          <cell r="DT223">
            <v>5575</v>
          </cell>
          <cell r="DU223">
            <v>5045</v>
          </cell>
          <cell r="DV223">
            <v>26769</v>
          </cell>
          <cell r="DW223">
            <v>5744</v>
          </cell>
          <cell r="DX223">
            <v>409</v>
          </cell>
          <cell r="DY223">
            <v>4147</v>
          </cell>
          <cell r="DZ223">
            <v>10288</v>
          </cell>
          <cell r="EA223">
            <v>5666</v>
          </cell>
          <cell r="EB223">
            <v>10996</v>
          </cell>
          <cell r="EC223">
            <v>15401</v>
          </cell>
          <cell r="ED223">
            <v>32118</v>
          </cell>
          <cell r="EE223">
            <v>15911</v>
          </cell>
          <cell r="EF223">
            <v>16831</v>
          </cell>
          <cell r="EG223">
            <v>9215</v>
          </cell>
          <cell r="EH223">
            <v>5762</v>
          </cell>
          <cell r="EI223">
            <v>1949</v>
          </cell>
          <cell r="EJ223">
            <v>2934</v>
          </cell>
          <cell r="EK223">
            <v>8698</v>
          </cell>
          <cell r="EL223">
            <v>19349</v>
          </cell>
          <cell r="EM223">
            <v>4230</v>
          </cell>
          <cell r="EN223">
            <v>4950</v>
          </cell>
          <cell r="EO223">
            <v>9116</v>
          </cell>
          <cell r="EP223">
            <v>23266</v>
          </cell>
          <cell r="EQ223">
            <v>8927</v>
          </cell>
          <cell r="ER223">
            <v>32208</v>
          </cell>
          <cell r="ES223">
            <v>1715</v>
          </cell>
          <cell r="ET223">
            <v>8250</v>
          </cell>
          <cell r="EU223">
            <v>10011</v>
          </cell>
          <cell r="EV223">
            <v>5404</v>
          </cell>
          <cell r="EW223">
            <v>19636</v>
          </cell>
          <cell r="EX223">
            <v>24992</v>
          </cell>
          <cell r="EY223">
            <v>12188</v>
          </cell>
          <cell r="EZ223">
            <v>20833</v>
          </cell>
          <cell r="FA223">
            <v>18666</v>
          </cell>
          <cell r="FB223">
            <v>24129</v>
          </cell>
          <cell r="FC223">
            <v>3078</v>
          </cell>
          <cell r="FD223">
            <v>6791</v>
          </cell>
          <cell r="FE223">
            <v>34410</v>
          </cell>
          <cell r="FF223">
            <v>354041</v>
          </cell>
          <cell r="FG223">
            <v>27670</v>
          </cell>
          <cell r="FH223">
            <v>37</v>
          </cell>
          <cell r="FI223">
            <v>381621</v>
          </cell>
          <cell r="FJ223">
            <v>-1.1000000000000001</v>
          </cell>
          <cell r="FK223">
            <v>-2.2999999999999998</v>
          </cell>
          <cell r="FL223">
            <v>-1.3</v>
          </cell>
          <cell r="FM223">
            <v>8.5</v>
          </cell>
          <cell r="FN223">
            <v>11.5</v>
          </cell>
          <cell r="FO223">
            <v>1.7</v>
          </cell>
          <cell r="FP223">
            <v>-3.9</v>
          </cell>
          <cell r="FQ223">
            <v>3.9</v>
          </cell>
          <cell r="FR223">
            <v>4</v>
          </cell>
          <cell r="FS223">
            <v>4</v>
          </cell>
          <cell r="FT223">
            <v>5</v>
          </cell>
          <cell r="FU223">
            <v>1.3</v>
          </cell>
          <cell r="FV223">
            <v>1.4</v>
          </cell>
          <cell r="FW223">
            <v>-0.5</v>
          </cell>
          <cell r="FX223">
            <v>-2</v>
          </cell>
          <cell r="FY223">
            <v>1.1000000000000001</v>
          </cell>
          <cell r="FZ223">
            <v>-0.9</v>
          </cell>
          <cell r="GA223">
            <v>8.1</v>
          </cell>
          <cell r="GB223">
            <v>1.3</v>
          </cell>
          <cell r="GC223">
            <v>0.2</v>
          </cell>
          <cell r="GD223">
            <v>-2.2000000000000002</v>
          </cell>
          <cell r="GE223">
            <v>-1</v>
          </cell>
          <cell r="GF223">
            <v>2.2000000000000002</v>
          </cell>
          <cell r="GG223">
            <v>0.7</v>
          </cell>
          <cell r="GH223">
            <v>1.9</v>
          </cell>
          <cell r="GI223">
            <v>-0.1</v>
          </cell>
          <cell r="GJ223">
            <v>1.5</v>
          </cell>
          <cell r="GK223">
            <v>-1.5</v>
          </cell>
          <cell r="GL223">
            <v>-0.6</v>
          </cell>
          <cell r="GM223">
            <v>2.2999999999999998</v>
          </cell>
          <cell r="GN223">
            <v>-1.8</v>
          </cell>
          <cell r="GO223">
            <v>-1</v>
          </cell>
          <cell r="GP223">
            <v>0.2</v>
          </cell>
          <cell r="GQ223">
            <v>-1.1000000000000001</v>
          </cell>
          <cell r="GR223">
            <v>-0.6</v>
          </cell>
          <cell r="GS223">
            <v>0.5</v>
          </cell>
          <cell r="GT223">
            <v>0.7</v>
          </cell>
          <cell r="GU223">
            <v>0.5</v>
          </cell>
          <cell r="GV223">
            <v>4.5</v>
          </cell>
          <cell r="GW223">
            <v>1.2</v>
          </cell>
          <cell r="GX223">
            <v>1.8</v>
          </cell>
          <cell r="GY223">
            <v>3.2</v>
          </cell>
          <cell r="GZ223">
            <v>-2.6</v>
          </cell>
          <cell r="HA223">
            <v>-1.3</v>
          </cell>
          <cell r="HB223">
            <v>0</v>
          </cell>
          <cell r="HC223">
            <v>-0.6</v>
          </cell>
          <cell r="HD223">
            <v>0.4</v>
          </cell>
          <cell r="HE223">
            <v>1.3</v>
          </cell>
          <cell r="HF223">
            <v>-1.8</v>
          </cell>
          <cell r="HG223">
            <v>-2.6</v>
          </cell>
          <cell r="HH223">
            <v>0.3</v>
          </cell>
          <cell r="HI223">
            <v>0.6</v>
          </cell>
          <cell r="HJ223">
            <v>1.3</v>
          </cell>
          <cell r="HK223">
            <v>0.4</v>
          </cell>
          <cell r="HL223">
            <v>6069</v>
          </cell>
          <cell r="HM223">
            <v>1491</v>
          </cell>
          <cell r="HN223">
            <v>7546</v>
          </cell>
          <cell r="HO223">
            <v>3529</v>
          </cell>
          <cell r="HP223">
            <v>5586</v>
          </cell>
          <cell r="HQ223">
            <v>4882</v>
          </cell>
          <cell r="HR223">
            <v>3965</v>
          </cell>
          <cell r="HS223">
            <v>16782</v>
          </cell>
          <cell r="HT223">
            <v>3125</v>
          </cell>
          <cell r="HU223">
            <v>19338</v>
          </cell>
          <cell r="HV223">
            <v>6585</v>
          </cell>
          <cell r="HW223">
            <v>5324</v>
          </cell>
          <cell r="HX223">
            <v>4470</v>
          </cell>
          <cell r="HY223">
            <v>5752</v>
          </cell>
          <cell r="HZ223">
            <v>5245</v>
          </cell>
          <cell r="IA223">
            <v>27408</v>
          </cell>
          <cell r="IB223">
            <v>5858</v>
          </cell>
          <cell r="IC223">
            <v>503</v>
          </cell>
          <cell r="ID223">
            <v>4062</v>
          </cell>
          <cell r="IE223">
            <v>10437</v>
          </cell>
          <cell r="IF223">
            <v>5921</v>
          </cell>
          <cell r="IG223">
            <v>10845</v>
          </cell>
          <cell r="IH223">
            <v>15696</v>
          </cell>
          <cell r="II223">
            <v>32493</v>
          </cell>
          <cell r="IJ223">
            <v>16042</v>
          </cell>
          <cell r="IK223">
            <v>16501</v>
          </cell>
          <cell r="IL223">
            <v>9248</v>
          </cell>
          <cell r="IM223">
            <v>5849</v>
          </cell>
          <cell r="IN223">
            <v>2024</v>
          </cell>
          <cell r="IO223">
            <v>3024</v>
          </cell>
          <cell r="IP223">
            <v>8628</v>
          </cell>
          <cell r="IQ223">
            <v>19515</v>
          </cell>
        </row>
        <row r="224">
          <cell r="B224">
            <v>8814</v>
          </cell>
          <cell r="C224">
            <v>1512</v>
          </cell>
          <cell r="D224">
            <v>10322</v>
          </cell>
          <cell r="E224">
            <v>3715</v>
          </cell>
          <cell r="F224">
            <v>5084</v>
          </cell>
          <cell r="G224">
            <v>4959</v>
          </cell>
          <cell r="H224">
            <v>4025</v>
          </cell>
          <cell r="I224">
            <v>16775</v>
          </cell>
          <cell r="J224">
            <v>2867</v>
          </cell>
          <cell r="K224">
            <v>19201</v>
          </cell>
          <cell r="L224">
            <v>6747</v>
          </cell>
          <cell r="M224">
            <v>5070</v>
          </cell>
          <cell r="N224">
            <v>4126</v>
          </cell>
          <cell r="O224">
            <v>5394</v>
          </cell>
          <cell r="P224">
            <v>5173</v>
          </cell>
          <cell r="Q224">
            <v>26504</v>
          </cell>
          <cell r="R224">
            <v>5725</v>
          </cell>
          <cell r="S224">
            <v>388</v>
          </cell>
          <cell r="T224">
            <v>4100</v>
          </cell>
          <cell r="U224">
            <v>10202</v>
          </cell>
          <cell r="V224">
            <v>5746</v>
          </cell>
          <cell r="W224">
            <v>10708</v>
          </cell>
          <cell r="X224">
            <v>15655</v>
          </cell>
          <cell r="Y224">
            <v>32245</v>
          </cell>
          <cell r="Z224">
            <v>15896</v>
          </cell>
          <cell r="AA224">
            <v>16991</v>
          </cell>
          <cell r="AB224">
            <v>9130</v>
          </cell>
          <cell r="AC224">
            <v>5846</v>
          </cell>
          <cell r="AD224">
            <v>1960</v>
          </cell>
          <cell r="AE224">
            <v>2958</v>
          </cell>
          <cell r="AF224">
            <v>8834</v>
          </cell>
          <cell r="AG224">
            <v>19603</v>
          </cell>
          <cell r="AH224">
            <v>4344</v>
          </cell>
          <cell r="AI224">
            <v>4786</v>
          </cell>
          <cell r="AJ224">
            <v>9100</v>
          </cell>
          <cell r="AK224">
            <v>23143</v>
          </cell>
          <cell r="AL224">
            <v>9266</v>
          </cell>
          <cell r="AM224">
            <v>32416</v>
          </cell>
          <cell r="AN224">
            <v>1734</v>
          </cell>
          <cell r="AO224">
            <v>8417</v>
          </cell>
          <cell r="AP224">
            <v>10195</v>
          </cell>
          <cell r="AQ224">
            <v>5529</v>
          </cell>
          <cell r="AR224">
            <v>20096</v>
          </cell>
          <cell r="AS224">
            <v>25584</v>
          </cell>
          <cell r="AT224">
            <v>12020</v>
          </cell>
          <cell r="AU224">
            <v>21039</v>
          </cell>
          <cell r="AV224">
            <v>18729</v>
          </cell>
          <cell r="AW224">
            <v>24325</v>
          </cell>
          <cell r="AX224">
            <v>3128</v>
          </cell>
          <cell r="AY224">
            <v>6800</v>
          </cell>
          <cell r="AZ224">
            <v>34507</v>
          </cell>
          <cell r="BA224">
            <v>355960</v>
          </cell>
          <cell r="BB224">
            <v>27655</v>
          </cell>
          <cell r="BC224">
            <v>61</v>
          </cell>
          <cell r="BD224">
            <v>383574</v>
          </cell>
          <cell r="BE224">
            <v>0.5</v>
          </cell>
          <cell r="BF224">
            <v>0.5</v>
          </cell>
          <cell r="BG224">
            <v>0.5</v>
          </cell>
          <cell r="BH224">
            <v>7.3</v>
          </cell>
          <cell r="BI224">
            <v>-1.5</v>
          </cell>
          <cell r="BJ224">
            <v>4</v>
          </cell>
          <cell r="BK224">
            <v>0.7</v>
          </cell>
          <cell r="BL224">
            <v>2.7</v>
          </cell>
          <cell r="BM224">
            <v>-5.5</v>
          </cell>
          <cell r="BN224">
            <v>2.1</v>
          </cell>
          <cell r="BO224">
            <v>2.2000000000000002</v>
          </cell>
          <cell r="BP224">
            <v>-0.8</v>
          </cell>
          <cell r="BQ224">
            <v>-3.1</v>
          </cell>
          <cell r="BR224">
            <v>-3.1</v>
          </cell>
          <cell r="BS224">
            <v>1.2</v>
          </cell>
          <cell r="BT224">
            <v>-0.6</v>
          </cell>
          <cell r="BU224">
            <v>-0.6</v>
          </cell>
          <cell r="BV224">
            <v>-1.1000000000000001</v>
          </cell>
          <cell r="BW224">
            <v>-0.4</v>
          </cell>
          <cell r="BX224">
            <v>-0.5</v>
          </cell>
          <cell r="BY224">
            <v>0.4</v>
          </cell>
          <cell r="BZ224">
            <v>-3.1</v>
          </cell>
          <cell r="CA224">
            <v>1.6</v>
          </cell>
          <cell r="CB224">
            <v>0</v>
          </cell>
          <cell r="CC224">
            <v>0.4</v>
          </cell>
          <cell r="CD224">
            <v>0.7</v>
          </cell>
          <cell r="CE224">
            <v>-0.1</v>
          </cell>
          <cell r="CF224">
            <v>0.6</v>
          </cell>
          <cell r="CG224">
            <v>-0.2</v>
          </cell>
          <cell r="CH224">
            <v>1.1000000000000001</v>
          </cell>
          <cell r="CI224">
            <v>0.4</v>
          </cell>
          <cell r="CJ224">
            <v>0.5</v>
          </cell>
          <cell r="CK224">
            <v>1.7</v>
          </cell>
          <cell r="CL224">
            <v>-2</v>
          </cell>
          <cell r="CM224">
            <v>-0.1</v>
          </cell>
          <cell r="CN224">
            <v>-0.3</v>
          </cell>
          <cell r="CO224">
            <v>2.6</v>
          </cell>
          <cell r="CP224">
            <v>0.5</v>
          </cell>
          <cell r="CQ224">
            <v>0.9</v>
          </cell>
          <cell r="CR224">
            <v>1.9</v>
          </cell>
          <cell r="CS224">
            <v>1.7</v>
          </cell>
          <cell r="CT224">
            <v>3.8</v>
          </cell>
          <cell r="CU224">
            <v>0</v>
          </cell>
          <cell r="CV224">
            <v>0.9</v>
          </cell>
          <cell r="CW224">
            <v>-1</v>
          </cell>
          <cell r="CX224">
            <v>0.4</v>
          </cell>
          <cell r="CY224">
            <v>0.4</v>
          </cell>
          <cell r="CZ224">
            <v>1</v>
          </cell>
          <cell r="DA224">
            <v>0.7</v>
          </cell>
          <cell r="DB224">
            <v>-0.8</v>
          </cell>
          <cell r="DC224">
            <v>0.3</v>
          </cell>
          <cell r="DD224">
            <v>0.5</v>
          </cell>
          <cell r="DE224">
            <v>0.4</v>
          </cell>
          <cell r="DF224">
            <v>0.4</v>
          </cell>
          <cell r="DG224">
            <v>8655</v>
          </cell>
          <cell r="DH224">
            <v>1510</v>
          </cell>
          <cell r="DI224">
            <v>10161</v>
          </cell>
          <cell r="DJ224">
            <v>3808</v>
          </cell>
          <cell r="DK224">
            <v>5154</v>
          </cell>
          <cell r="DL224">
            <v>4933</v>
          </cell>
          <cell r="DM224">
            <v>4023</v>
          </cell>
          <cell r="DN224">
            <v>16908</v>
          </cell>
          <cell r="DO224">
            <v>2896</v>
          </cell>
          <cell r="DP224">
            <v>19361</v>
          </cell>
          <cell r="DQ224">
            <v>6787</v>
          </cell>
          <cell r="DR224">
            <v>5061</v>
          </cell>
          <cell r="DS224">
            <v>4130</v>
          </cell>
          <cell r="DT224">
            <v>5437</v>
          </cell>
          <cell r="DU224">
            <v>5163</v>
          </cell>
          <cell r="DV224">
            <v>26573</v>
          </cell>
          <cell r="DW224">
            <v>5733</v>
          </cell>
          <cell r="DX224">
            <v>378</v>
          </cell>
          <cell r="DY224">
            <v>4073</v>
          </cell>
          <cell r="DZ224">
            <v>10175</v>
          </cell>
          <cell r="EA224">
            <v>5883</v>
          </cell>
          <cell r="EB224">
            <v>10839</v>
          </cell>
          <cell r="EC224">
            <v>15808</v>
          </cell>
          <cell r="ED224">
            <v>32643</v>
          </cell>
          <cell r="EE224">
            <v>15895</v>
          </cell>
          <cell r="EF224">
            <v>16935</v>
          </cell>
          <cell r="EG224">
            <v>9122</v>
          </cell>
          <cell r="EH224">
            <v>5796</v>
          </cell>
          <cell r="EI224">
            <v>1971</v>
          </cell>
          <cell r="EJ224">
            <v>2959</v>
          </cell>
          <cell r="EK224">
            <v>8806</v>
          </cell>
          <cell r="EL224">
            <v>19535</v>
          </cell>
          <cell r="EM224">
            <v>4411</v>
          </cell>
          <cell r="EN224">
            <v>4689</v>
          </cell>
          <cell r="EO224">
            <v>9089</v>
          </cell>
          <cell r="EP224">
            <v>23155</v>
          </cell>
          <cell r="EQ224">
            <v>9329</v>
          </cell>
          <cell r="ER224">
            <v>32489</v>
          </cell>
          <cell r="ES224">
            <v>1776</v>
          </cell>
          <cell r="ET224">
            <v>8350</v>
          </cell>
          <cell r="EU224">
            <v>10177</v>
          </cell>
          <cell r="EV224">
            <v>5392</v>
          </cell>
          <cell r="EW224">
            <v>20391</v>
          </cell>
          <cell r="EX224">
            <v>25749</v>
          </cell>
          <cell r="EY224">
            <v>11999</v>
          </cell>
          <cell r="EZ224">
            <v>21114</v>
          </cell>
          <cell r="FA224">
            <v>18731</v>
          </cell>
          <cell r="FB224">
            <v>24325</v>
          </cell>
          <cell r="FC224">
            <v>3160</v>
          </cell>
          <cell r="FD224">
            <v>6825</v>
          </cell>
          <cell r="FE224">
            <v>34507</v>
          </cell>
          <cell r="FF224">
            <v>356602</v>
          </cell>
          <cell r="FG224">
            <v>27497</v>
          </cell>
          <cell r="FH224">
            <v>-274</v>
          </cell>
          <cell r="FI224">
            <v>383753</v>
          </cell>
          <cell r="FJ224">
            <v>-1.7</v>
          </cell>
          <cell r="FK224">
            <v>1.5</v>
          </cell>
          <cell r="FL224">
            <v>-1.2</v>
          </cell>
          <cell r="FM224">
            <v>10.8</v>
          </cell>
          <cell r="FN224">
            <v>-5</v>
          </cell>
          <cell r="FO224">
            <v>3.7</v>
          </cell>
          <cell r="FP224">
            <v>2.6</v>
          </cell>
          <cell r="FQ224">
            <v>3.1</v>
          </cell>
          <cell r="FR224">
            <v>-6.9</v>
          </cell>
          <cell r="FS224">
            <v>2.2999999999999998</v>
          </cell>
          <cell r="FT224">
            <v>2.1</v>
          </cell>
          <cell r="FU224">
            <v>-1.7</v>
          </cell>
          <cell r="FV224">
            <v>-5</v>
          </cell>
          <cell r="FW224">
            <v>-2.5</v>
          </cell>
          <cell r="FX224">
            <v>2.2999999999999998</v>
          </cell>
          <cell r="FY224">
            <v>-0.7</v>
          </cell>
          <cell r="FZ224">
            <v>-0.2</v>
          </cell>
          <cell r="GA224">
            <v>-7.7</v>
          </cell>
          <cell r="GB224">
            <v>-1.8</v>
          </cell>
          <cell r="GC224">
            <v>-1.1000000000000001</v>
          </cell>
          <cell r="GD224">
            <v>3.8</v>
          </cell>
          <cell r="GE224">
            <v>-1.4</v>
          </cell>
          <cell r="GF224">
            <v>2.6</v>
          </cell>
          <cell r="GG224">
            <v>1.6</v>
          </cell>
          <cell r="GH224">
            <v>-0.1</v>
          </cell>
          <cell r="GI224">
            <v>0.6</v>
          </cell>
          <cell r="GJ224">
            <v>-1</v>
          </cell>
          <cell r="GK224">
            <v>0.6</v>
          </cell>
          <cell r="GL224">
            <v>1.1000000000000001</v>
          </cell>
          <cell r="GM224">
            <v>0.8</v>
          </cell>
          <cell r="GN224">
            <v>1.2</v>
          </cell>
          <cell r="GO224">
            <v>1</v>
          </cell>
          <cell r="GP224">
            <v>4.3</v>
          </cell>
          <cell r="GQ224">
            <v>-5.3</v>
          </cell>
          <cell r="GR224">
            <v>-0.3</v>
          </cell>
          <cell r="GS224">
            <v>-0.5</v>
          </cell>
          <cell r="GT224">
            <v>4.5</v>
          </cell>
          <cell r="GU224">
            <v>0.9</v>
          </cell>
          <cell r="GV224">
            <v>3.6</v>
          </cell>
          <cell r="GW224">
            <v>1.2</v>
          </cell>
          <cell r="GX224">
            <v>1.7</v>
          </cell>
          <cell r="GY224">
            <v>-0.2</v>
          </cell>
          <cell r="GZ224">
            <v>3.8</v>
          </cell>
          <cell r="HA224">
            <v>3</v>
          </cell>
          <cell r="HB224">
            <v>-1.6</v>
          </cell>
          <cell r="HC224">
            <v>1.4</v>
          </cell>
          <cell r="HD224">
            <v>0.3</v>
          </cell>
          <cell r="HE224">
            <v>0.8</v>
          </cell>
          <cell r="HF224">
            <v>2.7</v>
          </cell>
          <cell r="HG224">
            <v>0.5</v>
          </cell>
          <cell r="HH224">
            <v>0.3</v>
          </cell>
          <cell r="HI224">
            <v>0.7</v>
          </cell>
          <cell r="HJ224">
            <v>-0.6</v>
          </cell>
          <cell r="HK224">
            <v>0.6</v>
          </cell>
          <cell r="HL224">
            <v>11988</v>
          </cell>
          <cell r="HM224">
            <v>1513</v>
          </cell>
          <cell r="HN224">
            <v>13510</v>
          </cell>
          <cell r="HO224">
            <v>3875</v>
          </cell>
          <cell r="HP224">
            <v>5276</v>
          </cell>
          <cell r="HQ224">
            <v>5033</v>
          </cell>
          <cell r="HR224">
            <v>4172</v>
          </cell>
          <cell r="HS224">
            <v>17348</v>
          </cell>
          <cell r="HT224">
            <v>2955</v>
          </cell>
          <cell r="HU224">
            <v>19854</v>
          </cell>
          <cell r="HV224">
            <v>7223</v>
          </cell>
          <cell r="HW224">
            <v>5052</v>
          </cell>
          <cell r="HX224">
            <v>4249</v>
          </cell>
          <cell r="HY224">
            <v>5624</v>
          </cell>
          <cell r="HZ224">
            <v>5414</v>
          </cell>
          <cell r="IA224">
            <v>27558</v>
          </cell>
          <cell r="IB224">
            <v>5580</v>
          </cell>
          <cell r="IC224">
            <v>336</v>
          </cell>
          <cell r="ID224">
            <v>4115</v>
          </cell>
          <cell r="IE224">
            <v>10003</v>
          </cell>
          <cell r="IF224">
            <v>6139</v>
          </cell>
          <cell r="IG224">
            <v>11342</v>
          </cell>
          <cell r="IH224">
            <v>16676</v>
          </cell>
          <cell r="II224">
            <v>34271</v>
          </cell>
          <cell r="IJ224">
            <v>16437</v>
          </cell>
          <cell r="IK224">
            <v>18516</v>
          </cell>
          <cell r="IL224">
            <v>9594</v>
          </cell>
          <cell r="IM224">
            <v>5966</v>
          </cell>
          <cell r="IN224">
            <v>2033</v>
          </cell>
          <cell r="IO224">
            <v>2997</v>
          </cell>
          <cell r="IP224">
            <v>9277</v>
          </cell>
          <cell r="IQ224">
            <v>20281</v>
          </cell>
        </row>
        <row r="225">
          <cell r="B225">
            <v>9014</v>
          </cell>
          <cell r="C225">
            <v>1528</v>
          </cell>
          <cell r="D225">
            <v>10539</v>
          </cell>
          <cell r="E225">
            <v>3867</v>
          </cell>
          <cell r="F225">
            <v>4855</v>
          </cell>
          <cell r="G225">
            <v>5253</v>
          </cell>
          <cell r="H225">
            <v>4105</v>
          </cell>
          <cell r="I225">
            <v>17194</v>
          </cell>
          <cell r="J225">
            <v>2613</v>
          </cell>
          <cell r="K225">
            <v>19507</v>
          </cell>
          <cell r="L225">
            <v>6721</v>
          </cell>
          <cell r="M225">
            <v>5105</v>
          </cell>
          <cell r="N225">
            <v>4039</v>
          </cell>
          <cell r="O225">
            <v>5253</v>
          </cell>
          <cell r="P225">
            <v>5240</v>
          </cell>
          <cell r="Q225">
            <v>26339</v>
          </cell>
          <cell r="R225">
            <v>5695</v>
          </cell>
          <cell r="S225">
            <v>376</v>
          </cell>
          <cell r="T225">
            <v>4049</v>
          </cell>
          <cell r="U225">
            <v>10114</v>
          </cell>
          <cell r="V225">
            <v>5851</v>
          </cell>
          <cell r="W225">
            <v>10434</v>
          </cell>
          <cell r="X225">
            <v>15790</v>
          </cell>
          <cell r="Y225">
            <v>32205</v>
          </cell>
          <cell r="Z225">
            <v>15812</v>
          </cell>
          <cell r="AA225">
            <v>17096</v>
          </cell>
          <cell r="AB225">
            <v>9089</v>
          </cell>
          <cell r="AC225">
            <v>5893</v>
          </cell>
          <cell r="AD225">
            <v>1965</v>
          </cell>
          <cell r="AE225">
            <v>2937</v>
          </cell>
          <cell r="AF225">
            <v>8911</v>
          </cell>
          <cell r="AG225">
            <v>19707</v>
          </cell>
          <cell r="AH225">
            <v>4447</v>
          </cell>
          <cell r="AI225">
            <v>4726</v>
          </cell>
          <cell r="AJ225">
            <v>9156</v>
          </cell>
          <cell r="AK225">
            <v>23062</v>
          </cell>
          <cell r="AL225">
            <v>9473</v>
          </cell>
          <cell r="AM225">
            <v>32536</v>
          </cell>
          <cell r="AN225">
            <v>1673</v>
          </cell>
          <cell r="AO225">
            <v>8607</v>
          </cell>
          <cell r="AP225">
            <v>10304</v>
          </cell>
          <cell r="AQ225">
            <v>5693</v>
          </cell>
          <cell r="AR225">
            <v>20120</v>
          </cell>
          <cell r="AS225">
            <v>25770</v>
          </cell>
          <cell r="AT225">
            <v>11995</v>
          </cell>
          <cell r="AU225">
            <v>21293</v>
          </cell>
          <cell r="AV225">
            <v>18804</v>
          </cell>
          <cell r="AW225">
            <v>24491</v>
          </cell>
          <cell r="AX225">
            <v>3177</v>
          </cell>
          <cell r="AY225">
            <v>6921</v>
          </cell>
          <cell r="AZ225">
            <v>34589</v>
          </cell>
          <cell r="BA225">
            <v>357667</v>
          </cell>
          <cell r="BB225">
            <v>27637</v>
          </cell>
          <cell r="BC225">
            <v>-41</v>
          </cell>
          <cell r="BD225">
            <v>385182</v>
          </cell>
          <cell r="BE225">
            <v>2.2999999999999998</v>
          </cell>
          <cell r="BF225">
            <v>1.1000000000000001</v>
          </cell>
          <cell r="BG225">
            <v>2.1</v>
          </cell>
          <cell r="BH225">
            <v>4.0999999999999996</v>
          </cell>
          <cell r="BI225">
            <v>-4.5</v>
          </cell>
          <cell r="BJ225">
            <v>5.9</v>
          </cell>
          <cell r="BK225">
            <v>2</v>
          </cell>
          <cell r="BL225">
            <v>2.5</v>
          </cell>
          <cell r="BM225">
            <v>-8.9</v>
          </cell>
          <cell r="BN225">
            <v>1.6</v>
          </cell>
          <cell r="BO225">
            <v>-0.4</v>
          </cell>
          <cell r="BP225">
            <v>0.7</v>
          </cell>
          <cell r="BQ225">
            <v>-2.1</v>
          </cell>
          <cell r="BR225">
            <v>-2.6</v>
          </cell>
          <cell r="BS225">
            <v>1.3</v>
          </cell>
          <cell r="BT225">
            <v>-0.6</v>
          </cell>
          <cell r="BU225">
            <v>-0.5</v>
          </cell>
          <cell r="BV225">
            <v>-2.9</v>
          </cell>
          <cell r="BW225">
            <v>-1.2</v>
          </cell>
          <cell r="BX225">
            <v>-0.9</v>
          </cell>
          <cell r="BY225">
            <v>1.8</v>
          </cell>
          <cell r="BZ225">
            <v>-2.6</v>
          </cell>
          <cell r="CA225">
            <v>0.9</v>
          </cell>
          <cell r="CB225">
            <v>-0.1</v>
          </cell>
          <cell r="CC225">
            <v>-0.5</v>
          </cell>
          <cell r="CD225">
            <v>0.6</v>
          </cell>
          <cell r="CE225">
            <v>-0.4</v>
          </cell>
          <cell r="CF225">
            <v>0.8</v>
          </cell>
          <cell r="CG225">
            <v>0.2</v>
          </cell>
          <cell r="CH225">
            <v>-0.7</v>
          </cell>
          <cell r="CI225">
            <v>0.9</v>
          </cell>
          <cell r="CJ225">
            <v>0.5</v>
          </cell>
          <cell r="CK225">
            <v>2.4</v>
          </cell>
          <cell r="CL225">
            <v>-1.2</v>
          </cell>
          <cell r="CM225">
            <v>0.6</v>
          </cell>
          <cell r="CN225">
            <v>-0.3</v>
          </cell>
          <cell r="CO225">
            <v>2.2000000000000002</v>
          </cell>
          <cell r="CP225">
            <v>0.4</v>
          </cell>
          <cell r="CQ225">
            <v>-3.5</v>
          </cell>
          <cell r="CR225">
            <v>2.2000000000000002</v>
          </cell>
          <cell r="CS225">
            <v>1.1000000000000001</v>
          </cell>
          <cell r="CT225">
            <v>3</v>
          </cell>
          <cell r="CU225">
            <v>0.1</v>
          </cell>
          <cell r="CV225">
            <v>0.7</v>
          </cell>
          <cell r="CW225">
            <v>-0.2</v>
          </cell>
          <cell r="CX225">
            <v>1.2</v>
          </cell>
          <cell r="CY225">
            <v>0.4</v>
          </cell>
          <cell r="CZ225">
            <v>0.7</v>
          </cell>
          <cell r="DA225">
            <v>1.6</v>
          </cell>
          <cell r="DB225">
            <v>1.8</v>
          </cell>
          <cell r="DC225">
            <v>0.2</v>
          </cell>
          <cell r="DD225">
            <v>0.5</v>
          </cell>
          <cell r="DE225">
            <v>-0.1</v>
          </cell>
          <cell r="DF225">
            <v>0.4</v>
          </cell>
          <cell r="DG225">
            <v>8979</v>
          </cell>
          <cell r="DH225">
            <v>1531</v>
          </cell>
          <cell r="DI225">
            <v>10507</v>
          </cell>
          <cell r="DJ225">
            <v>3831</v>
          </cell>
          <cell r="DK225">
            <v>4644</v>
          </cell>
          <cell r="DL225">
            <v>5254</v>
          </cell>
          <cell r="DM225">
            <v>4129</v>
          </cell>
          <cell r="DN225">
            <v>17014</v>
          </cell>
          <cell r="DO225">
            <v>2568</v>
          </cell>
          <cell r="DP225">
            <v>19296</v>
          </cell>
          <cell r="DQ225">
            <v>6844</v>
          </cell>
          <cell r="DR225">
            <v>5088</v>
          </cell>
          <cell r="DS225">
            <v>4004</v>
          </cell>
          <cell r="DT225">
            <v>5178</v>
          </cell>
          <cell r="DU225">
            <v>5307</v>
          </cell>
          <cell r="DV225">
            <v>26397</v>
          </cell>
          <cell r="DW225">
            <v>5690</v>
          </cell>
          <cell r="DX225">
            <v>373</v>
          </cell>
          <cell r="DY225">
            <v>4039</v>
          </cell>
          <cell r="DZ225">
            <v>10095</v>
          </cell>
          <cell r="EA225">
            <v>5866</v>
          </cell>
          <cell r="EB225">
            <v>10239</v>
          </cell>
          <cell r="EC225">
            <v>15631</v>
          </cell>
          <cell r="ED225">
            <v>31830</v>
          </cell>
          <cell r="EE225">
            <v>15759</v>
          </cell>
          <cell r="EF225">
            <v>17184</v>
          </cell>
          <cell r="EG225">
            <v>9045</v>
          </cell>
          <cell r="EH225">
            <v>6025</v>
          </cell>
          <cell r="EI225">
            <v>1968</v>
          </cell>
          <cell r="EJ225">
            <v>2941</v>
          </cell>
          <cell r="EK225">
            <v>8979</v>
          </cell>
          <cell r="EL225">
            <v>19920</v>
          </cell>
          <cell r="EM225">
            <v>4380</v>
          </cell>
          <cell r="EN225">
            <v>4750</v>
          </cell>
          <cell r="EO225">
            <v>9109</v>
          </cell>
          <cell r="EP225">
            <v>22931</v>
          </cell>
          <cell r="EQ225">
            <v>9539</v>
          </cell>
          <cell r="ER225">
            <v>32469</v>
          </cell>
          <cell r="ES225">
            <v>1671</v>
          </cell>
          <cell r="ET225">
            <v>8685</v>
          </cell>
          <cell r="EU225">
            <v>10377</v>
          </cell>
          <cell r="EV225">
            <v>5748</v>
          </cell>
          <cell r="EW225">
            <v>20147</v>
          </cell>
          <cell r="EX225">
            <v>25850</v>
          </cell>
          <cell r="EY225">
            <v>11977</v>
          </cell>
          <cell r="EZ225">
            <v>21256</v>
          </cell>
          <cell r="FA225">
            <v>18804</v>
          </cell>
          <cell r="FB225">
            <v>24495</v>
          </cell>
          <cell r="FC225">
            <v>3141</v>
          </cell>
          <cell r="FD225">
            <v>6901</v>
          </cell>
          <cell r="FE225">
            <v>34589</v>
          </cell>
          <cell r="FF225">
            <v>357080</v>
          </cell>
          <cell r="FG225">
            <v>27801</v>
          </cell>
          <cell r="FH225">
            <v>307</v>
          </cell>
          <cell r="FI225">
            <v>385074</v>
          </cell>
          <cell r="FJ225">
            <v>3.7</v>
          </cell>
          <cell r="FK225">
            <v>1.4</v>
          </cell>
          <cell r="FL225">
            <v>3.4</v>
          </cell>
          <cell r="FM225">
            <v>0.6</v>
          </cell>
          <cell r="FN225">
            <v>-9.9</v>
          </cell>
          <cell r="FO225">
            <v>6.5</v>
          </cell>
          <cell r="FP225">
            <v>2.6</v>
          </cell>
          <cell r="FQ225">
            <v>0.6</v>
          </cell>
          <cell r="FR225">
            <v>-11.3</v>
          </cell>
          <cell r="FS225">
            <v>-0.3</v>
          </cell>
          <cell r="FT225">
            <v>0.8</v>
          </cell>
          <cell r="FU225">
            <v>0.5</v>
          </cell>
          <cell r="FV225">
            <v>-3.1</v>
          </cell>
          <cell r="FW225">
            <v>-4.8</v>
          </cell>
          <cell r="FX225">
            <v>2.8</v>
          </cell>
          <cell r="FY225">
            <v>-0.7</v>
          </cell>
          <cell r="FZ225">
            <v>-0.7</v>
          </cell>
          <cell r="GA225">
            <v>-1.4</v>
          </cell>
          <cell r="GB225">
            <v>-0.8</v>
          </cell>
          <cell r="GC225">
            <v>-0.8</v>
          </cell>
          <cell r="GD225">
            <v>-0.3</v>
          </cell>
          <cell r="GE225">
            <v>-5.5</v>
          </cell>
          <cell r="GF225">
            <v>-1.1000000000000001</v>
          </cell>
          <cell r="GG225">
            <v>-2.5</v>
          </cell>
          <cell r="GH225">
            <v>-0.9</v>
          </cell>
          <cell r="GI225">
            <v>1.5</v>
          </cell>
          <cell r="GJ225">
            <v>-0.8</v>
          </cell>
          <cell r="GK225">
            <v>4</v>
          </cell>
          <cell r="GL225">
            <v>-0.1</v>
          </cell>
          <cell r="GM225">
            <v>-0.6</v>
          </cell>
          <cell r="GN225">
            <v>2</v>
          </cell>
          <cell r="GO225">
            <v>2</v>
          </cell>
          <cell r="GP225">
            <v>-0.7</v>
          </cell>
          <cell r="GQ225">
            <v>1.3</v>
          </cell>
          <cell r="GR225">
            <v>0.2</v>
          </cell>
          <cell r="GS225">
            <v>-1</v>
          </cell>
          <cell r="GT225">
            <v>2.2999999999999998</v>
          </cell>
          <cell r="GU225">
            <v>-0.1</v>
          </cell>
          <cell r="GV225">
            <v>-5.9</v>
          </cell>
          <cell r="GW225">
            <v>4</v>
          </cell>
          <cell r="GX225">
            <v>2</v>
          </cell>
          <cell r="GY225">
            <v>6.6</v>
          </cell>
          <cell r="GZ225">
            <v>-1.2</v>
          </cell>
          <cell r="HA225">
            <v>0.4</v>
          </cell>
          <cell r="HB225">
            <v>-0.2</v>
          </cell>
          <cell r="HC225">
            <v>0.7</v>
          </cell>
          <cell r="HD225">
            <v>0.4</v>
          </cell>
          <cell r="HE225">
            <v>0.7</v>
          </cell>
          <cell r="HF225">
            <v>-0.6</v>
          </cell>
          <cell r="HG225">
            <v>1.1000000000000001</v>
          </cell>
          <cell r="HH225">
            <v>0.2</v>
          </cell>
          <cell r="HI225">
            <v>0.1</v>
          </cell>
          <cell r="HJ225">
            <v>1.1000000000000001</v>
          </cell>
          <cell r="HK225">
            <v>0.3</v>
          </cell>
          <cell r="HL225">
            <v>8740</v>
          </cell>
          <cell r="HM225">
            <v>1532</v>
          </cell>
          <cell r="HN225">
            <v>10268</v>
          </cell>
          <cell r="HO225">
            <v>3593</v>
          </cell>
          <cell r="HP225">
            <v>4412</v>
          </cell>
          <cell r="HQ225">
            <v>4883</v>
          </cell>
          <cell r="HR225">
            <v>3924</v>
          </cell>
          <cell r="HS225">
            <v>16035</v>
          </cell>
          <cell r="HT225">
            <v>2421</v>
          </cell>
          <cell r="HU225">
            <v>18186</v>
          </cell>
          <cell r="HV225">
            <v>6671</v>
          </cell>
          <cell r="HW225">
            <v>4992</v>
          </cell>
          <cell r="HX225">
            <v>3737</v>
          </cell>
          <cell r="HY225">
            <v>4717</v>
          </cell>
          <cell r="HZ225">
            <v>4865</v>
          </cell>
          <cell r="IA225">
            <v>24916</v>
          </cell>
          <cell r="IB225">
            <v>5781</v>
          </cell>
          <cell r="IC225">
            <v>303</v>
          </cell>
          <cell r="ID225">
            <v>4122</v>
          </cell>
          <cell r="IE225">
            <v>10188</v>
          </cell>
          <cell r="IF225">
            <v>5314</v>
          </cell>
          <cell r="IG225">
            <v>9571</v>
          </cell>
          <cell r="IH225">
            <v>14300</v>
          </cell>
          <cell r="II225">
            <v>29285</v>
          </cell>
          <cell r="IJ225">
            <v>15000</v>
          </cell>
          <cell r="IK225">
            <v>16533</v>
          </cell>
          <cell r="IL225">
            <v>8852</v>
          </cell>
          <cell r="IM225">
            <v>5703</v>
          </cell>
          <cell r="IN225">
            <v>1912</v>
          </cell>
          <cell r="IO225">
            <v>2817</v>
          </cell>
          <cell r="IP225">
            <v>8709</v>
          </cell>
          <cell r="IQ225">
            <v>19144</v>
          </cell>
        </row>
        <row r="226">
          <cell r="B226">
            <v>9183</v>
          </cell>
          <cell r="C226">
            <v>1541</v>
          </cell>
          <cell r="D226">
            <v>10721</v>
          </cell>
          <cell r="E226">
            <v>3890</v>
          </cell>
          <cell r="F226">
            <v>4741</v>
          </cell>
          <cell r="G226">
            <v>5572</v>
          </cell>
          <cell r="H226">
            <v>4165</v>
          </cell>
          <cell r="I226">
            <v>17619</v>
          </cell>
          <cell r="J226">
            <v>2470</v>
          </cell>
          <cell r="K226">
            <v>19868</v>
          </cell>
          <cell r="L226">
            <v>6617</v>
          </cell>
          <cell r="M226">
            <v>5093</v>
          </cell>
          <cell r="N226">
            <v>4082</v>
          </cell>
          <cell r="O226">
            <v>5162</v>
          </cell>
          <cell r="P226">
            <v>5243</v>
          </cell>
          <cell r="Q226">
            <v>26201</v>
          </cell>
          <cell r="R226">
            <v>5669</v>
          </cell>
          <cell r="S226">
            <v>372</v>
          </cell>
          <cell r="T226">
            <v>3993</v>
          </cell>
          <cell r="U226">
            <v>10032</v>
          </cell>
          <cell r="V226">
            <v>5968</v>
          </cell>
          <cell r="W226">
            <v>10563</v>
          </cell>
          <cell r="X226">
            <v>15743</v>
          </cell>
          <cell r="Y226">
            <v>32328</v>
          </cell>
          <cell r="Z226">
            <v>15667</v>
          </cell>
          <cell r="AA226">
            <v>17168</v>
          </cell>
          <cell r="AB226">
            <v>9056</v>
          </cell>
          <cell r="AC226">
            <v>5923</v>
          </cell>
          <cell r="AD226">
            <v>1967</v>
          </cell>
          <cell r="AE226">
            <v>2891</v>
          </cell>
          <cell r="AF226">
            <v>9029</v>
          </cell>
          <cell r="AG226">
            <v>19808</v>
          </cell>
          <cell r="AH226">
            <v>4539</v>
          </cell>
          <cell r="AI226">
            <v>4728</v>
          </cell>
          <cell r="AJ226">
            <v>9253</v>
          </cell>
          <cell r="AK226">
            <v>23098</v>
          </cell>
          <cell r="AL226">
            <v>9559</v>
          </cell>
          <cell r="AM226">
            <v>32656</v>
          </cell>
          <cell r="AN226">
            <v>1613</v>
          </cell>
          <cell r="AO226">
            <v>8791</v>
          </cell>
          <cell r="AP226">
            <v>10412</v>
          </cell>
          <cell r="AQ226">
            <v>5811</v>
          </cell>
          <cell r="AR226">
            <v>20125</v>
          </cell>
          <cell r="AS226">
            <v>25880</v>
          </cell>
          <cell r="AT226">
            <v>12094</v>
          </cell>
          <cell r="AU226">
            <v>21599</v>
          </cell>
          <cell r="AV226">
            <v>18900</v>
          </cell>
          <cell r="AW226">
            <v>24703</v>
          </cell>
          <cell r="AX226">
            <v>3238</v>
          </cell>
          <cell r="AY226">
            <v>7078</v>
          </cell>
          <cell r="AZ226">
            <v>34652</v>
          </cell>
          <cell r="BA226">
            <v>359711</v>
          </cell>
          <cell r="BB226">
            <v>27549</v>
          </cell>
          <cell r="BC226">
            <v>77</v>
          </cell>
          <cell r="BD226">
            <v>387288</v>
          </cell>
          <cell r="BE226">
            <v>1.9</v>
          </cell>
          <cell r="BF226">
            <v>0.8</v>
          </cell>
          <cell r="BG226">
            <v>1.7</v>
          </cell>
          <cell r="BH226">
            <v>0.6</v>
          </cell>
          <cell r="BI226">
            <v>-2.4</v>
          </cell>
          <cell r="BJ226">
            <v>6.1</v>
          </cell>
          <cell r="BK226">
            <v>1.5</v>
          </cell>
          <cell r="BL226">
            <v>2.5</v>
          </cell>
          <cell r="BM226">
            <v>-5.5</v>
          </cell>
          <cell r="BN226">
            <v>1.8</v>
          </cell>
          <cell r="BO226">
            <v>-1.5</v>
          </cell>
          <cell r="BP226">
            <v>-0.2</v>
          </cell>
          <cell r="BQ226">
            <v>1.1000000000000001</v>
          </cell>
          <cell r="BR226">
            <v>-1.7</v>
          </cell>
          <cell r="BS226">
            <v>0.1</v>
          </cell>
          <cell r="BT226">
            <v>-0.5</v>
          </cell>
          <cell r="BU226">
            <v>-0.5</v>
          </cell>
          <cell r="BV226">
            <v>-1.2</v>
          </cell>
          <cell r="BW226">
            <v>-1.4</v>
          </cell>
          <cell r="BX226">
            <v>-0.8</v>
          </cell>
          <cell r="BY226">
            <v>2</v>
          </cell>
          <cell r="BZ226">
            <v>1.2</v>
          </cell>
          <cell r="CA226">
            <v>-0.3</v>
          </cell>
          <cell r="CB226">
            <v>0.4</v>
          </cell>
          <cell r="CC226">
            <v>-0.9</v>
          </cell>
          <cell r="CD226">
            <v>0.4</v>
          </cell>
          <cell r="CE226">
            <v>-0.4</v>
          </cell>
          <cell r="CF226">
            <v>0.5</v>
          </cell>
          <cell r="CG226">
            <v>0.1</v>
          </cell>
          <cell r="CH226">
            <v>-1.6</v>
          </cell>
          <cell r="CI226">
            <v>1.3</v>
          </cell>
          <cell r="CJ226">
            <v>0.5</v>
          </cell>
          <cell r="CK226">
            <v>2.1</v>
          </cell>
          <cell r="CL226">
            <v>0</v>
          </cell>
          <cell r="CM226">
            <v>1.1000000000000001</v>
          </cell>
          <cell r="CN226">
            <v>0.2</v>
          </cell>
          <cell r="CO226">
            <v>0.9</v>
          </cell>
          <cell r="CP226">
            <v>0.4</v>
          </cell>
          <cell r="CQ226">
            <v>-3.6</v>
          </cell>
          <cell r="CR226">
            <v>2.1</v>
          </cell>
          <cell r="CS226">
            <v>1</v>
          </cell>
          <cell r="CT226">
            <v>2.1</v>
          </cell>
          <cell r="CU226">
            <v>0</v>
          </cell>
          <cell r="CV226">
            <v>0.4</v>
          </cell>
          <cell r="CW226">
            <v>0.8</v>
          </cell>
          <cell r="CX226">
            <v>1.4</v>
          </cell>
          <cell r="CY226">
            <v>0.5</v>
          </cell>
          <cell r="CZ226">
            <v>0.9</v>
          </cell>
          <cell r="DA226">
            <v>1.9</v>
          </cell>
          <cell r="DB226">
            <v>2.2999999999999998</v>
          </cell>
          <cell r="DC226">
            <v>0.2</v>
          </cell>
          <cell r="DD226">
            <v>0.6</v>
          </cell>
          <cell r="DE226">
            <v>-0.3</v>
          </cell>
          <cell r="DF226">
            <v>0.5</v>
          </cell>
          <cell r="DG226">
            <v>9532</v>
          </cell>
          <cell r="DH226">
            <v>1551</v>
          </cell>
          <cell r="DI226">
            <v>11082</v>
          </cell>
          <cell r="DJ226">
            <v>3940</v>
          </cell>
          <cell r="DK226">
            <v>4751</v>
          </cell>
          <cell r="DL226">
            <v>5597</v>
          </cell>
          <cell r="DM226">
            <v>4154</v>
          </cell>
          <cell r="DN226">
            <v>17658</v>
          </cell>
          <cell r="DO226">
            <v>2383</v>
          </cell>
          <cell r="DP226">
            <v>19861</v>
          </cell>
          <cell r="DQ226">
            <v>6459</v>
          </cell>
          <cell r="DR226">
            <v>5137</v>
          </cell>
          <cell r="DS226">
            <v>3982</v>
          </cell>
          <cell r="DT226">
            <v>5177</v>
          </cell>
          <cell r="DU226">
            <v>5270</v>
          </cell>
          <cell r="DV226">
            <v>26009</v>
          </cell>
          <cell r="DW226">
            <v>5678</v>
          </cell>
          <cell r="DX226">
            <v>377</v>
          </cell>
          <cell r="DY226">
            <v>4031</v>
          </cell>
          <cell r="DZ226">
            <v>10081</v>
          </cell>
          <cell r="EA226">
            <v>5952</v>
          </cell>
          <cell r="EB226">
            <v>10364</v>
          </cell>
          <cell r="EC226">
            <v>15955</v>
          </cell>
          <cell r="ED226">
            <v>32328</v>
          </cell>
          <cell r="EE226">
            <v>15752</v>
          </cell>
          <cell r="EF226">
            <v>17155</v>
          </cell>
          <cell r="EG226">
            <v>9094</v>
          </cell>
          <cell r="EH226">
            <v>5823</v>
          </cell>
          <cell r="EI226">
            <v>1956</v>
          </cell>
          <cell r="EJ226">
            <v>2904</v>
          </cell>
          <cell r="EK226">
            <v>8917</v>
          </cell>
          <cell r="EL226">
            <v>19594</v>
          </cell>
          <cell r="EM226">
            <v>4577</v>
          </cell>
          <cell r="EN226">
            <v>4731</v>
          </cell>
          <cell r="EO226">
            <v>9297</v>
          </cell>
          <cell r="EP226">
            <v>23174</v>
          </cell>
          <cell r="EQ226">
            <v>9537</v>
          </cell>
          <cell r="ER226">
            <v>32711</v>
          </cell>
          <cell r="ES226">
            <v>1574</v>
          </cell>
          <cell r="ET226">
            <v>8817</v>
          </cell>
          <cell r="EU226">
            <v>10391</v>
          </cell>
          <cell r="EV226">
            <v>5837</v>
          </cell>
          <cell r="EW226">
            <v>19968</v>
          </cell>
          <cell r="EX226">
            <v>25744</v>
          </cell>
          <cell r="EY226">
            <v>12064</v>
          </cell>
          <cell r="EZ226">
            <v>21569</v>
          </cell>
          <cell r="FA226">
            <v>18885</v>
          </cell>
          <cell r="FB226">
            <v>24667</v>
          </cell>
          <cell r="FC226">
            <v>3236</v>
          </cell>
          <cell r="FD226">
            <v>7046</v>
          </cell>
          <cell r="FE226">
            <v>34656</v>
          </cell>
          <cell r="FF226">
            <v>359696</v>
          </cell>
          <cell r="FG226">
            <v>27531</v>
          </cell>
          <cell r="FH226">
            <v>-69</v>
          </cell>
          <cell r="FI226">
            <v>387113</v>
          </cell>
          <cell r="FJ226">
            <v>6.2</v>
          </cell>
          <cell r="FK226">
            <v>1.3</v>
          </cell>
          <cell r="FL226">
            <v>5.5</v>
          </cell>
          <cell r="FM226">
            <v>2.8</v>
          </cell>
          <cell r="FN226">
            <v>2.2999999999999998</v>
          </cell>
          <cell r="FO226">
            <v>6.5</v>
          </cell>
          <cell r="FP226">
            <v>0.6</v>
          </cell>
          <cell r="FQ226">
            <v>3.8</v>
          </cell>
          <cell r="FR226">
            <v>-7.2</v>
          </cell>
          <cell r="FS226">
            <v>2.9</v>
          </cell>
          <cell r="FT226">
            <v>-5.6</v>
          </cell>
          <cell r="FU226">
            <v>1</v>
          </cell>
          <cell r="FV226">
            <v>-0.6</v>
          </cell>
          <cell r="FW226">
            <v>0</v>
          </cell>
          <cell r="FX226">
            <v>-0.7</v>
          </cell>
          <cell r="FY226">
            <v>-1.5</v>
          </cell>
          <cell r="FZ226">
            <v>-0.2</v>
          </cell>
          <cell r="GA226">
            <v>1.2</v>
          </cell>
          <cell r="GB226">
            <v>-0.2</v>
          </cell>
          <cell r="GC226">
            <v>-0.1</v>
          </cell>
          <cell r="GD226">
            <v>1.5</v>
          </cell>
          <cell r="GE226">
            <v>1.2</v>
          </cell>
          <cell r="GF226">
            <v>2.1</v>
          </cell>
          <cell r="GG226">
            <v>1.6</v>
          </cell>
          <cell r="GH226">
            <v>0</v>
          </cell>
          <cell r="GI226">
            <v>-0.2</v>
          </cell>
          <cell r="GJ226">
            <v>0.5</v>
          </cell>
          <cell r="GK226">
            <v>-3.4</v>
          </cell>
          <cell r="GL226">
            <v>-0.6</v>
          </cell>
          <cell r="GM226">
            <v>-1.3</v>
          </cell>
          <cell r="GN226">
            <v>-0.7</v>
          </cell>
          <cell r="GO226">
            <v>-1.6</v>
          </cell>
          <cell r="GP226">
            <v>4.5</v>
          </cell>
          <cell r="GQ226">
            <v>-0.4</v>
          </cell>
          <cell r="GR226">
            <v>2.1</v>
          </cell>
          <cell r="GS226">
            <v>1.1000000000000001</v>
          </cell>
          <cell r="GT226">
            <v>0</v>
          </cell>
          <cell r="GU226">
            <v>0.7</v>
          </cell>
          <cell r="GV226">
            <v>-5.8</v>
          </cell>
          <cell r="GW226">
            <v>1.5</v>
          </cell>
          <cell r="GX226">
            <v>0.1</v>
          </cell>
          <cell r="GY226">
            <v>1.5</v>
          </cell>
          <cell r="GZ226">
            <v>-0.9</v>
          </cell>
          <cell r="HA226">
            <v>-0.4</v>
          </cell>
          <cell r="HB226">
            <v>0.7</v>
          </cell>
          <cell r="HC226">
            <v>1.5</v>
          </cell>
          <cell r="HD226">
            <v>0.4</v>
          </cell>
          <cell r="HE226">
            <v>0.7</v>
          </cell>
          <cell r="HF226">
            <v>3</v>
          </cell>
          <cell r="HG226">
            <v>2.1</v>
          </cell>
          <cell r="HH226">
            <v>0.2</v>
          </cell>
          <cell r="HI226">
            <v>0.7</v>
          </cell>
          <cell r="HJ226">
            <v>-1</v>
          </cell>
          <cell r="HK226">
            <v>0.5</v>
          </cell>
          <cell r="HL226">
            <v>9173</v>
          </cell>
          <cell r="HM226">
            <v>1546</v>
          </cell>
          <cell r="HN226">
            <v>10715</v>
          </cell>
          <cell r="HO226">
            <v>4021</v>
          </cell>
          <cell r="HP226">
            <v>4702</v>
          </cell>
          <cell r="HQ226">
            <v>5742</v>
          </cell>
          <cell r="HR226">
            <v>4166</v>
          </cell>
          <cell r="HS226">
            <v>17819</v>
          </cell>
          <cell r="HT226">
            <v>2457</v>
          </cell>
          <cell r="HU226">
            <v>20071</v>
          </cell>
          <cell r="HV226">
            <v>6255</v>
          </cell>
          <cell r="HW226">
            <v>5067</v>
          </cell>
          <cell r="HX226">
            <v>4009</v>
          </cell>
          <cell r="HY226">
            <v>5274</v>
          </cell>
          <cell r="HZ226">
            <v>5259</v>
          </cell>
          <cell r="IA226">
            <v>25866</v>
          </cell>
          <cell r="IB226">
            <v>5626</v>
          </cell>
          <cell r="IC226">
            <v>396</v>
          </cell>
          <cell r="ID226">
            <v>3992</v>
          </cell>
          <cell r="IE226">
            <v>10012</v>
          </cell>
          <cell r="IF226">
            <v>5993</v>
          </cell>
          <cell r="IG226">
            <v>10680</v>
          </cell>
          <cell r="IH226">
            <v>16124</v>
          </cell>
          <cell r="II226">
            <v>32872</v>
          </cell>
          <cell r="IJ226">
            <v>15838</v>
          </cell>
          <cell r="IK226">
            <v>16555</v>
          </cell>
          <cell r="IL226">
            <v>8784</v>
          </cell>
          <cell r="IM226">
            <v>5888</v>
          </cell>
          <cell r="IN226">
            <v>1875</v>
          </cell>
          <cell r="IO226">
            <v>2900</v>
          </cell>
          <cell r="IP226">
            <v>8787</v>
          </cell>
          <cell r="IQ226">
            <v>19457</v>
          </cell>
        </row>
        <row r="227">
          <cell r="B227">
            <v>9233</v>
          </cell>
          <cell r="C227">
            <v>1542</v>
          </cell>
          <cell r="D227">
            <v>10772</v>
          </cell>
          <cell r="E227">
            <v>3909</v>
          </cell>
          <cell r="F227">
            <v>4897</v>
          </cell>
          <cell r="G227">
            <v>5838</v>
          </cell>
          <cell r="H227">
            <v>4153</v>
          </cell>
          <cell r="I227">
            <v>18151</v>
          </cell>
          <cell r="J227">
            <v>2504</v>
          </cell>
          <cell r="K227">
            <v>20432</v>
          </cell>
          <cell r="L227">
            <v>6561</v>
          </cell>
          <cell r="M227">
            <v>5076</v>
          </cell>
          <cell r="N227">
            <v>4190</v>
          </cell>
          <cell r="O227">
            <v>5136</v>
          </cell>
          <cell r="P227">
            <v>5235</v>
          </cell>
          <cell r="Q227">
            <v>26176</v>
          </cell>
          <cell r="R227">
            <v>5643</v>
          </cell>
          <cell r="S227">
            <v>377</v>
          </cell>
          <cell r="T227">
            <v>3962</v>
          </cell>
          <cell r="U227">
            <v>9982</v>
          </cell>
          <cell r="V227">
            <v>6086</v>
          </cell>
          <cell r="W227">
            <v>10915</v>
          </cell>
          <cell r="X227">
            <v>15764</v>
          </cell>
          <cell r="Y227">
            <v>32774</v>
          </cell>
          <cell r="Z227">
            <v>15559</v>
          </cell>
          <cell r="AA227">
            <v>17207</v>
          </cell>
          <cell r="AB227">
            <v>9048</v>
          </cell>
          <cell r="AC227">
            <v>5920</v>
          </cell>
          <cell r="AD227">
            <v>1966</v>
          </cell>
          <cell r="AE227">
            <v>2834</v>
          </cell>
          <cell r="AF227">
            <v>9077</v>
          </cell>
          <cell r="AG227">
            <v>19799</v>
          </cell>
          <cell r="AH227">
            <v>4608</v>
          </cell>
          <cell r="AI227">
            <v>4738</v>
          </cell>
          <cell r="AJ227">
            <v>9332</v>
          </cell>
          <cell r="AK227">
            <v>23238</v>
          </cell>
          <cell r="AL227">
            <v>9630</v>
          </cell>
          <cell r="AM227">
            <v>32866</v>
          </cell>
          <cell r="AN227">
            <v>1615</v>
          </cell>
          <cell r="AO227">
            <v>8993</v>
          </cell>
          <cell r="AP227">
            <v>10613</v>
          </cell>
          <cell r="AQ227">
            <v>5803</v>
          </cell>
          <cell r="AR227">
            <v>20099</v>
          </cell>
          <cell r="AS227">
            <v>25839</v>
          </cell>
          <cell r="AT227">
            <v>12332</v>
          </cell>
          <cell r="AU227">
            <v>21796</v>
          </cell>
          <cell r="AV227">
            <v>19019</v>
          </cell>
          <cell r="AW227">
            <v>25039</v>
          </cell>
          <cell r="AX227">
            <v>3273</v>
          </cell>
          <cell r="AY227">
            <v>7156</v>
          </cell>
          <cell r="AZ227">
            <v>34700</v>
          </cell>
          <cell r="BA227">
            <v>362281</v>
          </cell>
          <cell r="BB227">
            <v>27524</v>
          </cell>
          <cell r="BC227">
            <v>139</v>
          </cell>
          <cell r="BD227">
            <v>389923</v>
          </cell>
          <cell r="BE227">
            <v>0.5</v>
          </cell>
          <cell r="BF227">
            <v>0</v>
          </cell>
          <cell r="BG227">
            <v>0.5</v>
          </cell>
          <cell r="BH227">
            <v>0.5</v>
          </cell>
          <cell r="BI227">
            <v>3.3</v>
          </cell>
          <cell r="BJ227">
            <v>4.8</v>
          </cell>
          <cell r="BK227">
            <v>-0.3</v>
          </cell>
          <cell r="BL227">
            <v>3</v>
          </cell>
          <cell r="BM227">
            <v>1.4</v>
          </cell>
          <cell r="BN227">
            <v>2.8</v>
          </cell>
          <cell r="BO227">
            <v>-0.9</v>
          </cell>
          <cell r="BP227">
            <v>-0.3</v>
          </cell>
          <cell r="BQ227">
            <v>2.6</v>
          </cell>
          <cell r="BR227">
            <v>-0.5</v>
          </cell>
          <cell r="BS227">
            <v>-0.2</v>
          </cell>
          <cell r="BT227">
            <v>-0.1</v>
          </cell>
          <cell r="BU227">
            <v>-0.5</v>
          </cell>
          <cell r="BV227">
            <v>1.4</v>
          </cell>
          <cell r="BW227">
            <v>-0.8</v>
          </cell>
          <cell r="BX227">
            <v>-0.5</v>
          </cell>
          <cell r="BY227">
            <v>2</v>
          </cell>
          <cell r="BZ227">
            <v>3.3</v>
          </cell>
          <cell r="CA227">
            <v>0.1</v>
          </cell>
          <cell r="CB227">
            <v>1.4</v>
          </cell>
          <cell r="CC227">
            <v>-0.7</v>
          </cell>
          <cell r="CD227">
            <v>0.2</v>
          </cell>
          <cell r="CE227">
            <v>-0.1</v>
          </cell>
          <cell r="CF227">
            <v>0</v>
          </cell>
          <cell r="CG227">
            <v>-0.1</v>
          </cell>
          <cell r="CH227">
            <v>-1.9</v>
          </cell>
          <cell r="CI227">
            <v>0.5</v>
          </cell>
          <cell r="CJ227">
            <v>0</v>
          </cell>
          <cell r="CK227">
            <v>1.5</v>
          </cell>
          <cell r="CL227">
            <v>0.2</v>
          </cell>
          <cell r="CM227">
            <v>0.9</v>
          </cell>
          <cell r="CN227">
            <v>0.6</v>
          </cell>
          <cell r="CO227">
            <v>0.7</v>
          </cell>
          <cell r="CP227">
            <v>0.6</v>
          </cell>
          <cell r="CQ227">
            <v>0.2</v>
          </cell>
          <cell r="CR227">
            <v>2.2999999999999998</v>
          </cell>
          <cell r="CS227">
            <v>1.9</v>
          </cell>
          <cell r="CT227">
            <v>-0.1</v>
          </cell>
          <cell r="CU227">
            <v>-0.1</v>
          </cell>
          <cell r="CV227">
            <v>-0.2</v>
          </cell>
          <cell r="CW227">
            <v>2</v>
          </cell>
          <cell r="CX227">
            <v>0.9</v>
          </cell>
          <cell r="CY227">
            <v>0.6</v>
          </cell>
          <cell r="CZ227">
            <v>1.4</v>
          </cell>
          <cell r="DA227">
            <v>1.1000000000000001</v>
          </cell>
          <cell r="DB227">
            <v>1.1000000000000001</v>
          </cell>
          <cell r="DC227">
            <v>0.1</v>
          </cell>
          <cell r="DD227">
            <v>0.7</v>
          </cell>
          <cell r="DE227">
            <v>-0.1</v>
          </cell>
          <cell r="DF227">
            <v>0.7</v>
          </cell>
          <cell r="DG227">
            <v>8887</v>
          </cell>
          <cell r="DH227">
            <v>1532</v>
          </cell>
          <cell r="DI227">
            <v>10411</v>
          </cell>
          <cell r="DJ227">
            <v>3850</v>
          </cell>
          <cell r="DK227">
            <v>4970</v>
          </cell>
          <cell r="DL227">
            <v>5872</v>
          </cell>
          <cell r="DM227">
            <v>4195</v>
          </cell>
          <cell r="DN227">
            <v>18269</v>
          </cell>
          <cell r="DO227">
            <v>2551</v>
          </cell>
          <cell r="DP227">
            <v>20580</v>
          </cell>
          <cell r="DQ227">
            <v>6539</v>
          </cell>
          <cell r="DR227">
            <v>5083</v>
          </cell>
          <cell r="DS227">
            <v>4297</v>
          </cell>
          <cell r="DT227">
            <v>5132</v>
          </cell>
          <cell r="DU227">
            <v>5147</v>
          </cell>
          <cell r="DV227">
            <v>26193</v>
          </cell>
          <cell r="DW227">
            <v>5629</v>
          </cell>
          <cell r="DX227">
            <v>370</v>
          </cell>
          <cell r="DY227">
            <v>3919</v>
          </cell>
          <cell r="DZ227">
            <v>9923</v>
          </cell>
          <cell r="EA227">
            <v>6109</v>
          </cell>
          <cell r="EB227">
            <v>11099</v>
          </cell>
          <cell r="EC227">
            <v>15672</v>
          </cell>
          <cell r="ED227">
            <v>32881</v>
          </cell>
          <cell r="EE227">
            <v>15484</v>
          </cell>
          <cell r="EF227">
            <v>17173</v>
          </cell>
          <cell r="EG227">
            <v>9058</v>
          </cell>
          <cell r="EH227">
            <v>5947</v>
          </cell>
          <cell r="EI227">
            <v>1980</v>
          </cell>
          <cell r="EJ227">
            <v>2788</v>
          </cell>
          <cell r="EK227">
            <v>9172</v>
          </cell>
          <cell r="EL227">
            <v>19886</v>
          </cell>
          <cell r="EM227">
            <v>4631</v>
          </cell>
          <cell r="EN227">
            <v>4766</v>
          </cell>
          <cell r="EO227">
            <v>9376</v>
          </cell>
          <cell r="EP227">
            <v>23213</v>
          </cell>
          <cell r="EQ227">
            <v>9576</v>
          </cell>
          <cell r="ER227">
            <v>32788</v>
          </cell>
          <cell r="ES227">
            <v>1610</v>
          </cell>
          <cell r="ET227">
            <v>8887</v>
          </cell>
          <cell r="EU227">
            <v>10504</v>
          </cell>
          <cell r="EV227">
            <v>5872</v>
          </cell>
          <cell r="EW227">
            <v>20054</v>
          </cell>
          <cell r="EX227">
            <v>25876</v>
          </cell>
          <cell r="EY227">
            <v>12346</v>
          </cell>
          <cell r="EZ227">
            <v>21859</v>
          </cell>
          <cell r="FA227">
            <v>19025</v>
          </cell>
          <cell r="FB227">
            <v>25038</v>
          </cell>
          <cell r="FC227">
            <v>3329</v>
          </cell>
          <cell r="FD227">
            <v>7289</v>
          </cell>
          <cell r="FE227">
            <v>34697</v>
          </cell>
          <cell r="FF227">
            <v>362370</v>
          </cell>
          <cell r="FG227">
            <v>27395</v>
          </cell>
          <cell r="FH227">
            <v>128</v>
          </cell>
          <cell r="FI227">
            <v>389890</v>
          </cell>
          <cell r="FJ227">
            <v>-6.8</v>
          </cell>
          <cell r="FK227">
            <v>-1.2</v>
          </cell>
          <cell r="FL227">
            <v>-6.1</v>
          </cell>
          <cell r="FM227">
            <v>-2.2999999999999998</v>
          </cell>
          <cell r="FN227">
            <v>4.5999999999999996</v>
          </cell>
          <cell r="FO227">
            <v>4.9000000000000004</v>
          </cell>
          <cell r="FP227">
            <v>1</v>
          </cell>
          <cell r="FQ227">
            <v>3.5</v>
          </cell>
          <cell r="FR227">
            <v>7</v>
          </cell>
          <cell r="FS227">
            <v>3.6</v>
          </cell>
          <cell r="FT227">
            <v>1.2</v>
          </cell>
          <cell r="FU227">
            <v>-1.1000000000000001</v>
          </cell>
          <cell r="FV227">
            <v>7.9</v>
          </cell>
          <cell r="FW227">
            <v>-0.9</v>
          </cell>
          <cell r="FX227">
            <v>-2.2999999999999998</v>
          </cell>
          <cell r="FY227">
            <v>0.7</v>
          </cell>
          <cell r="FZ227">
            <v>-0.9</v>
          </cell>
          <cell r="GA227">
            <v>-1.8</v>
          </cell>
          <cell r="GB227">
            <v>-2.8</v>
          </cell>
          <cell r="GC227">
            <v>-1.6</v>
          </cell>
          <cell r="GD227">
            <v>2.6</v>
          </cell>
          <cell r="GE227">
            <v>7.1</v>
          </cell>
          <cell r="GF227">
            <v>-1.8</v>
          </cell>
          <cell r="GG227">
            <v>1.7</v>
          </cell>
          <cell r="GH227">
            <v>-1.7</v>
          </cell>
          <cell r="GI227">
            <v>0.1</v>
          </cell>
          <cell r="GJ227">
            <v>-0.4</v>
          </cell>
          <cell r="GK227">
            <v>2.1</v>
          </cell>
          <cell r="GL227">
            <v>1.2</v>
          </cell>
          <cell r="GM227">
            <v>-4</v>
          </cell>
          <cell r="GN227">
            <v>2.9</v>
          </cell>
          <cell r="GO227">
            <v>1.5</v>
          </cell>
          <cell r="GP227">
            <v>1.2</v>
          </cell>
          <cell r="GQ227">
            <v>0.7</v>
          </cell>
          <cell r="GR227">
            <v>0.9</v>
          </cell>
          <cell r="GS227">
            <v>0.2</v>
          </cell>
          <cell r="GT227">
            <v>0.4</v>
          </cell>
          <cell r="GU227">
            <v>0.2</v>
          </cell>
          <cell r="GV227">
            <v>2.2999999999999998</v>
          </cell>
          <cell r="GW227">
            <v>0.8</v>
          </cell>
          <cell r="GX227">
            <v>1.1000000000000001</v>
          </cell>
          <cell r="GY227">
            <v>0.6</v>
          </cell>
          <cell r="GZ227">
            <v>0.4</v>
          </cell>
          <cell r="HA227">
            <v>0.5</v>
          </cell>
          <cell r="HB227">
            <v>2.2999999999999998</v>
          </cell>
          <cell r="HC227">
            <v>1.3</v>
          </cell>
          <cell r="HD227">
            <v>0.7</v>
          </cell>
          <cell r="HE227">
            <v>1.5</v>
          </cell>
          <cell r="HF227">
            <v>2.9</v>
          </cell>
          <cell r="HG227">
            <v>3.5</v>
          </cell>
          <cell r="HH227">
            <v>0.1</v>
          </cell>
          <cell r="HI227">
            <v>0.7</v>
          </cell>
          <cell r="HJ227">
            <v>-0.5</v>
          </cell>
          <cell r="HK227">
            <v>0.7</v>
          </cell>
          <cell r="HL227">
            <v>5112</v>
          </cell>
          <cell r="HM227">
            <v>1534</v>
          </cell>
          <cell r="HN227">
            <v>6577</v>
          </cell>
          <cell r="HO227">
            <v>3956</v>
          </cell>
          <cell r="HP227">
            <v>5151</v>
          </cell>
          <cell r="HQ227">
            <v>6039</v>
          </cell>
          <cell r="HR227">
            <v>4242</v>
          </cell>
          <cell r="HS227">
            <v>18727</v>
          </cell>
          <cell r="HT227">
            <v>2562</v>
          </cell>
          <cell r="HU227">
            <v>21058</v>
          </cell>
          <cell r="HV227">
            <v>6423</v>
          </cell>
          <cell r="HW227">
            <v>5250</v>
          </cell>
          <cell r="HX227">
            <v>4410</v>
          </cell>
          <cell r="HY227">
            <v>5305</v>
          </cell>
          <cell r="HZ227">
            <v>5365</v>
          </cell>
          <cell r="IA227">
            <v>26754</v>
          </cell>
          <cell r="IB227">
            <v>5748</v>
          </cell>
          <cell r="IC227">
            <v>458</v>
          </cell>
          <cell r="ID227">
            <v>3825</v>
          </cell>
          <cell r="IE227">
            <v>10060</v>
          </cell>
          <cell r="IF227">
            <v>6377</v>
          </cell>
          <cell r="IG227">
            <v>11015</v>
          </cell>
          <cell r="IH227">
            <v>15932</v>
          </cell>
          <cell r="II227">
            <v>33346</v>
          </cell>
          <cell r="IJ227">
            <v>15593</v>
          </cell>
          <cell r="IK227">
            <v>16817</v>
          </cell>
          <cell r="IL227">
            <v>9110</v>
          </cell>
          <cell r="IM227">
            <v>6046</v>
          </cell>
          <cell r="IN227">
            <v>2058</v>
          </cell>
          <cell r="IO227">
            <v>2857</v>
          </cell>
          <cell r="IP227">
            <v>9092</v>
          </cell>
          <cell r="IQ227">
            <v>20059</v>
          </cell>
        </row>
        <row r="228">
          <cell r="B228">
            <v>9188</v>
          </cell>
          <cell r="C228">
            <v>1538</v>
          </cell>
          <cell r="D228">
            <v>10724</v>
          </cell>
          <cell r="E228">
            <v>3975</v>
          </cell>
          <cell r="F228">
            <v>5142</v>
          </cell>
          <cell r="G228">
            <v>6107</v>
          </cell>
          <cell r="H228">
            <v>4086</v>
          </cell>
          <cell r="I228">
            <v>18734</v>
          </cell>
          <cell r="J228">
            <v>2612</v>
          </cell>
          <cell r="K228">
            <v>21088</v>
          </cell>
          <cell r="L228">
            <v>6610</v>
          </cell>
          <cell r="M228">
            <v>5063</v>
          </cell>
          <cell r="N228">
            <v>4225</v>
          </cell>
          <cell r="O228">
            <v>5087</v>
          </cell>
          <cell r="P228">
            <v>5276</v>
          </cell>
          <cell r="Q228">
            <v>26176</v>
          </cell>
          <cell r="R228">
            <v>5621</v>
          </cell>
          <cell r="S228">
            <v>380</v>
          </cell>
          <cell r="T228">
            <v>3938</v>
          </cell>
          <cell r="U228">
            <v>9939</v>
          </cell>
          <cell r="V228">
            <v>6217</v>
          </cell>
          <cell r="W228">
            <v>11183</v>
          </cell>
          <cell r="X228">
            <v>16069</v>
          </cell>
          <cell r="Y228">
            <v>33512</v>
          </cell>
          <cell r="Z228">
            <v>15541</v>
          </cell>
          <cell r="AA228">
            <v>17261</v>
          </cell>
          <cell r="AB228">
            <v>9117</v>
          </cell>
          <cell r="AC228">
            <v>5923</v>
          </cell>
          <cell r="AD228">
            <v>1977</v>
          </cell>
          <cell r="AE228">
            <v>2768</v>
          </cell>
          <cell r="AF228">
            <v>8974</v>
          </cell>
          <cell r="AG228">
            <v>19652</v>
          </cell>
          <cell r="AH228">
            <v>4684</v>
          </cell>
          <cell r="AI228">
            <v>4748</v>
          </cell>
          <cell r="AJ228">
            <v>9425</v>
          </cell>
          <cell r="AK228">
            <v>23414</v>
          </cell>
          <cell r="AL228">
            <v>9718</v>
          </cell>
          <cell r="AM228">
            <v>33128</v>
          </cell>
          <cell r="AN228">
            <v>1677</v>
          </cell>
          <cell r="AO228">
            <v>9260</v>
          </cell>
          <cell r="AP228">
            <v>10948</v>
          </cell>
          <cell r="AQ228">
            <v>5756</v>
          </cell>
          <cell r="AR228">
            <v>20054</v>
          </cell>
          <cell r="AS228">
            <v>25761</v>
          </cell>
          <cell r="AT228">
            <v>12609</v>
          </cell>
          <cell r="AU228">
            <v>21860</v>
          </cell>
          <cell r="AV228">
            <v>19148</v>
          </cell>
          <cell r="AW228">
            <v>25476</v>
          </cell>
          <cell r="AX228">
            <v>3279</v>
          </cell>
          <cell r="AY228">
            <v>7144</v>
          </cell>
          <cell r="AZ228">
            <v>34738</v>
          </cell>
          <cell r="BA228">
            <v>365254</v>
          </cell>
          <cell r="BB228">
            <v>27603</v>
          </cell>
          <cell r="BC228">
            <v>75</v>
          </cell>
          <cell r="BD228">
            <v>392926</v>
          </cell>
          <cell r="BE228">
            <v>-0.5</v>
          </cell>
          <cell r="BF228">
            <v>-0.2</v>
          </cell>
          <cell r="BG228">
            <v>-0.4</v>
          </cell>
          <cell r="BH228">
            <v>1.7</v>
          </cell>
          <cell r="BI228">
            <v>5</v>
          </cell>
          <cell r="BJ228">
            <v>4.5999999999999996</v>
          </cell>
          <cell r="BK228">
            <v>-1.6</v>
          </cell>
          <cell r="BL228">
            <v>3.2</v>
          </cell>
          <cell r="BM228">
            <v>4.3</v>
          </cell>
          <cell r="BN228">
            <v>3.2</v>
          </cell>
          <cell r="BO228">
            <v>0.8</v>
          </cell>
          <cell r="BP228">
            <v>-0.3</v>
          </cell>
          <cell r="BQ228">
            <v>0.8</v>
          </cell>
          <cell r="BR228">
            <v>-0.9</v>
          </cell>
          <cell r="BS228">
            <v>0.8</v>
          </cell>
          <cell r="BT228">
            <v>0</v>
          </cell>
          <cell r="BU228">
            <v>-0.4</v>
          </cell>
          <cell r="BV228">
            <v>0.7</v>
          </cell>
          <cell r="BW228">
            <v>-0.6</v>
          </cell>
          <cell r="BX228">
            <v>-0.4</v>
          </cell>
          <cell r="BY228">
            <v>2.2000000000000002</v>
          </cell>
          <cell r="BZ228">
            <v>2.5</v>
          </cell>
          <cell r="CA228">
            <v>1.9</v>
          </cell>
          <cell r="CB228">
            <v>2.2999999999999998</v>
          </cell>
          <cell r="CC228">
            <v>-0.1</v>
          </cell>
          <cell r="CD228">
            <v>0.3</v>
          </cell>
          <cell r="CE228">
            <v>0.8</v>
          </cell>
          <cell r="CF228">
            <v>0</v>
          </cell>
          <cell r="CG228">
            <v>0.6</v>
          </cell>
          <cell r="CH228">
            <v>-2.2999999999999998</v>
          </cell>
          <cell r="CI228">
            <v>-1.1000000000000001</v>
          </cell>
          <cell r="CJ228">
            <v>-0.7</v>
          </cell>
          <cell r="CK228">
            <v>1.6</v>
          </cell>
          <cell r="CL228">
            <v>0.2</v>
          </cell>
          <cell r="CM228">
            <v>1</v>
          </cell>
          <cell r="CN228">
            <v>0.8</v>
          </cell>
          <cell r="CO228">
            <v>0.9</v>
          </cell>
          <cell r="CP228">
            <v>0.8</v>
          </cell>
          <cell r="CQ228">
            <v>3.8</v>
          </cell>
          <cell r="CR228">
            <v>3</v>
          </cell>
          <cell r="CS228">
            <v>3.2</v>
          </cell>
          <cell r="CT228">
            <v>-0.8</v>
          </cell>
          <cell r="CU228">
            <v>-0.2</v>
          </cell>
          <cell r="CV228">
            <v>-0.3</v>
          </cell>
          <cell r="CW228">
            <v>2.2000000000000002</v>
          </cell>
          <cell r="CX228">
            <v>0.3</v>
          </cell>
          <cell r="CY228">
            <v>0.7</v>
          </cell>
          <cell r="CZ228">
            <v>1.7</v>
          </cell>
          <cell r="DA228">
            <v>0.2</v>
          </cell>
          <cell r="DB228">
            <v>-0.2</v>
          </cell>
          <cell r="DC228">
            <v>0.1</v>
          </cell>
          <cell r="DD228">
            <v>0.8</v>
          </cell>
          <cell r="DE228">
            <v>0.3</v>
          </cell>
          <cell r="DF228">
            <v>0.8</v>
          </cell>
          <cell r="DG228">
            <v>9337</v>
          </cell>
          <cell r="DH228">
            <v>1541</v>
          </cell>
          <cell r="DI228">
            <v>10878</v>
          </cell>
          <cell r="DJ228">
            <v>3944</v>
          </cell>
          <cell r="DK228">
            <v>5024</v>
          </cell>
          <cell r="DL228">
            <v>6083</v>
          </cell>
          <cell r="DM228">
            <v>4044</v>
          </cell>
          <cell r="DN228">
            <v>18517</v>
          </cell>
          <cell r="DO228">
            <v>2614</v>
          </cell>
          <cell r="DP228">
            <v>20862</v>
          </cell>
          <cell r="DQ228">
            <v>6744</v>
          </cell>
          <cell r="DR228">
            <v>4982</v>
          </cell>
          <cell r="DS228">
            <v>4291</v>
          </cell>
          <cell r="DT228">
            <v>5122</v>
          </cell>
          <cell r="DU228">
            <v>5268</v>
          </cell>
          <cell r="DV228">
            <v>26426</v>
          </cell>
          <cell r="DW228">
            <v>5638</v>
          </cell>
          <cell r="DX228">
            <v>386</v>
          </cell>
          <cell r="DY228">
            <v>3931</v>
          </cell>
          <cell r="DZ228">
            <v>9959</v>
          </cell>
          <cell r="EA228">
            <v>6177</v>
          </cell>
          <cell r="EB228">
            <v>11296</v>
          </cell>
          <cell r="EC228">
            <v>15803</v>
          </cell>
          <cell r="ED228">
            <v>33283</v>
          </cell>
          <cell r="EE228">
            <v>15525</v>
          </cell>
          <cell r="EF228">
            <v>17262</v>
          </cell>
          <cell r="EG228">
            <v>9075</v>
          </cell>
          <cell r="EH228">
            <v>5948</v>
          </cell>
          <cell r="EI228">
            <v>1971</v>
          </cell>
          <cell r="EJ228">
            <v>2829</v>
          </cell>
          <cell r="EK228">
            <v>8997</v>
          </cell>
          <cell r="EL228">
            <v>19759</v>
          </cell>
          <cell r="EM228">
            <v>4643</v>
          </cell>
          <cell r="EN228">
            <v>4720</v>
          </cell>
          <cell r="EO228">
            <v>9360</v>
          </cell>
          <cell r="EP228">
            <v>23441</v>
          </cell>
          <cell r="EQ228">
            <v>9691</v>
          </cell>
          <cell r="ER228">
            <v>33129</v>
          </cell>
          <cell r="ES228">
            <v>1683</v>
          </cell>
          <cell r="ET228">
            <v>9305</v>
          </cell>
          <cell r="EU228">
            <v>10999</v>
          </cell>
          <cell r="EV228">
            <v>5641</v>
          </cell>
          <cell r="EW228">
            <v>20304</v>
          </cell>
          <cell r="EX228">
            <v>25872</v>
          </cell>
          <cell r="EY228">
            <v>12586</v>
          </cell>
          <cell r="EZ228">
            <v>21961</v>
          </cell>
          <cell r="FA228">
            <v>19149</v>
          </cell>
          <cell r="FB228">
            <v>25434</v>
          </cell>
          <cell r="FC228">
            <v>3233</v>
          </cell>
          <cell r="FD228">
            <v>7097</v>
          </cell>
          <cell r="FE228">
            <v>34736</v>
          </cell>
          <cell r="FF228">
            <v>365220</v>
          </cell>
          <cell r="FG228">
            <v>27659</v>
          </cell>
          <cell r="FH228">
            <v>119</v>
          </cell>
          <cell r="FI228">
            <v>392986</v>
          </cell>
          <cell r="FJ228">
            <v>5.0999999999999996</v>
          </cell>
          <cell r="FK228">
            <v>0.6</v>
          </cell>
          <cell r="FL228">
            <v>4.5</v>
          </cell>
          <cell r="FM228">
            <v>2.4</v>
          </cell>
          <cell r="FN228">
            <v>1.1000000000000001</v>
          </cell>
          <cell r="FO228">
            <v>3.6</v>
          </cell>
          <cell r="FP228">
            <v>-3.6</v>
          </cell>
          <cell r="FQ228">
            <v>1.4</v>
          </cell>
          <cell r="FR228">
            <v>2.5</v>
          </cell>
          <cell r="FS228">
            <v>1.4</v>
          </cell>
          <cell r="FT228">
            <v>3.1</v>
          </cell>
          <cell r="FU228">
            <v>-2</v>
          </cell>
          <cell r="FV228">
            <v>-0.1</v>
          </cell>
          <cell r="FW228">
            <v>-0.2</v>
          </cell>
          <cell r="FX228">
            <v>2.2999999999999998</v>
          </cell>
          <cell r="FY228">
            <v>0.9</v>
          </cell>
          <cell r="FZ228">
            <v>0.2</v>
          </cell>
          <cell r="GA228">
            <v>4.2</v>
          </cell>
          <cell r="GB228">
            <v>0.3</v>
          </cell>
          <cell r="GC228">
            <v>0.4</v>
          </cell>
          <cell r="GD228">
            <v>1.1000000000000001</v>
          </cell>
          <cell r="GE228">
            <v>1.8</v>
          </cell>
          <cell r="GF228">
            <v>0.8</v>
          </cell>
          <cell r="GG228">
            <v>1.2</v>
          </cell>
          <cell r="GH228">
            <v>0.3</v>
          </cell>
          <cell r="GI228">
            <v>0.5</v>
          </cell>
          <cell r="GJ228">
            <v>0.2</v>
          </cell>
          <cell r="GK228">
            <v>0</v>
          </cell>
          <cell r="GL228">
            <v>-0.4</v>
          </cell>
          <cell r="GM228">
            <v>1.5</v>
          </cell>
          <cell r="GN228">
            <v>-1.9</v>
          </cell>
          <cell r="GO228">
            <v>-0.6</v>
          </cell>
          <cell r="GP228">
            <v>0.2</v>
          </cell>
          <cell r="GQ228">
            <v>-1</v>
          </cell>
          <cell r="GR228">
            <v>-0.2</v>
          </cell>
          <cell r="GS228">
            <v>1</v>
          </cell>
          <cell r="GT228">
            <v>1.2</v>
          </cell>
          <cell r="GU228">
            <v>1</v>
          </cell>
          <cell r="GV228">
            <v>4.5</v>
          </cell>
          <cell r="GW228">
            <v>4.7</v>
          </cell>
          <cell r="GX228">
            <v>4.7</v>
          </cell>
          <cell r="GY228">
            <v>-3.9</v>
          </cell>
          <cell r="GZ228">
            <v>1.2</v>
          </cell>
          <cell r="HA228">
            <v>0</v>
          </cell>
          <cell r="HB228">
            <v>1.9</v>
          </cell>
          <cell r="HC228">
            <v>0.5</v>
          </cell>
          <cell r="HD228">
            <v>0.7</v>
          </cell>
          <cell r="HE228">
            <v>1.6</v>
          </cell>
          <cell r="HF228">
            <v>-2.9</v>
          </cell>
          <cell r="HG228">
            <v>-2.6</v>
          </cell>
          <cell r="HH228">
            <v>0.1</v>
          </cell>
          <cell r="HI228">
            <v>0.8</v>
          </cell>
          <cell r="HJ228">
            <v>1</v>
          </cell>
          <cell r="HK228">
            <v>0.8</v>
          </cell>
          <cell r="HL228">
            <v>14774</v>
          </cell>
          <cell r="HM228">
            <v>1543</v>
          </cell>
          <cell r="HN228">
            <v>16400</v>
          </cell>
          <cell r="HO228">
            <v>3988</v>
          </cell>
          <cell r="HP228">
            <v>5156</v>
          </cell>
          <cell r="HQ228">
            <v>6191</v>
          </cell>
          <cell r="HR228">
            <v>4188</v>
          </cell>
          <cell r="HS228">
            <v>18973</v>
          </cell>
          <cell r="HT228">
            <v>2659</v>
          </cell>
          <cell r="HU228">
            <v>21364</v>
          </cell>
          <cell r="HV228">
            <v>7233</v>
          </cell>
          <cell r="HW228">
            <v>4977</v>
          </cell>
          <cell r="HX228">
            <v>4439</v>
          </cell>
          <cell r="HY228">
            <v>5293</v>
          </cell>
          <cell r="HZ228">
            <v>5525</v>
          </cell>
          <cell r="IA228">
            <v>27521</v>
          </cell>
          <cell r="IB228">
            <v>5485</v>
          </cell>
          <cell r="IC228">
            <v>344</v>
          </cell>
          <cell r="ID228">
            <v>3988</v>
          </cell>
          <cell r="IE228">
            <v>9799</v>
          </cell>
          <cell r="IF228">
            <v>6444</v>
          </cell>
          <cell r="IG228">
            <v>11799</v>
          </cell>
          <cell r="IH228">
            <v>16687</v>
          </cell>
          <cell r="II228">
            <v>34955</v>
          </cell>
          <cell r="IJ228">
            <v>16069</v>
          </cell>
          <cell r="IK228">
            <v>18899</v>
          </cell>
          <cell r="IL228">
            <v>9528</v>
          </cell>
          <cell r="IM228">
            <v>6123</v>
          </cell>
          <cell r="IN228">
            <v>2033</v>
          </cell>
          <cell r="IO228">
            <v>2882</v>
          </cell>
          <cell r="IP228">
            <v>9461</v>
          </cell>
          <cell r="IQ228">
            <v>20504</v>
          </cell>
        </row>
        <row r="229">
          <cell r="B229">
            <v>9108</v>
          </cell>
          <cell r="C229">
            <v>1538</v>
          </cell>
          <cell r="D229">
            <v>10644</v>
          </cell>
          <cell r="E229">
            <v>4086</v>
          </cell>
          <cell r="F229">
            <v>5337</v>
          </cell>
          <cell r="G229">
            <v>6461</v>
          </cell>
          <cell r="H229">
            <v>4007</v>
          </cell>
          <cell r="I229">
            <v>19353</v>
          </cell>
          <cell r="J229">
            <v>2653</v>
          </cell>
          <cell r="K229">
            <v>21745</v>
          </cell>
          <cell r="L229">
            <v>6686</v>
          </cell>
          <cell r="M229">
            <v>5058</v>
          </cell>
          <cell r="N229">
            <v>4175</v>
          </cell>
          <cell r="O229">
            <v>4995</v>
          </cell>
          <cell r="P229">
            <v>5323</v>
          </cell>
          <cell r="Q229">
            <v>26114</v>
          </cell>
          <cell r="R229">
            <v>5604</v>
          </cell>
          <cell r="S229">
            <v>385</v>
          </cell>
          <cell r="T229">
            <v>3918</v>
          </cell>
          <cell r="U229">
            <v>9909</v>
          </cell>
          <cell r="V229">
            <v>6335</v>
          </cell>
          <cell r="W229">
            <v>10956</v>
          </cell>
          <cell r="X229">
            <v>16558</v>
          </cell>
          <cell r="Y229">
            <v>33952</v>
          </cell>
          <cell r="Z229">
            <v>15634</v>
          </cell>
          <cell r="AA229">
            <v>17344</v>
          </cell>
          <cell r="AB229">
            <v>9279</v>
          </cell>
          <cell r="AC229">
            <v>5955</v>
          </cell>
          <cell r="AD229">
            <v>2004</v>
          </cell>
          <cell r="AE229">
            <v>2710</v>
          </cell>
          <cell r="AF229">
            <v>8756</v>
          </cell>
          <cell r="AG229">
            <v>19445</v>
          </cell>
          <cell r="AH229">
            <v>4770</v>
          </cell>
          <cell r="AI229">
            <v>4808</v>
          </cell>
          <cell r="AJ229">
            <v>9571</v>
          </cell>
          <cell r="AK229">
            <v>23638</v>
          </cell>
          <cell r="AL229">
            <v>9752</v>
          </cell>
          <cell r="AM229">
            <v>33386</v>
          </cell>
          <cell r="AN229">
            <v>1731</v>
          </cell>
          <cell r="AO229">
            <v>9564</v>
          </cell>
          <cell r="AP229">
            <v>11310</v>
          </cell>
          <cell r="AQ229">
            <v>5800</v>
          </cell>
          <cell r="AR229">
            <v>19840</v>
          </cell>
          <cell r="AS229">
            <v>25622</v>
          </cell>
          <cell r="AT229">
            <v>12799</v>
          </cell>
          <cell r="AU229">
            <v>21785</v>
          </cell>
          <cell r="AV229">
            <v>19261</v>
          </cell>
          <cell r="AW229">
            <v>25907</v>
          </cell>
          <cell r="AX229">
            <v>3269</v>
          </cell>
          <cell r="AY229">
            <v>7154</v>
          </cell>
          <cell r="AZ229">
            <v>34765</v>
          </cell>
          <cell r="BA229">
            <v>367932</v>
          </cell>
          <cell r="BB229">
            <v>27810</v>
          </cell>
          <cell r="BC229">
            <v>16</v>
          </cell>
          <cell r="BD229">
            <v>395750</v>
          </cell>
          <cell r="BE229">
            <v>-0.9</v>
          </cell>
          <cell r="BF229">
            <v>0</v>
          </cell>
          <cell r="BG229">
            <v>-0.7</v>
          </cell>
          <cell r="BH229">
            <v>2.8</v>
          </cell>
          <cell r="BI229">
            <v>3.8</v>
          </cell>
          <cell r="BJ229">
            <v>5.8</v>
          </cell>
          <cell r="BK229">
            <v>-1.9</v>
          </cell>
          <cell r="BL229">
            <v>3.3</v>
          </cell>
          <cell r="BM229">
            <v>1.6</v>
          </cell>
          <cell r="BN229">
            <v>3.1</v>
          </cell>
          <cell r="BO229">
            <v>1.1000000000000001</v>
          </cell>
          <cell r="BP229">
            <v>-0.1</v>
          </cell>
          <cell r="BQ229">
            <v>-1.2</v>
          </cell>
          <cell r="BR229">
            <v>-1.8</v>
          </cell>
          <cell r="BS229">
            <v>0.9</v>
          </cell>
          <cell r="BT229">
            <v>-0.2</v>
          </cell>
          <cell r="BU229">
            <v>-0.3</v>
          </cell>
          <cell r="BV229">
            <v>1.3</v>
          </cell>
          <cell r="BW229">
            <v>-0.5</v>
          </cell>
          <cell r="BX229">
            <v>-0.3</v>
          </cell>
          <cell r="BY229">
            <v>1.9</v>
          </cell>
          <cell r="BZ229">
            <v>-2</v>
          </cell>
          <cell r="CA229">
            <v>3</v>
          </cell>
          <cell r="CB229">
            <v>1.3</v>
          </cell>
          <cell r="CC229">
            <v>0.6</v>
          </cell>
          <cell r="CD229">
            <v>0.5</v>
          </cell>
          <cell r="CE229">
            <v>1.8</v>
          </cell>
          <cell r="CF229">
            <v>0.6</v>
          </cell>
          <cell r="CG229">
            <v>1.4</v>
          </cell>
          <cell r="CH229">
            <v>-2.1</v>
          </cell>
          <cell r="CI229">
            <v>-2.4</v>
          </cell>
          <cell r="CJ229">
            <v>-1.1000000000000001</v>
          </cell>
          <cell r="CK229">
            <v>1.8</v>
          </cell>
          <cell r="CL229">
            <v>1.3</v>
          </cell>
          <cell r="CM229">
            <v>1.5</v>
          </cell>
          <cell r="CN229">
            <v>1</v>
          </cell>
          <cell r="CO229">
            <v>0.4</v>
          </cell>
          <cell r="CP229">
            <v>0.8</v>
          </cell>
          <cell r="CQ229">
            <v>3.2</v>
          </cell>
          <cell r="CR229">
            <v>3.3</v>
          </cell>
          <cell r="CS229">
            <v>3.3</v>
          </cell>
          <cell r="CT229">
            <v>0.8</v>
          </cell>
          <cell r="CU229">
            <v>-1.1000000000000001</v>
          </cell>
          <cell r="CV229">
            <v>-0.5</v>
          </cell>
          <cell r="CW229">
            <v>1.5</v>
          </cell>
          <cell r="CX229">
            <v>-0.3</v>
          </cell>
          <cell r="CY229">
            <v>0.6</v>
          </cell>
          <cell r="CZ229">
            <v>1.7</v>
          </cell>
          <cell r="DA229">
            <v>-0.3</v>
          </cell>
          <cell r="DB229">
            <v>0.2</v>
          </cell>
          <cell r="DC229">
            <v>0.1</v>
          </cell>
          <cell r="DD229">
            <v>0.7</v>
          </cell>
          <cell r="DE229">
            <v>0.7</v>
          </cell>
          <cell r="DF229">
            <v>0.7</v>
          </cell>
          <cell r="DG229">
            <v>9130</v>
          </cell>
          <cell r="DH229">
            <v>1541</v>
          </cell>
          <cell r="DI229">
            <v>10669</v>
          </cell>
          <cell r="DJ229">
            <v>4168</v>
          </cell>
          <cell r="DK229">
            <v>5484</v>
          </cell>
          <cell r="DL229">
            <v>6353</v>
          </cell>
          <cell r="DM229">
            <v>4045</v>
          </cell>
          <cell r="DN229">
            <v>19533</v>
          </cell>
          <cell r="DO229">
            <v>2678</v>
          </cell>
          <cell r="DP229">
            <v>21946</v>
          </cell>
          <cell r="DQ229">
            <v>6517</v>
          </cell>
          <cell r="DR229">
            <v>5135</v>
          </cell>
          <cell r="DS229">
            <v>4052</v>
          </cell>
          <cell r="DT229">
            <v>5016</v>
          </cell>
          <cell r="DU229">
            <v>5131</v>
          </cell>
          <cell r="DV229">
            <v>25817</v>
          </cell>
          <cell r="DW229">
            <v>5591</v>
          </cell>
          <cell r="DX229">
            <v>387</v>
          </cell>
          <cell r="DY229">
            <v>3988</v>
          </cell>
          <cell r="DZ229">
            <v>9958</v>
          </cell>
          <cell r="EA229">
            <v>6362</v>
          </cell>
          <cell r="EB229">
            <v>10807</v>
          </cell>
          <cell r="EC229">
            <v>16791</v>
          </cell>
          <cell r="ED229">
            <v>34093</v>
          </cell>
          <cell r="EE229">
            <v>15656</v>
          </cell>
          <cell r="EF229">
            <v>17385</v>
          </cell>
          <cell r="EG229">
            <v>9215</v>
          </cell>
          <cell r="EH229">
            <v>5918</v>
          </cell>
          <cell r="EI229">
            <v>1988</v>
          </cell>
          <cell r="EJ229">
            <v>2684</v>
          </cell>
          <cell r="EK229">
            <v>8779</v>
          </cell>
          <cell r="EL229">
            <v>19385</v>
          </cell>
          <cell r="EM229">
            <v>4766</v>
          </cell>
          <cell r="EN229">
            <v>4782</v>
          </cell>
          <cell r="EO229">
            <v>9542</v>
          </cell>
          <cell r="EP229">
            <v>23613</v>
          </cell>
          <cell r="EQ229">
            <v>9926</v>
          </cell>
          <cell r="ER229">
            <v>33532</v>
          </cell>
          <cell r="ES229">
            <v>1746</v>
          </cell>
          <cell r="ET229">
            <v>9540</v>
          </cell>
          <cell r="EU229">
            <v>11305</v>
          </cell>
          <cell r="EV229">
            <v>5799</v>
          </cell>
          <cell r="EW229">
            <v>19716</v>
          </cell>
          <cell r="EX229">
            <v>25502</v>
          </cell>
          <cell r="EY229">
            <v>12869</v>
          </cell>
          <cell r="EZ229">
            <v>21609</v>
          </cell>
          <cell r="FA229">
            <v>19263</v>
          </cell>
          <cell r="FB229">
            <v>26003</v>
          </cell>
          <cell r="FC229">
            <v>3283</v>
          </cell>
          <cell r="FD229">
            <v>7067</v>
          </cell>
          <cell r="FE229">
            <v>34769</v>
          </cell>
          <cell r="FF229">
            <v>367816</v>
          </cell>
          <cell r="FG229">
            <v>27842</v>
          </cell>
          <cell r="FH229">
            <v>191</v>
          </cell>
          <cell r="FI229">
            <v>395834</v>
          </cell>
          <cell r="FJ229">
            <v>-2.2000000000000002</v>
          </cell>
          <cell r="FK229">
            <v>0</v>
          </cell>
          <cell r="FL229">
            <v>-1.9</v>
          </cell>
          <cell r="FM229">
            <v>5.7</v>
          </cell>
          <cell r="FN229">
            <v>9.1</v>
          </cell>
          <cell r="FO229">
            <v>4.4000000000000004</v>
          </cell>
          <cell r="FP229">
            <v>0</v>
          </cell>
          <cell r="FQ229">
            <v>5.5</v>
          </cell>
          <cell r="FR229">
            <v>2.5</v>
          </cell>
          <cell r="FS229">
            <v>5.2</v>
          </cell>
          <cell r="FT229">
            <v>-3.4</v>
          </cell>
          <cell r="FU229">
            <v>3.1</v>
          </cell>
          <cell r="FV229">
            <v>-5.6</v>
          </cell>
          <cell r="FW229">
            <v>-2.1</v>
          </cell>
          <cell r="FX229">
            <v>-2.6</v>
          </cell>
          <cell r="FY229">
            <v>-2.2999999999999998</v>
          </cell>
          <cell r="FZ229">
            <v>-0.8</v>
          </cell>
          <cell r="GA229">
            <v>0.4</v>
          </cell>
          <cell r="GB229">
            <v>1.4</v>
          </cell>
          <cell r="GC229">
            <v>0</v>
          </cell>
          <cell r="GD229">
            <v>3</v>
          </cell>
          <cell r="GE229">
            <v>-4.3</v>
          </cell>
          <cell r="GF229">
            <v>6.3</v>
          </cell>
          <cell r="GG229">
            <v>2.4</v>
          </cell>
          <cell r="GH229">
            <v>0.8</v>
          </cell>
          <cell r="GI229">
            <v>0.7</v>
          </cell>
          <cell r="GJ229">
            <v>1.5</v>
          </cell>
          <cell r="GK229">
            <v>-0.5</v>
          </cell>
          <cell r="GL229">
            <v>0.8</v>
          </cell>
          <cell r="GM229">
            <v>-5.0999999999999996</v>
          </cell>
          <cell r="GN229">
            <v>-2.4</v>
          </cell>
          <cell r="GO229">
            <v>-1.9</v>
          </cell>
          <cell r="GP229">
            <v>2.6</v>
          </cell>
          <cell r="GQ229">
            <v>1.3</v>
          </cell>
          <cell r="GR229">
            <v>1.9</v>
          </cell>
          <cell r="GS229">
            <v>0.7</v>
          </cell>
          <cell r="GT229">
            <v>2.4</v>
          </cell>
          <cell r="GU229">
            <v>1.2</v>
          </cell>
          <cell r="GV229">
            <v>3.8</v>
          </cell>
          <cell r="GW229">
            <v>2.5</v>
          </cell>
          <cell r="GX229">
            <v>2.8</v>
          </cell>
          <cell r="GY229">
            <v>2.8</v>
          </cell>
          <cell r="GZ229">
            <v>-2.9</v>
          </cell>
          <cell r="HA229">
            <v>-1.4</v>
          </cell>
          <cell r="HB229">
            <v>2.2000000000000002</v>
          </cell>
          <cell r="HC229">
            <v>-1.6</v>
          </cell>
          <cell r="HD229">
            <v>0.6</v>
          </cell>
          <cell r="HE229">
            <v>2.2000000000000002</v>
          </cell>
          <cell r="HF229">
            <v>1.6</v>
          </cell>
          <cell r="HG229">
            <v>-0.4</v>
          </cell>
          <cell r="HH229">
            <v>0.1</v>
          </cell>
          <cell r="HI229">
            <v>0.7</v>
          </cell>
          <cell r="HJ229">
            <v>0.7</v>
          </cell>
          <cell r="HK229">
            <v>0.7</v>
          </cell>
          <cell r="HL229">
            <v>8739</v>
          </cell>
          <cell r="HM229">
            <v>1541</v>
          </cell>
          <cell r="HN229">
            <v>10272</v>
          </cell>
          <cell r="HO229">
            <v>3959</v>
          </cell>
          <cell r="HP229">
            <v>5273</v>
          </cell>
          <cell r="HQ229">
            <v>5908</v>
          </cell>
          <cell r="HR229">
            <v>3844</v>
          </cell>
          <cell r="HS229">
            <v>18521</v>
          </cell>
          <cell r="HT229">
            <v>2544</v>
          </cell>
          <cell r="HU229">
            <v>20813</v>
          </cell>
          <cell r="HV229">
            <v>6323</v>
          </cell>
          <cell r="HW229">
            <v>5025</v>
          </cell>
          <cell r="HX229">
            <v>3761</v>
          </cell>
          <cell r="HY229">
            <v>4589</v>
          </cell>
          <cell r="HZ229">
            <v>4666</v>
          </cell>
          <cell r="IA229">
            <v>24285</v>
          </cell>
          <cell r="IB229">
            <v>5647</v>
          </cell>
          <cell r="IC229">
            <v>320</v>
          </cell>
          <cell r="ID229">
            <v>4075</v>
          </cell>
          <cell r="IE229">
            <v>10024</v>
          </cell>
          <cell r="IF229">
            <v>5770</v>
          </cell>
          <cell r="IG229">
            <v>10170</v>
          </cell>
          <cell r="IH229">
            <v>15389</v>
          </cell>
          <cell r="II229">
            <v>31431</v>
          </cell>
          <cell r="IJ229">
            <v>14872</v>
          </cell>
          <cell r="IK229">
            <v>16721</v>
          </cell>
          <cell r="IL229">
            <v>9021</v>
          </cell>
          <cell r="IM229">
            <v>5599</v>
          </cell>
          <cell r="IN229">
            <v>1934</v>
          </cell>
          <cell r="IO229">
            <v>2564</v>
          </cell>
          <cell r="IP229">
            <v>8489</v>
          </cell>
          <cell r="IQ229">
            <v>18590</v>
          </cell>
        </row>
        <row r="230">
          <cell r="B230">
            <v>8999</v>
          </cell>
          <cell r="C230">
            <v>1541</v>
          </cell>
          <cell r="D230">
            <v>10538</v>
          </cell>
          <cell r="E230">
            <v>4191</v>
          </cell>
          <cell r="F230">
            <v>5458</v>
          </cell>
          <cell r="G230">
            <v>6836</v>
          </cell>
          <cell r="H230">
            <v>3964</v>
          </cell>
          <cell r="I230">
            <v>19971</v>
          </cell>
          <cell r="J230">
            <v>2600</v>
          </cell>
          <cell r="K230">
            <v>22352</v>
          </cell>
          <cell r="L230">
            <v>6678</v>
          </cell>
          <cell r="M230">
            <v>5066</v>
          </cell>
          <cell r="N230">
            <v>4094</v>
          </cell>
          <cell r="O230">
            <v>4948</v>
          </cell>
          <cell r="P230">
            <v>5287</v>
          </cell>
          <cell r="Q230">
            <v>25980</v>
          </cell>
          <cell r="R230">
            <v>5591</v>
          </cell>
          <cell r="S230">
            <v>396</v>
          </cell>
          <cell r="T230">
            <v>3919</v>
          </cell>
          <cell r="U230">
            <v>9909</v>
          </cell>
          <cell r="V230">
            <v>6400</v>
          </cell>
          <cell r="W230">
            <v>10355</v>
          </cell>
          <cell r="X230">
            <v>17045</v>
          </cell>
          <cell r="Y230">
            <v>33938</v>
          </cell>
          <cell r="Z230">
            <v>15793</v>
          </cell>
          <cell r="AA230">
            <v>17443</v>
          </cell>
          <cell r="AB230">
            <v>9449</v>
          </cell>
          <cell r="AC230">
            <v>5994</v>
          </cell>
          <cell r="AD230">
            <v>2042</v>
          </cell>
          <cell r="AE230">
            <v>2677</v>
          </cell>
          <cell r="AF230">
            <v>8545</v>
          </cell>
          <cell r="AG230">
            <v>19277</v>
          </cell>
          <cell r="AH230">
            <v>4877</v>
          </cell>
          <cell r="AI230">
            <v>4877</v>
          </cell>
          <cell r="AJ230">
            <v>9743</v>
          </cell>
          <cell r="AK230">
            <v>23937</v>
          </cell>
          <cell r="AL230">
            <v>9737</v>
          </cell>
          <cell r="AM230">
            <v>33673</v>
          </cell>
          <cell r="AN230">
            <v>1724</v>
          </cell>
          <cell r="AO230">
            <v>9745</v>
          </cell>
          <cell r="AP230">
            <v>11481</v>
          </cell>
          <cell r="AQ230">
            <v>5943</v>
          </cell>
          <cell r="AR230">
            <v>19499</v>
          </cell>
          <cell r="AS230">
            <v>25454</v>
          </cell>
          <cell r="AT230">
            <v>12863</v>
          </cell>
          <cell r="AU230">
            <v>21753</v>
          </cell>
          <cell r="AV230">
            <v>19351</v>
          </cell>
          <cell r="AW230">
            <v>26304</v>
          </cell>
          <cell r="AX230">
            <v>3289</v>
          </cell>
          <cell r="AY230">
            <v>7199</v>
          </cell>
          <cell r="AZ230">
            <v>34781</v>
          </cell>
          <cell r="BA230">
            <v>370007</v>
          </cell>
          <cell r="BB230">
            <v>28027</v>
          </cell>
          <cell r="BC230">
            <v>-50</v>
          </cell>
          <cell r="BD230">
            <v>397973</v>
          </cell>
          <cell r="BE230">
            <v>-1.2</v>
          </cell>
          <cell r="BF230">
            <v>0.2</v>
          </cell>
          <cell r="BG230">
            <v>-1</v>
          </cell>
          <cell r="BH230">
            <v>2.6</v>
          </cell>
          <cell r="BI230">
            <v>2.2999999999999998</v>
          </cell>
          <cell r="BJ230">
            <v>5.8</v>
          </cell>
          <cell r="BK230">
            <v>-1.1000000000000001</v>
          </cell>
          <cell r="BL230">
            <v>3.2</v>
          </cell>
          <cell r="BM230">
            <v>-2</v>
          </cell>
          <cell r="BN230">
            <v>2.8</v>
          </cell>
          <cell r="BO230">
            <v>-0.1</v>
          </cell>
          <cell r="BP230">
            <v>0.2</v>
          </cell>
          <cell r="BQ230">
            <v>-1.9</v>
          </cell>
          <cell r="BR230">
            <v>-0.9</v>
          </cell>
          <cell r="BS230">
            <v>-0.7</v>
          </cell>
          <cell r="BT230">
            <v>-0.5</v>
          </cell>
          <cell r="BU230">
            <v>-0.2</v>
          </cell>
          <cell r="BV230">
            <v>2.9</v>
          </cell>
          <cell r="BW230">
            <v>0</v>
          </cell>
          <cell r="BX230">
            <v>0</v>
          </cell>
          <cell r="BY230">
            <v>1</v>
          </cell>
          <cell r="BZ230">
            <v>-5.5</v>
          </cell>
          <cell r="CA230">
            <v>2.9</v>
          </cell>
          <cell r="CB230">
            <v>0</v>
          </cell>
          <cell r="CC230">
            <v>1</v>
          </cell>
          <cell r="CD230">
            <v>0.6</v>
          </cell>
          <cell r="CE230">
            <v>1.8</v>
          </cell>
          <cell r="CF230">
            <v>0.6</v>
          </cell>
          <cell r="CG230">
            <v>1.9</v>
          </cell>
          <cell r="CH230">
            <v>-1.2</v>
          </cell>
          <cell r="CI230">
            <v>-2.4</v>
          </cell>
          <cell r="CJ230">
            <v>-0.9</v>
          </cell>
          <cell r="CK230">
            <v>2.2000000000000002</v>
          </cell>
          <cell r="CL230">
            <v>1.4</v>
          </cell>
          <cell r="CM230">
            <v>1.8</v>
          </cell>
          <cell r="CN230">
            <v>1.3</v>
          </cell>
          <cell r="CO230">
            <v>-0.2</v>
          </cell>
          <cell r="CP230">
            <v>0.9</v>
          </cell>
          <cell r="CQ230">
            <v>-0.4</v>
          </cell>
          <cell r="CR230">
            <v>1.9</v>
          </cell>
          <cell r="CS230">
            <v>1.5</v>
          </cell>
          <cell r="CT230">
            <v>2.5</v>
          </cell>
          <cell r="CU230">
            <v>-1.7</v>
          </cell>
          <cell r="CV230">
            <v>-0.7</v>
          </cell>
          <cell r="CW230">
            <v>0.5</v>
          </cell>
          <cell r="CX230">
            <v>-0.1</v>
          </cell>
          <cell r="CY230">
            <v>0.5</v>
          </cell>
          <cell r="CZ230">
            <v>1.5</v>
          </cell>
          <cell r="DA230">
            <v>0.6</v>
          </cell>
          <cell r="DB230">
            <v>0.6</v>
          </cell>
          <cell r="DC230">
            <v>0</v>
          </cell>
          <cell r="DD230">
            <v>0.6</v>
          </cell>
          <cell r="DE230">
            <v>0.8</v>
          </cell>
          <cell r="DF230">
            <v>0.6</v>
          </cell>
          <cell r="DG230">
            <v>9029</v>
          </cell>
          <cell r="DH230">
            <v>1535</v>
          </cell>
          <cell r="DI230">
            <v>10561</v>
          </cell>
          <cell r="DJ230">
            <v>4102</v>
          </cell>
          <cell r="DK230">
            <v>5388</v>
          </cell>
          <cell r="DL230">
            <v>6936</v>
          </cell>
          <cell r="DM230">
            <v>3913</v>
          </cell>
          <cell r="DN230">
            <v>19828</v>
          </cell>
          <cell r="DO230">
            <v>2618</v>
          </cell>
          <cell r="DP230">
            <v>22211</v>
          </cell>
          <cell r="DQ230">
            <v>6832</v>
          </cell>
          <cell r="DR230">
            <v>5051</v>
          </cell>
          <cell r="DS230">
            <v>4150</v>
          </cell>
          <cell r="DT230">
            <v>4865</v>
          </cell>
          <cell r="DU230">
            <v>5281</v>
          </cell>
          <cell r="DV230">
            <v>26177</v>
          </cell>
          <cell r="DW230">
            <v>5593</v>
          </cell>
          <cell r="DX230">
            <v>381</v>
          </cell>
          <cell r="DY230">
            <v>3849</v>
          </cell>
          <cell r="DZ230">
            <v>9833</v>
          </cell>
          <cell r="EA230">
            <v>6418</v>
          </cell>
          <cell r="EB230">
            <v>10654</v>
          </cell>
          <cell r="EC230">
            <v>17114</v>
          </cell>
          <cell r="ED230">
            <v>34349</v>
          </cell>
          <cell r="EE230">
            <v>15787</v>
          </cell>
          <cell r="EF230">
            <v>17410</v>
          </cell>
          <cell r="EG230">
            <v>9575</v>
          </cell>
          <cell r="EH230">
            <v>5987</v>
          </cell>
          <cell r="EI230">
            <v>2062</v>
          </cell>
          <cell r="EJ230">
            <v>2660</v>
          </cell>
          <cell r="EK230">
            <v>8419</v>
          </cell>
          <cell r="EL230">
            <v>19152</v>
          </cell>
          <cell r="EM230">
            <v>4918</v>
          </cell>
          <cell r="EN230">
            <v>4918</v>
          </cell>
          <cell r="EO230">
            <v>9832</v>
          </cell>
          <cell r="EP230">
            <v>23905</v>
          </cell>
          <cell r="EQ230">
            <v>9592</v>
          </cell>
          <cell r="ER230">
            <v>33500</v>
          </cell>
          <cell r="ES230">
            <v>1734</v>
          </cell>
          <cell r="ET230">
            <v>9818</v>
          </cell>
          <cell r="EU230">
            <v>11563</v>
          </cell>
          <cell r="EV230">
            <v>6000</v>
          </cell>
          <cell r="EW230">
            <v>19519</v>
          </cell>
          <cell r="EX230">
            <v>25548</v>
          </cell>
          <cell r="EY230">
            <v>12886</v>
          </cell>
          <cell r="EZ230">
            <v>21890</v>
          </cell>
          <cell r="FA230">
            <v>19367</v>
          </cell>
          <cell r="FB230">
            <v>26275</v>
          </cell>
          <cell r="FC230">
            <v>3274</v>
          </cell>
          <cell r="FD230">
            <v>7230</v>
          </cell>
          <cell r="FE230">
            <v>34795</v>
          </cell>
          <cell r="FF230">
            <v>370681</v>
          </cell>
          <cell r="FG230">
            <v>27943</v>
          </cell>
          <cell r="FH230">
            <v>-438</v>
          </cell>
          <cell r="FI230">
            <v>398187</v>
          </cell>
          <cell r="FJ230">
            <v>-1.1000000000000001</v>
          </cell>
          <cell r="FK230">
            <v>-0.4</v>
          </cell>
          <cell r="FL230">
            <v>-1</v>
          </cell>
          <cell r="FM230">
            <v>-1.6</v>
          </cell>
          <cell r="FN230">
            <v>-1.8</v>
          </cell>
          <cell r="FO230">
            <v>9.1999999999999993</v>
          </cell>
          <cell r="FP230">
            <v>-3.3</v>
          </cell>
          <cell r="FQ230">
            <v>1.5</v>
          </cell>
          <cell r="FR230">
            <v>-2.2000000000000002</v>
          </cell>
          <cell r="FS230">
            <v>1.2</v>
          </cell>
          <cell r="FT230">
            <v>4.8</v>
          </cell>
          <cell r="FU230">
            <v>-1.6</v>
          </cell>
          <cell r="FV230">
            <v>2.4</v>
          </cell>
          <cell r="FW230">
            <v>-3</v>
          </cell>
          <cell r="FX230">
            <v>2.9</v>
          </cell>
          <cell r="FY230">
            <v>1.4</v>
          </cell>
          <cell r="FZ230">
            <v>0</v>
          </cell>
          <cell r="GA230">
            <v>-1.7</v>
          </cell>
          <cell r="GB230">
            <v>-3.5</v>
          </cell>
          <cell r="GC230">
            <v>-1.3</v>
          </cell>
          <cell r="GD230">
            <v>0.9</v>
          </cell>
          <cell r="GE230">
            <v>-1.4</v>
          </cell>
          <cell r="GF230">
            <v>1.9</v>
          </cell>
          <cell r="GG230">
            <v>0.7</v>
          </cell>
          <cell r="GH230">
            <v>0.8</v>
          </cell>
          <cell r="GI230">
            <v>0.1</v>
          </cell>
          <cell r="GJ230">
            <v>3.9</v>
          </cell>
          <cell r="GK230">
            <v>1.2</v>
          </cell>
          <cell r="GL230">
            <v>3.7</v>
          </cell>
          <cell r="GM230">
            <v>-0.9</v>
          </cell>
          <cell r="GN230">
            <v>-4.0999999999999996</v>
          </cell>
          <cell r="GO230">
            <v>-1.2</v>
          </cell>
          <cell r="GP230">
            <v>3.2</v>
          </cell>
          <cell r="GQ230">
            <v>2.9</v>
          </cell>
          <cell r="GR230">
            <v>3</v>
          </cell>
          <cell r="GS230">
            <v>1.2</v>
          </cell>
          <cell r="GT230">
            <v>-3.4</v>
          </cell>
          <cell r="GU230">
            <v>-0.1</v>
          </cell>
          <cell r="GV230">
            <v>-0.7</v>
          </cell>
          <cell r="GW230">
            <v>2.9</v>
          </cell>
          <cell r="GX230">
            <v>2.2999999999999998</v>
          </cell>
          <cell r="GY230">
            <v>3.5</v>
          </cell>
          <cell r="GZ230">
            <v>-1</v>
          </cell>
          <cell r="HA230">
            <v>0.2</v>
          </cell>
          <cell r="HB230">
            <v>0.1</v>
          </cell>
          <cell r="HC230">
            <v>1.3</v>
          </cell>
          <cell r="HD230">
            <v>0.5</v>
          </cell>
          <cell r="HE230">
            <v>1</v>
          </cell>
          <cell r="HF230">
            <v>-0.3</v>
          </cell>
          <cell r="HG230">
            <v>2.2999999999999998</v>
          </cell>
          <cell r="HH230">
            <v>0.1</v>
          </cell>
          <cell r="HI230">
            <v>0.8</v>
          </cell>
          <cell r="HJ230">
            <v>0.4</v>
          </cell>
          <cell r="HK230">
            <v>0.6</v>
          </cell>
          <cell r="HL230">
            <v>7759</v>
          </cell>
          <cell r="HM230">
            <v>1530</v>
          </cell>
          <cell r="HN230">
            <v>9271</v>
          </cell>
          <cell r="HO230">
            <v>4161</v>
          </cell>
          <cell r="HP230">
            <v>5286</v>
          </cell>
          <cell r="HQ230">
            <v>7106</v>
          </cell>
          <cell r="HR230">
            <v>3924</v>
          </cell>
          <cell r="HS230">
            <v>19926</v>
          </cell>
          <cell r="HT230">
            <v>2694</v>
          </cell>
          <cell r="HU230">
            <v>22364</v>
          </cell>
          <cell r="HV230">
            <v>6653</v>
          </cell>
          <cell r="HW230">
            <v>4999</v>
          </cell>
          <cell r="HX230">
            <v>4180</v>
          </cell>
          <cell r="HY230">
            <v>4947</v>
          </cell>
          <cell r="HZ230">
            <v>5270</v>
          </cell>
          <cell r="IA230">
            <v>26053</v>
          </cell>
          <cell r="IB230">
            <v>5572</v>
          </cell>
          <cell r="IC230">
            <v>403</v>
          </cell>
          <cell r="ID230">
            <v>3800</v>
          </cell>
          <cell r="IE230">
            <v>9789</v>
          </cell>
          <cell r="IF230">
            <v>6474</v>
          </cell>
          <cell r="IG230">
            <v>10871</v>
          </cell>
          <cell r="IH230">
            <v>17371</v>
          </cell>
          <cell r="II230">
            <v>34875</v>
          </cell>
          <cell r="IJ230">
            <v>15917</v>
          </cell>
          <cell r="IK230">
            <v>16792</v>
          </cell>
          <cell r="IL230">
            <v>9264</v>
          </cell>
          <cell r="IM230">
            <v>6033</v>
          </cell>
          <cell r="IN230">
            <v>1976</v>
          </cell>
          <cell r="IO230">
            <v>2657</v>
          </cell>
          <cell r="IP230">
            <v>8325</v>
          </cell>
          <cell r="IQ230">
            <v>19029</v>
          </cell>
        </row>
        <row r="231">
          <cell r="B231">
            <v>8976</v>
          </cell>
          <cell r="C231">
            <v>1542</v>
          </cell>
          <cell r="D231">
            <v>10516</v>
          </cell>
          <cell r="E231">
            <v>4237</v>
          </cell>
          <cell r="F231">
            <v>5504</v>
          </cell>
          <cell r="G231">
            <v>7115</v>
          </cell>
          <cell r="H231">
            <v>3980</v>
          </cell>
          <cell r="I231">
            <v>20481</v>
          </cell>
          <cell r="J231">
            <v>2511</v>
          </cell>
          <cell r="K231">
            <v>22831</v>
          </cell>
          <cell r="L231">
            <v>6599</v>
          </cell>
          <cell r="M231">
            <v>5043</v>
          </cell>
          <cell r="N231">
            <v>4077</v>
          </cell>
          <cell r="O231">
            <v>4970</v>
          </cell>
          <cell r="P231">
            <v>5233</v>
          </cell>
          <cell r="Q231">
            <v>25897</v>
          </cell>
          <cell r="R231">
            <v>5587</v>
          </cell>
          <cell r="S231">
            <v>407</v>
          </cell>
          <cell r="T231">
            <v>3947</v>
          </cell>
          <cell r="U231">
            <v>9945</v>
          </cell>
          <cell r="V231">
            <v>6460</v>
          </cell>
          <cell r="W231">
            <v>9619</v>
          </cell>
          <cell r="X231">
            <v>17329</v>
          </cell>
          <cell r="Y231">
            <v>33516</v>
          </cell>
          <cell r="Z231">
            <v>15928</v>
          </cell>
          <cell r="AA231">
            <v>17590</v>
          </cell>
          <cell r="AB231">
            <v>9538</v>
          </cell>
          <cell r="AC231">
            <v>6028</v>
          </cell>
          <cell r="AD231">
            <v>2082</v>
          </cell>
          <cell r="AE231">
            <v>2710</v>
          </cell>
          <cell r="AF231">
            <v>8459</v>
          </cell>
          <cell r="AG231">
            <v>19288</v>
          </cell>
          <cell r="AH231">
            <v>4996</v>
          </cell>
          <cell r="AI231">
            <v>4935</v>
          </cell>
          <cell r="AJ231">
            <v>9921</v>
          </cell>
          <cell r="AK231">
            <v>24263</v>
          </cell>
          <cell r="AL231">
            <v>9756</v>
          </cell>
          <cell r="AM231">
            <v>34020</v>
          </cell>
          <cell r="AN231">
            <v>1681</v>
          </cell>
          <cell r="AO231">
            <v>9764</v>
          </cell>
          <cell r="AP231">
            <v>11453</v>
          </cell>
          <cell r="AQ231">
            <v>6127</v>
          </cell>
          <cell r="AR231">
            <v>19388</v>
          </cell>
          <cell r="AS231">
            <v>25535</v>
          </cell>
          <cell r="AT231">
            <v>12878</v>
          </cell>
          <cell r="AU231">
            <v>21830</v>
          </cell>
          <cell r="AV231">
            <v>19440</v>
          </cell>
          <cell r="AW231">
            <v>26662</v>
          </cell>
          <cell r="AX231">
            <v>3320</v>
          </cell>
          <cell r="AY231">
            <v>7259</v>
          </cell>
          <cell r="AZ231">
            <v>34805</v>
          </cell>
          <cell r="BA231">
            <v>371871</v>
          </cell>
          <cell r="BB231">
            <v>28145</v>
          </cell>
          <cell r="BC231">
            <v>86</v>
          </cell>
          <cell r="BD231">
            <v>400096</v>
          </cell>
          <cell r="BE231">
            <v>-0.3</v>
          </cell>
          <cell r="BF231">
            <v>0.1</v>
          </cell>
          <cell r="BG231">
            <v>-0.2</v>
          </cell>
          <cell r="BH231">
            <v>1.1000000000000001</v>
          </cell>
          <cell r="BI231">
            <v>0.8</v>
          </cell>
          <cell r="BJ231">
            <v>4.0999999999999996</v>
          </cell>
          <cell r="BK231">
            <v>0.4</v>
          </cell>
          <cell r="BL231">
            <v>2.6</v>
          </cell>
          <cell r="BM231">
            <v>-3.4</v>
          </cell>
          <cell r="BN231">
            <v>2.1</v>
          </cell>
          <cell r="BO231">
            <v>-1.2</v>
          </cell>
          <cell r="BP231">
            <v>-0.4</v>
          </cell>
          <cell r="BQ231">
            <v>-0.4</v>
          </cell>
          <cell r="BR231">
            <v>0.5</v>
          </cell>
          <cell r="BS231">
            <v>-1</v>
          </cell>
          <cell r="BT231">
            <v>-0.3</v>
          </cell>
          <cell r="BU231">
            <v>-0.1</v>
          </cell>
          <cell r="BV231">
            <v>2.8</v>
          </cell>
          <cell r="BW231">
            <v>0.7</v>
          </cell>
          <cell r="BX231">
            <v>0.4</v>
          </cell>
          <cell r="BY231">
            <v>0.9</v>
          </cell>
          <cell r="BZ231">
            <v>-7.1</v>
          </cell>
          <cell r="CA231">
            <v>1.7</v>
          </cell>
          <cell r="CB231">
            <v>-1.2</v>
          </cell>
          <cell r="CC231">
            <v>0.9</v>
          </cell>
          <cell r="CD231">
            <v>0.8</v>
          </cell>
          <cell r="CE231">
            <v>0.9</v>
          </cell>
          <cell r="CF231">
            <v>0.6</v>
          </cell>
          <cell r="CG231">
            <v>1.9</v>
          </cell>
          <cell r="CH231">
            <v>1.2</v>
          </cell>
          <cell r="CI231">
            <v>-1</v>
          </cell>
          <cell r="CJ231">
            <v>0.1</v>
          </cell>
          <cell r="CK231">
            <v>2.4</v>
          </cell>
          <cell r="CL231">
            <v>1.2</v>
          </cell>
          <cell r="CM231">
            <v>1.8</v>
          </cell>
          <cell r="CN231">
            <v>1.4</v>
          </cell>
          <cell r="CO231">
            <v>0.2</v>
          </cell>
          <cell r="CP231">
            <v>1</v>
          </cell>
          <cell r="CQ231">
            <v>-2.5</v>
          </cell>
          <cell r="CR231">
            <v>0.2</v>
          </cell>
          <cell r="CS231">
            <v>-0.2</v>
          </cell>
          <cell r="CT231">
            <v>3.1</v>
          </cell>
          <cell r="CU231">
            <v>-0.6</v>
          </cell>
          <cell r="CV231">
            <v>0.3</v>
          </cell>
          <cell r="CW231">
            <v>0.1</v>
          </cell>
          <cell r="CX231">
            <v>0.4</v>
          </cell>
          <cell r="CY231">
            <v>0.5</v>
          </cell>
          <cell r="CZ231">
            <v>1.4</v>
          </cell>
          <cell r="DA231">
            <v>1</v>
          </cell>
          <cell r="DB231">
            <v>0.8</v>
          </cell>
          <cell r="DC231">
            <v>0.1</v>
          </cell>
          <cell r="DD231">
            <v>0.5</v>
          </cell>
          <cell r="DE231">
            <v>0.4</v>
          </cell>
          <cell r="DF231">
            <v>0.5</v>
          </cell>
          <cell r="DG231">
            <v>8837</v>
          </cell>
          <cell r="DH231">
            <v>1549</v>
          </cell>
          <cell r="DI231">
            <v>10382</v>
          </cell>
          <cell r="DJ231">
            <v>4331</v>
          </cell>
          <cell r="DK231">
            <v>5514</v>
          </cell>
          <cell r="DL231">
            <v>7171</v>
          </cell>
          <cell r="DM231">
            <v>3987</v>
          </cell>
          <cell r="DN231">
            <v>20618</v>
          </cell>
          <cell r="DO231">
            <v>2463</v>
          </cell>
          <cell r="DP231">
            <v>22945</v>
          </cell>
          <cell r="DQ231">
            <v>6564</v>
          </cell>
          <cell r="DR231">
            <v>4994</v>
          </cell>
          <cell r="DS231">
            <v>4093</v>
          </cell>
          <cell r="DT231">
            <v>4977</v>
          </cell>
          <cell r="DU231">
            <v>5204</v>
          </cell>
          <cell r="DV231">
            <v>25826</v>
          </cell>
          <cell r="DW231">
            <v>5600</v>
          </cell>
          <cell r="DX231">
            <v>419</v>
          </cell>
          <cell r="DY231">
            <v>3948</v>
          </cell>
          <cell r="DZ231">
            <v>9972</v>
          </cell>
          <cell r="EA231">
            <v>6439</v>
          </cell>
          <cell r="EB231">
            <v>9279</v>
          </cell>
          <cell r="EC231">
            <v>17186</v>
          </cell>
          <cell r="ED231">
            <v>33001</v>
          </cell>
          <cell r="EE231">
            <v>15948</v>
          </cell>
          <cell r="EF231">
            <v>17574</v>
          </cell>
          <cell r="EG231">
            <v>9534</v>
          </cell>
          <cell r="EH231">
            <v>6063</v>
          </cell>
          <cell r="EI231">
            <v>2079</v>
          </cell>
          <cell r="EJ231">
            <v>2730</v>
          </cell>
          <cell r="EK231">
            <v>8540</v>
          </cell>
          <cell r="EL231">
            <v>19420</v>
          </cell>
          <cell r="EM231">
            <v>4969</v>
          </cell>
          <cell r="EN231">
            <v>4964</v>
          </cell>
          <cell r="EO231">
            <v>9903</v>
          </cell>
          <cell r="EP231">
            <v>24320</v>
          </cell>
          <cell r="EQ231">
            <v>9739</v>
          </cell>
          <cell r="ER231">
            <v>34060</v>
          </cell>
          <cell r="ES231">
            <v>1690</v>
          </cell>
          <cell r="ET231">
            <v>9801</v>
          </cell>
          <cell r="EU231">
            <v>11499</v>
          </cell>
          <cell r="EV231">
            <v>6078</v>
          </cell>
          <cell r="EW231">
            <v>19402</v>
          </cell>
          <cell r="EX231">
            <v>25493</v>
          </cell>
          <cell r="EY231">
            <v>12807</v>
          </cell>
          <cell r="EZ231">
            <v>21659</v>
          </cell>
          <cell r="FA231">
            <v>19421</v>
          </cell>
          <cell r="FB231">
            <v>26592</v>
          </cell>
          <cell r="FC231">
            <v>3321</v>
          </cell>
          <cell r="FD231">
            <v>7386</v>
          </cell>
          <cell r="FE231">
            <v>34796</v>
          </cell>
          <cell r="FF231">
            <v>371454</v>
          </cell>
          <cell r="FG231">
            <v>28220</v>
          </cell>
          <cell r="FH231">
            <v>337</v>
          </cell>
          <cell r="FI231">
            <v>399997</v>
          </cell>
          <cell r="FJ231">
            <v>-2.1</v>
          </cell>
          <cell r="FK231">
            <v>0.9</v>
          </cell>
          <cell r="FL231">
            <v>-1.7</v>
          </cell>
          <cell r="FM231">
            <v>5.6</v>
          </cell>
          <cell r="FN231">
            <v>2.2999999999999998</v>
          </cell>
          <cell r="FO231">
            <v>3.4</v>
          </cell>
          <cell r="FP231">
            <v>1.9</v>
          </cell>
          <cell r="FQ231">
            <v>4</v>
          </cell>
          <cell r="FR231">
            <v>-5.9</v>
          </cell>
          <cell r="FS231">
            <v>3.3</v>
          </cell>
          <cell r="FT231">
            <v>-3.9</v>
          </cell>
          <cell r="FU231">
            <v>-1.1000000000000001</v>
          </cell>
          <cell r="FV231">
            <v>-1.4</v>
          </cell>
          <cell r="FW231">
            <v>2.2999999999999998</v>
          </cell>
          <cell r="FX231">
            <v>-1.5</v>
          </cell>
          <cell r="FY231">
            <v>-1.3</v>
          </cell>
          <cell r="FZ231">
            <v>0.1</v>
          </cell>
          <cell r="GA231">
            <v>10</v>
          </cell>
          <cell r="GB231">
            <v>2.6</v>
          </cell>
          <cell r="GC231">
            <v>1.4</v>
          </cell>
          <cell r="GD231">
            <v>0.3</v>
          </cell>
          <cell r="GE231">
            <v>-12.9</v>
          </cell>
          <cell r="GF231">
            <v>0.4</v>
          </cell>
          <cell r="GG231">
            <v>-3.9</v>
          </cell>
          <cell r="GH231">
            <v>1</v>
          </cell>
          <cell r="GI231">
            <v>0.9</v>
          </cell>
          <cell r="GJ231">
            <v>-0.4</v>
          </cell>
          <cell r="GK231">
            <v>1.3</v>
          </cell>
          <cell r="GL231">
            <v>0.8</v>
          </cell>
          <cell r="GM231">
            <v>2.6</v>
          </cell>
          <cell r="GN231">
            <v>1.4</v>
          </cell>
          <cell r="GO231">
            <v>1.4</v>
          </cell>
          <cell r="GP231">
            <v>1</v>
          </cell>
          <cell r="GQ231">
            <v>0.9</v>
          </cell>
          <cell r="GR231">
            <v>0.7</v>
          </cell>
          <cell r="GS231">
            <v>1.7</v>
          </cell>
          <cell r="GT231">
            <v>1.5</v>
          </cell>
          <cell r="GU231">
            <v>1.7</v>
          </cell>
          <cell r="GV231">
            <v>-2.5</v>
          </cell>
          <cell r="GW231">
            <v>-0.2</v>
          </cell>
          <cell r="GX231">
            <v>-0.5</v>
          </cell>
          <cell r="GY231">
            <v>1.3</v>
          </cell>
          <cell r="GZ231">
            <v>-0.6</v>
          </cell>
          <cell r="HA231">
            <v>-0.2</v>
          </cell>
          <cell r="HB231">
            <v>-0.6</v>
          </cell>
          <cell r="HC231">
            <v>-1.1000000000000001</v>
          </cell>
          <cell r="HD231">
            <v>0.3</v>
          </cell>
          <cell r="HE231">
            <v>1.2</v>
          </cell>
          <cell r="HF231">
            <v>1.5</v>
          </cell>
          <cell r="HG231">
            <v>2.2000000000000002</v>
          </cell>
          <cell r="HH231">
            <v>0</v>
          </cell>
          <cell r="HI231">
            <v>0.2</v>
          </cell>
          <cell r="HJ231">
            <v>1</v>
          </cell>
          <cell r="HK231">
            <v>0.5</v>
          </cell>
          <cell r="HL231">
            <v>5331</v>
          </cell>
          <cell r="HM231">
            <v>1551</v>
          </cell>
          <cell r="HN231">
            <v>6876</v>
          </cell>
          <cell r="HO231">
            <v>4453</v>
          </cell>
          <cell r="HP231">
            <v>5732</v>
          </cell>
          <cell r="HQ231">
            <v>7378</v>
          </cell>
          <cell r="HR231">
            <v>4031</v>
          </cell>
          <cell r="HS231">
            <v>21154</v>
          </cell>
          <cell r="HT231">
            <v>2466</v>
          </cell>
          <cell r="HU231">
            <v>23502</v>
          </cell>
          <cell r="HV231">
            <v>6418</v>
          </cell>
          <cell r="HW231">
            <v>5133</v>
          </cell>
          <cell r="HX231">
            <v>4198</v>
          </cell>
          <cell r="HY231">
            <v>5166</v>
          </cell>
          <cell r="HZ231">
            <v>5441</v>
          </cell>
          <cell r="IA231">
            <v>26344</v>
          </cell>
          <cell r="IB231">
            <v>5722</v>
          </cell>
          <cell r="IC231">
            <v>515</v>
          </cell>
          <cell r="ID231">
            <v>3836</v>
          </cell>
          <cell r="IE231">
            <v>10102</v>
          </cell>
          <cell r="IF231">
            <v>6700</v>
          </cell>
          <cell r="IG231">
            <v>9261</v>
          </cell>
          <cell r="IH231">
            <v>17456</v>
          </cell>
          <cell r="II231">
            <v>33503</v>
          </cell>
          <cell r="IJ231">
            <v>16036</v>
          </cell>
          <cell r="IK231">
            <v>17182</v>
          </cell>
          <cell r="IL231">
            <v>9583</v>
          </cell>
          <cell r="IM231">
            <v>6175</v>
          </cell>
          <cell r="IN231">
            <v>2164</v>
          </cell>
          <cell r="IO231">
            <v>2798</v>
          </cell>
          <cell r="IP231">
            <v>8483</v>
          </cell>
          <cell r="IQ231">
            <v>19622</v>
          </cell>
        </row>
        <row r="232">
          <cell r="B232">
            <v>9210</v>
          </cell>
          <cell r="C232">
            <v>1548</v>
          </cell>
          <cell r="D232">
            <v>10754</v>
          </cell>
          <cell r="E232">
            <v>4240</v>
          </cell>
          <cell r="F232">
            <v>5427</v>
          </cell>
          <cell r="G232">
            <v>7237</v>
          </cell>
          <cell r="H232">
            <v>3983</v>
          </cell>
          <cell r="I232">
            <v>20668</v>
          </cell>
          <cell r="J232">
            <v>2416</v>
          </cell>
          <cell r="K232">
            <v>22976</v>
          </cell>
          <cell r="L232">
            <v>6509</v>
          </cell>
          <cell r="M232">
            <v>4963</v>
          </cell>
          <cell r="N232">
            <v>4076</v>
          </cell>
          <cell r="O232">
            <v>4993</v>
          </cell>
          <cell r="P232">
            <v>5279</v>
          </cell>
          <cell r="Q232">
            <v>25849</v>
          </cell>
          <cell r="R232">
            <v>5599</v>
          </cell>
          <cell r="S232">
            <v>411</v>
          </cell>
          <cell r="T232">
            <v>4008</v>
          </cell>
          <cell r="U232">
            <v>10019</v>
          </cell>
          <cell r="V232">
            <v>6515</v>
          </cell>
          <cell r="W232">
            <v>8962</v>
          </cell>
          <cell r="X232">
            <v>17444</v>
          </cell>
          <cell r="Y232">
            <v>32958</v>
          </cell>
          <cell r="Z232">
            <v>16050</v>
          </cell>
          <cell r="AA232">
            <v>17789</v>
          </cell>
          <cell r="AB232">
            <v>9575</v>
          </cell>
          <cell r="AC232">
            <v>6029</v>
          </cell>
          <cell r="AD232">
            <v>2114</v>
          </cell>
          <cell r="AE232">
            <v>2820</v>
          </cell>
          <cell r="AF232">
            <v>8511</v>
          </cell>
          <cell r="AG232">
            <v>19470</v>
          </cell>
          <cell r="AH232">
            <v>5113</v>
          </cell>
          <cell r="AI232">
            <v>5007</v>
          </cell>
          <cell r="AJ232">
            <v>10120</v>
          </cell>
          <cell r="AK232">
            <v>24568</v>
          </cell>
          <cell r="AL232">
            <v>9851</v>
          </cell>
          <cell r="AM232">
            <v>34421</v>
          </cell>
          <cell r="AN232">
            <v>1660</v>
          </cell>
          <cell r="AO232">
            <v>9752</v>
          </cell>
          <cell r="AP232">
            <v>11417</v>
          </cell>
          <cell r="AQ232">
            <v>6301</v>
          </cell>
          <cell r="AR232">
            <v>19638</v>
          </cell>
          <cell r="AS232">
            <v>25945</v>
          </cell>
          <cell r="AT232">
            <v>12959</v>
          </cell>
          <cell r="AU232">
            <v>21963</v>
          </cell>
          <cell r="AV232">
            <v>19549</v>
          </cell>
          <cell r="AW232">
            <v>26998</v>
          </cell>
          <cell r="AX232">
            <v>3326</v>
          </cell>
          <cell r="AY232">
            <v>7291</v>
          </cell>
          <cell r="AZ232">
            <v>34873</v>
          </cell>
          <cell r="BA232">
            <v>374040</v>
          </cell>
          <cell r="BB232">
            <v>28131</v>
          </cell>
          <cell r="BC232">
            <v>128</v>
          </cell>
          <cell r="BD232">
            <v>402305</v>
          </cell>
          <cell r="BE232">
            <v>2.6</v>
          </cell>
          <cell r="BF232">
            <v>0.3</v>
          </cell>
          <cell r="BG232">
            <v>2.2999999999999998</v>
          </cell>
          <cell r="BH232">
            <v>0.1</v>
          </cell>
          <cell r="BI232">
            <v>-1.4</v>
          </cell>
          <cell r="BJ232">
            <v>1.7</v>
          </cell>
          <cell r="BK232">
            <v>0.1</v>
          </cell>
          <cell r="BL232">
            <v>0.9</v>
          </cell>
          <cell r="BM232">
            <v>-3.8</v>
          </cell>
          <cell r="BN232">
            <v>0.6</v>
          </cell>
          <cell r="BO232">
            <v>-1.4</v>
          </cell>
          <cell r="BP232">
            <v>-1.6</v>
          </cell>
          <cell r="BQ232">
            <v>0</v>
          </cell>
          <cell r="BR232">
            <v>0.5</v>
          </cell>
          <cell r="BS232">
            <v>0.9</v>
          </cell>
          <cell r="BT232">
            <v>-0.2</v>
          </cell>
          <cell r="BU232">
            <v>0.2</v>
          </cell>
          <cell r="BV232">
            <v>1</v>
          </cell>
          <cell r="BW232">
            <v>1.6</v>
          </cell>
          <cell r="BX232">
            <v>0.7</v>
          </cell>
          <cell r="BY232">
            <v>0.9</v>
          </cell>
          <cell r="BZ232">
            <v>-6.8</v>
          </cell>
          <cell r="CA232">
            <v>0.7</v>
          </cell>
          <cell r="CB232">
            <v>-1.7</v>
          </cell>
          <cell r="CC232">
            <v>0.8</v>
          </cell>
          <cell r="CD232">
            <v>1.1000000000000001</v>
          </cell>
          <cell r="CE232">
            <v>0.4</v>
          </cell>
          <cell r="CF232">
            <v>0</v>
          </cell>
          <cell r="CG232">
            <v>1.5</v>
          </cell>
          <cell r="CH232">
            <v>4.0999999999999996</v>
          </cell>
          <cell r="CI232">
            <v>0.6</v>
          </cell>
          <cell r="CJ232">
            <v>0.9</v>
          </cell>
          <cell r="CK232">
            <v>2.2999999999999998</v>
          </cell>
          <cell r="CL232">
            <v>1.5</v>
          </cell>
          <cell r="CM232">
            <v>2</v>
          </cell>
          <cell r="CN232">
            <v>1.3</v>
          </cell>
          <cell r="CO232">
            <v>1</v>
          </cell>
          <cell r="CP232">
            <v>1.2</v>
          </cell>
          <cell r="CQ232">
            <v>-1.3</v>
          </cell>
          <cell r="CR232">
            <v>-0.1</v>
          </cell>
          <cell r="CS232">
            <v>-0.3</v>
          </cell>
          <cell r="CT232">
            <v>2.8</v>
          </cell>
          <cell r="CU232">
            <v>1.3</v>
          </cell>
          <cell r="CV232">
            <v>1.6</v>
          </cell>
          <cell r="CW232">
            <v>0.6</v>
          </cell>
          <cell r="CX232">
            <v>0.6</v>
          </cell>
          <cell r="CY232">
            <v>0.6</v>
          </cell>
          <cell r="CZ232">
            <v>1.3</v>
          </cell>
          <cell r="DA232">
            <v>0.2</v>
          </cell>
          <cell r="DB232">
            <v>0.4</v>
          </cell>
          <cell r="DC232">
            <v>0.2</v>
          </cell>
          <cell r="DD232">
            <v>0.6</v>
          </cell>
          <cell r="DE232">
            <v>0</v>
          </cell>
          <cell r="DF232">
            <v>0.6</v>
          </cell>
          <cell r="DG232">
            <v>9106</v>
          </cell>
          <cell r="DH232">
            <v>1545</v>
          </cell>
          <cell r="DI232">
            <v>10648</v>
          </cell>
          <cell r="DJ232">
            <v>4190</v>
          </cell>
          <cell r="DK232">
            <v>5459</v>
          </cell>
          <cell r="DL232">
            <v>7179</v>
          </cell>
          <cell r="DM232">
            <v>4017</v>
          </cell>
          <cell r="DN232">
            <v>20679</v>
          </cell>
          <cell r="DO232">
            <v>2428</v>
          </cell>
          <cell r="DP232">
            <v>22993</v>
          </cell>
          <cell r="DQ232">
            <v>6482</v>
          </cell>
          <cell r="DR232">
            <v>5066</v>
          </cell>
          <cell r="DS232">
            <v>3997</v>
          </cell>
          <cell r="DT232">
            <v>5066</v>
          </cell>
          <cell r="DU232">
            <v>5204</v>
          </cell>
          <cell r="DV232">
            <v>25803</v>
          </cell>
          <cell r="DW232">
            <v>5571</v>
          </cell>
          <cell r="DX232">
            <v>418</v>
          </cell>
          <cell r="DY232">
            <v>4041</v>
          </cell>
          <cell r="DZ232">
            <v>10028</v>
          </cell>
          <cell r="EA232">
            <v>6462</v>
          </cell>
          <cell r="EB232">
            <v>9157</v>
          </cell>
          <cell r="EC232">
            <v>17538</v>
          </cell>
          <cell r="ED232">
            <v>33196</v>
          </cell>
          <cell r="EE232">
            <v>16054</v>
          </cell>
          <cell r="EF232">
            <v>17803</v>
          </cell>
          <cell r="EG232">
            <v>9504</v>
          </cell>
          <cell r="EH232">
            <v>6046</v>
          </cell>
          <cell r="EI232">
            <v>2114</v>
          </cell>
          <cell r="EJ232">
            <v>2765</v>
          </cell>
          <cell r="EK232">
            <v>8486</v>
          </cell>
          <cell r="EL232">
            <v>19403</v>
          </cell>
          <cell r="EM232">
            <v>5091</v>
          </cell>
          <cell r="EN232">
            <v>4930</v>
          </cell>
          <cell r="EO232">
            <v>10029</v>
          </cell>
          <cell r="EP232">
            <v>24536</v>
          </cell>
          <cell r="EQ232">
            <v>9898</v>
          </cell>
          <cell r="ER232">
            <v>34435</v>
          </cell>
          <cell r="ES232">
            <v>1608</v>
          </cell>
          <cell r="ET232">
            <v>9680</v>
          </cell>
          <cell r="EU232">
            <v>11291</v>
          </cell>
          <cell r="EV232">
            <v>6318</v>
          </cell>
          <cell r="EW232">
            <v>19337</v>
          </cell>
          <cell r="EX232">
            <v>25666</v>
          </cell>
          <cell r="EY232">
            <v>12956</v>
          </cell>
          <cell r="EZ232">
            <v>22117</v>
          </cell>
          <cell r="FA232">
            <v>19549</v>
          </cell>
          <cell r="FB232">
            <v>27115</v>
          </cell>
          <cell r="FC232">
            <v>3362</v>
          </cell>
          <cell r="FD232">
            <v>7104</v>
          </cell>
          <cell r="FE232">
            <v>34867</v>
          </cell>
          <cell r="FF232">
            <v>373492</v>
          </cell>
          <cell r="FG232">
            <v>28225</v>
          </cell>
          <cell r="FH232">
            <v>9</v>
          </cell>
          <cell r="FI232">
            <v>401723</v>
          </cell>
          <cell r="FJ232">
            <v>3.1</v>
          </cell>
          <cell r="FK232">
            <v>-0.3</v>
          </cell>
          <cell r="FL232">
            <v>2.6</v>
          </cell>
          <cell r="FM232">
            <v>-3.3</v>
          </cell>
          <cell r="FN232">
            <v>-1</v>
          </cell>
          <cell r="FO232">
            <v>0.1</v>
          </cell>
          <cell r="FP232">
            <v>0.8</v>
          </cell>
          <cell r="FQ232">
            <v>0.3</v>
          </cell>
          <cell r="FR232">
            <v>-1.4</v>
          </cell>
          <cell r="FS232">
            <v>0.2</v>
          </cell>
          <cell r="FT232">
            <v>-1.2</v>
          </cell>
          <cell r="FU232">
            <v>1.5</v>
          </cell>
          <cell r="FV232">
            <v>-2.2999999999999998</v>
          </cell>
          <cell r="FW232">
            <v>1.8</v>
          </cell>
          <cell r="FX232">
            <v>0</v>
          </cell>
          <cell r="FY232">
            <v>-0.1</v>
          </cell>
          <cell r="FZ232">
            <v>-0.5</v>
          </cell>
          <cell r="GA232">
            <v>-0.2</v>
          </cell>
          <cell r="GB232">
            <v>2.4</v>
          </cell>
          <cell r="GC232">
            <v>0.6</v>
          </cell>
          <cell r="GD232">
            <v>0.4</v>
          </cell>
          <cell r="GE232">
            <v>-1.3</v>
          </cell>
          <cell r="GF232">
            <v>2</v>
          </cell>
          <cell r="GG232">
            <v>0.6</v>
          </cell>
          <cell r="GH232">
            <v>0.7</v>
          </cell>
          <cell r="GI232">
            <v>1.3</v>
          </cell>
          <cell r="GJ232">
            <v>-0.3</v>
          </cell>
          <cell r="GK232">
            <v>-0.3</v>
          </cell>
          <cell r="GL232">
            <v>1.7</v>
          </cell>
          <cell r="GM232">
            <v>1.3</v>
          </cell>
          <cell r="GN232">
            <v>-0.6</v>
          </cell>
          <cell r="GO232">
            <v>-0.1</v>
          </cell>
          <cell r="GP232">
            <v>2.5</v>
          </cell>
          <cell r="GQ232">
            <v>-0.7</v>
          </cell>
          <cell r="GR232">
            <v>1.3</v>
          </cell>
          <cell r="GS232">
            <v>0.9</v>
          </cell>
          <cell r="GT232">
            <v>1.6</v>
          </cell>
          <cell r="GU232">
            <v>1.1000000000000001</v>
          </cell>
          <cell r="GV232">
            <v>-4.9000000000000004</v>
          </cell>
          <cell r="GW232">
            <v>-1.2</v>
          </cell>
          <cell r="GX232">
            <v>-1.8</v>
          </cell>
          <cell r="GY232">
            <v>4</v>
          </cell>
          <cell r="GZ232">
            <v>-0.3</v>
          </cell>
          <cell r="HA232">
            <v>0.7</v>
          </cell>
          <cell r="HB232">
            <v>1.2</v>
          </cell>
          <cell r="HC232">
            <v>2.1</v>
          </cell>
          <cell r="HD232">
            <v>0.7</v>
          </cell>
          <cell r="HE232">
            <v>2</v>
          </cell>
          <cell r="HF232">
            <v>1.2</v>
          </cell>
          <cell r="HG232">
            <v>-3.8</v>
          </cell>
          <cell r="HH232">
            <v>0.2</v>
          </cell>
          <cell r="HI232">
            <v>0.5</v>
          </cell>
          <cell r="HJ232">
            <v>0</v>
          </cell>
          <cell r="HK232">
            <v>0.4</v>
          </cell>
          <cell r="HL232">
            <v>14765</v>
          </cell>
          <cell r="HM232">
            <v>1547</v>
          </cell>
          <cell r="HN232">
            <v>16304</v>
          </cell>
          <cell r="HO232">
            <v>4210</v>
          </cell>
          <cell r="HP232">
            <v>5564</v>
          </cell>
          <cell r="HQ232">
            <v>7292</v>
          </cell>
          <cell r="HR232">
            <v>4157</v>
          </cell>
          <cell r="HS232">
            <v>21131</v>
          </cell>
          <cell r="HT232">
            <v>2462</v>
          </cell>
          <cell r="HU232">
            <v>23483</v>
          </cell>
          <cell r="HV232">
            <v>6981</v>
          </cell>
          <cell r="HW232">
            <v>5088</v>
          </cell>
          <cell r="HX232">
            <v>4144</v>
          </cell>
          <cell r="HY232">
            <v>5230</v>
          </cell>
          <cell r="HZ232">
            <v>5446</v>
          </cell>
          <cell r="IA232">
            <v>26898</v>
          </cell>
          <cell r="IB232">
            <v>5423</v>
          </cell>
          <cell r="IC232">
            <v>369</v>
          </cell>
          <cell r="ID232">
            <v>4118</v>
          </cell>
          <cell r="IE232">
            <v>9894</v>
          </cell>
          <cell r="IF232">
            <v>6740</v>
          </cell>
          <cell r="IG232">
            <v>9496</v>
          </cell>
          <cell r="IH232">
            <v>18493</v>
          </cell>
          <cell r="II232">
            <v>34764</v>
          </cell>
          <cell r="IJ232">
            <v>16641</v>
          </cell>
          <cell r="IK232">
            <v>19518</v>
          </cell>
          <cell r="IL232">
            <v>9953</v>
          </cell>
          <cell r="IM232">
            <v>6228</v>
          </cell>
          <cell r="IN232">
            <v>2180</v>
          </cell>
          <cell r="IO232">
            <v>2823</v>
          </cell>
          <cell r="IP232">
            <v>8912</v>
          </cell>
          <cell r="IQ232">
            <v>20142</v>
          </cell>
        </row>
        <row r="233">
          <cell r="B233">
            <v>9399</v>
          </cell>
          <cell r="C233">
            <v>1555</v>
          </cell>
          <cell r="D233">
            <v>10951</v>
          </cell>
          <cell r="E233">
            <v>4226</v>
          </cell>
          <cell r="F233">
            <v>5352</v>
          </cell>
          <cell r="G233">
            <v>7342</v>
          </cell>
          <cell r="H233">
            <v>4009</v>
          </cell>
          <cell r="I233">
            <v>20847</v>
          </cell>
          <cell r="J233">
            <v>2302</v>
          </cell>
          <cell r="K233">
            <v>23083</v>
          </cell>
          <cell r="L233">
            <v>6440</v>
          </cell>
          <cell r="M233">
            <v>4912</v>
          </cell>
          <cell r="N233">
            <v>4070</v>
          </cell>
          <cell r="O233">
            <v>4971</v>
          </cell>
          <cell r="P233">
            <v>5394</v>
          </cell>
          <cell r="Q233">
            <v>25780</v>
          </cell>
          <cell r="R233">
            <v>5622</v>
          </cell>
          <cell r="S233">
            <v>406</v>
          </cell>
          <cell r="T233">
            <v>4063</v>
          </cell>
          <cell r="U233">
            <v>10088</v>
          </cell>
          <cell r="V233">
            <v>6573</v>
          </cell>
          <cell r="W233">
            <v>8501</v>
          </cell>
          <cell r="X233">
            <v>17543</v>
          </cell>
          <cell r="Y233">
            <v>32593</v>
          </cell>
          <cell r="Z233">
            <v>16171</v>
          </cell>
          <cell r="AA233">
            <v>18003</v>
          </cell>
          <cell r="AB233">
            <v>9654</v>
          </cell>
          <cell r="AC233">
            <v>6020</v>
          </cell>
          <cell r="AD233">
            <v>2152</v>
          </cell>
          <cell r="AE233">
            <v>2925</v>
          </cell>
          <cell r="AF233">
            <v>8640</v>
          </cell>
          <cell r="AG233">
            <v>19727</v>
          </cell>
          <cell r="AH233">
            <v>5231</v>
          </cell>
          <cell r="AI233">
            <v>5128</v>
          </cell>
          <cell r="AJ233">
            <v>10351</v>
          </cell>
          <cell r="AK233">
            <v>24806</v>
          </cell>
          <cell r="AL233">
            <v>9938</v>
          </cell>
          <cell r="AM233">
            <v>34743</v>
          </cell>
          <cell r="AN233">
            <v>1667</v>
          </cell>
          <cell r="AO233">
            <v>9907</v>
          </cell>
          <cell r="AP233">
            <v>11577</v>
          </cell>
          <cell r="AQ233">
            <v>6446</v>
          </cell>
          <cell r="AR233">
            <v>20001</v>
          </cell>
          <cell r="AS233">
            <v>26439</v>
          </cell>
          <cell r="AT233">
            <v>13122</v>
          </cell>
          <cell r="AU233">
            <v>22041</v>
          </cell>
          <cell r="AV233">
            <v>19693</v>
          </cell>
          <cell r="AW233">
            <v>27339</v>
          </cell>
          <cell r="AX233">
            <v>3324</v>
          </cell>
          <cell r="AY233">
            <v>7312</v>
          </cell>
          <cell r="AZ233">
            <v>35021</v>
          </cell>
          <cell r="BA233">
            <v>376688</v>
          </cell>
          <cell r="BB233">
            <v>28043</v>
          </cell>
          <cell r="BC233">
            <v>22</v>
          </cell>
          <cell r="BD233">
            <v>404774</v>
          </cell>
          <cell r="BE233">
            <v>2.1</v>
          </cell>
          <cell r="BF233">
            <v>0.5</v>
          </cell>
          <cell r="BG233">
            <v>1.8</v>
          </cell>
          <cell r="BH233">
            <v>-0.3</v>
          </cell>
          <cell r="BI233">
            <v>-1.4</v>
          </cell>
          <cell r="BJ233">
            <v>1.4</v>
          </cell>
          <cell r="BK233">
            <v>0.6</v>
          </cell>
          <cell r="BL233">
            <v>0.9</v>
          </cell>
          <cell r="BM233">
            <v>-4.7</v>
          </cell>
          <cell r="BN233">
            <v>0.5</v>
          </cell>
          <cell r="BO233">
            <v>-1</v>
          </cell>
          <cell r="BP233">
            <v>-1</v>
          </cell>
          <cell r="BQ233">
            <v>-0.2</v>
          </cell>
          <cell r="BR233">
            <v>-0.4</v>
          </cell>
          <cell r="BS233">
            <v>2.2000000000000002</v>
          </cell>
          <cell r="BT233">
            <v>-0.3</v>
          </cell>
          <cell r="BU233">
            <v>0.4</v>
          </cell>
          <cell r="BV233">
            <v>-1.2</v>
          </cell>
          <cell r="BW233">
            <v>1.4</v>
          </cell>
          <cell r="BX233">
            <v>0.7</v>
          </cell>
          <cell r="BY233">
            <v>0.9</v>
          </cell>
          <cell r="BZ233">
            <v>-5.0999999999999996</v>
          </cell>
          <cell r="CA233">
            <v>0.6</v>
          </cell>
          <cell r="CB233">
            <v>-1.1000000000000001</v>
          </cell>
          <cell r="CC233">
            <v>0.8</v>
          </cell>
          <cell r="CD233">
            <v>1.2</v>
          </cell>
          <cell r="CE233">
            <v>0.8</v>
          </cell>
          <cell r="CF233">
            <v>-0.1</v>
          </cell>
          <cell r="CG233">
            <v>1.8</v>
          </cell>
          <cell r="CH233">
            <v>3.8</v>
          </cell>
          <cell r="CI233">
            <v>1.5</v>
          </cell>
          <cell r="CJ233">
            <v>1.3</v>
          </cell>
          <cell r="CK233">
            <v>2.2999999999999998</v>
          </cell>
          <cell r="CL233">
            <v>2.4</v>
          </cell>
          <cell r="CM233">
            <v>2.2999999999999998</v>
          </cell>
          <cell r="CN233">
            <v>1</v>
          </cell>
          <cell r="CO233">
            <v>0.9</v>
          </cell>
          <cell r="CP233">
            <v>0.9</v>
          </cell>
          <cell r="CQ233">
            <v>0.4</v>
          </cell>
          <cell r="CR233">
            <v>1.6</v>
          </cell>
          <cell r="CS233">
            <v>1.4</v>
          </cell>
          <cell r="CT233">
            <v>2.2999999999999998</v>
          </cell>
          <cell r="CU233">
            <v>1.8</v>
          </cell>
          <cell r="CV233">
            <v>1.9</v>
          </cell>
          <cell r="CW233">
            <v>1.3</v>
          </cell>
          <cell r="CX233">
            <v>0.4</v>
          </cell>
          <cell r="CY233">
            <v>0.7</v>
          </cell>
          <cell r="CZ233">
            <v>1.3</v>
          </cell>
          <cell r="DA233">
            <v>-0.1</v>
          </cell>
          <cell r="DB233">
            <v>0.3</v>
          </cell>
          <cell r="DC233">
            <v>0.4</v>
          </cell>
          <cell r="DD233">
            <v>0.7</v>
          </cell>
          <cell r="DE233">
            <v>-0.3</v>
          </cell>
          <cell r="DF233">
            <v>0.6</v>
          </cell>
          <cell r="DG233">
            <v>9611</v>
          </cell>
          <cell r="DH233">
            <v>1552</v>
          </cell>
          <cell r="DI233">
            <v>11160</v>
          </cell>
          <cell r="DJ233">
            <v>4236</v>
          </cell>
          <cell r="DK233">
            <v>5432</v>
          </cell>
          <cell r="DL233">
            <v>7354</v>
          </cell>
          <cell r="DM233">
            <v>4020</v>
          </cell>
          <cell r="DN233">
            <v>20965</v>
          </cell>
          <cell r="DO233">
            <v>2321</v>
          </cell>
          <cell r="DP233">
            <v>23219</v>
          </cell>
          <cell r="DQ233">
            <v>6392</v>
          </cell>
          <cell r="DR233">
            <v>4845</v>
          </cell>
          <cell r="DS233">
            <v>4160</v>
          </cell>
          <cell r="DT233">
            <v>4959</v>
          </cell>
          <cell r="DU233">
            <v>5470</v>
          </cell>
          <cell r="DV233">
            <v>25836</v>
          </cell>
          <cell r="DW233">
            <v>5646</v>
          </cell>
          <cell r="DX233">
            <v>398</v>
          </cell>
          <cell r="DY233">
            <v>4050</v>
          </cell>
          <cell r="DZ233">
            <v>10092</v>
          </cell>
          <cell r="EA233">
            <v>6688</v>
          </cell>
          <cell r="EB233">
            <v>8328</v>
          </cell>
          <cell r="EC233">
            <v>17591</v>
          </cell>
          <cell r="ED233">
            <v>32576</v>
          </cell>
          <cell r="EE233">
            <v>16139</v>
          </cell>
          <cell r="EF233">
            <v>18021</v>
          </cell>
          <cell r="EG233">
            <v>9666</v>
          </cell>
          <cell r="EH233">
            <v>5966</v>
          </cell>
          <cell r="EI233">
            <v>2149</v>
          </cell>
          <cell r="EJ233">
            <v>2978</v>
          </cell>
          <cell r="EK233">
            <v>8569</v>
          </cell>
          <cell r="EL233">
            <v>19649</v>
          </cell>
          <cell r="EM233">
            <v>5287</v>
          </cell>
          <cell r="EN233">
            <v>5139</v>
          </cell>
          <cell r="EO233">
            <v>10441</v>
          </cell>
          <cell r="EP233">
            <v>24837</v>
          </cell>
          <cell r="EQ233">
            <v>9957</v>
          </cell>
          <cell r="ER233">
            <v>34794</v>
          </cell>
          <cell r="ES233">
            <v>1691</v>
          </cell>
          <cell r="ET233">
            <v>9867</v>
          </cell>
          <cell r="EU233">
            <v>11565</v>
          </cell>
          <cell r="EV233">
            <v>6447</v>
          </cell>
          <cell r="EW233">
            <v>20325</v>
          </cell>
          <cell r="EX233">
            <v>26755</v>
          </cell>
          <cell r="EY233">
            <v>13105</v>
          </cell>
          <cell r="EZ233">
            <v>21992</v>
          </cell>
          <cell r="FA233">
            <v>19693</v>
          </cell>
          <cell r="FB233">
            <v>27246</v>
          </cell>
          <cell r="FC233">
            <v>3295</v>
          </cell>
          <cell r="FD233">
            <v>7411</v>
          </cell>
          <cell r="FE233">
            <v>35013</v>
          </cell>
          <cell r="FF233">
            <v>377355</v>
          </cell>
          <cell r="FG233">
            <v>27945</v>
          </cell>
          <cell r="FH233">
            <v>414</v>
          </cell>
          <cell r="FI233">
            <v>405749</v>
          </cell>
          <cell r="FJ233">
            <v>5.5</v>
          </cell>
          <cell r="FK233">
            <v>0.5</v>
          </cell>
          <cell r="FL233">
            <v>4.8</v>
          </cell>
          <cell r="FM233">
            <v>1.1000000000000001</v>
          </cell>
          <cell r="FN233">
            <v>-0.5</v>
          </cell>
          <cell r="FO233">
            <v>2.4</v>
          </cell>
          <cell r="FP233">
            <v>0.1</v>
          </cell>
          <cell r="FQ233">
            <v>1.4</v>
          </cell>
          <cell r="FR233">
            <v>-4.4000000000000004</v>
          </cell>
          <cell r="FS233">
            <v>1</v>
          </cell>
          <cell r="FT233">
            <v>-1.4</v>
          </cell>
          <cell r="FU233">
            <v>-4.4000000000000004</v>
          </cell>
          <cell r="FV233">
            <v>4.0999999999999996</v>
          </cell>
          <cell r="FW233">
            <v>-2.1</v>
          </cell>
          <cell r="FX233">
            <v>5.0999999999999996</v>
          </cell>
          <cell r="FY233">
            <v>0.1</v>
          </cell>
          <cell r="FZ233">
            <v>1.4</v>
          </cell>
          <cell r="GA233">
            <v>-4.8</v>
          </cell>
          <cell r="GB233">
            <v>0.2</v>
          </cell>
          <cell r="GC233">
            <v>0.6</v>
          </cell>
          <cell r="GD233">
            <v>3.5</v>
          </cell>
          <cell r="GE233">
            <v>-9.1</v>
          </cell>
          <cell r="GF233">
            <v>0.3</v>
          </cell>
          <cell r="GG233">
            <v>-1.9</v>
          </cell>
          <cell r="GH233">
            <v>0.5</v>
          </cell>
          <cell r="GI233">
            <v>1.2</v>
          </cell>
          <cell r="GJ233">
            <v>1.7</v>
          </cell>
          <cell r="GK233">
            <v>-1.3</v>
          </cell>
          <cell r="GL233">
            <v>1.7</v>
          </cell>
          <cell r="GM233">
            <v>7.7</v>
          </cell>
          <cell r="GN233">
            <v>1</v>
          </cell>
          <cell r="GO233">
            <v>1.3</v>
          </cell>
          <cell r="GP233">
            <v>3.9</v>
          </cell>
          <cell r="GQ233">
            <v>4.2</v>
          </cell>
          <cell r="GR233">
            <v>4.0999999999999996</v>
          </cell>
          <cell r="GS233">
            <v>1.2</v>
          </cell>
          <cell r="GT233">
            <v>0.6</v>
          </cell>
          <cell r="GU233">
            <v>1</v>
          </cell>
          <cell r="GV233">
            <v>5.2</v>
          </cell>
          <cell r="GW233">
            <v>1.9</v>
          </cell>
          <cell r="GX233">
            <v>2.4</v>
          </cell>
          <cell r="GY233">
            <v>2</v>
          </cell>
          <cell r="GZ233">
            <v>5.0999999999999996</v>
          </cell>
          <cell r="HA233">
            <v>4.2</v>
          </cell>
          <cell r="HB233">
            <v>1.1000000000000001</v>
          </cell>
          <cell r="HC233">
            <v>-0.6</v>
          </cell>
          <cell r="HD233">
            <v>0.7</v>
          </cell>
          <cell r="HE233">
            <v>0.5</v>
          </cell>
          <cell r="HF233">
            <v>-2</v>
          </cell>
          <cell r="HG233">
            <v>4.3</v>
          </cell>
          <cell r="HH233">
            <v>0.4</v>
          </cell>
          <cell r="HI233">
            <v>1</v>
          </cell>
          <cell r="HJ233">
            <v>-1</v>
          </cell>
          <cell r="HK233">
            <v>1</v>
          </cell>
          <cell r="HL233">
            <v>9051</v>
          </cell>
          <cell r="HM233">
            <v>1553</v>
          </cell>
          <cell r="HN233">
            <v>10604</v>
          </cell>
          <cell r="HO233">
            <v>4061</v>
          </cell>
          <cell r="HP233">
            <v>5263</v>
          </cell>
          <cell r="HQ233">
            <v>6854</v>
          </cell>
          <cell r="HR233">
            <v>3824</v>
          </cell>
          <cell r="HS233">
            <v>19954</v>
          </cell>
          <cell r="HT233">
            <v>2220</v>
          </cell>
          <cell r="HU233">
            <v>22106</v>
          </cell>
          <cell r="HV233">
            <v>6180</v>
          </cell>
          <cell r="HW233">
            <v>4706</v>
          </cell>
          <cell r="HX233">
            <v>3865</v>
          </cell>
          <cell r="HY233">
            <v>4522</v>
          </cell>
          <cell r="HZ233">
            <v>4997</v>
          </cell>
          <cell r="IA233">
            <v>24273</v>
          </cell>
          <cell r="IB233">
            <v>5709</v>
          </cell>
          <cell r="IC233">
            <v>329</v>
          </cell>
          <cell r="ID233">
            <v>4144</v>
          </cell>
          <cell r="IE233">
            <v>10167</v>
          </cell>
          <cell r="IF233">
            <v>6080</v>
          </cell>
          <cell r="IG233">
            <v>7861</v>
          </cell>
          <cell r="IH233">
            <v>16094</v>
          </cell>
          <cell r="II233">
            <v>30014</v>
          </cell>
          <cell r="IJ233">
            <v>15306</v>
          </cell>
          <cell r="IK233">
            <v>17338</v>
          </cell>
          <cell r="IL233">
            <v>9469</v>
          </cell>
          <cell r="IM233">
            <v>5647</v>
          </cell>
          <cell r="IN233">
            <v>2092</v>
          </cell>
          <cell r="IO233">
            <v>2851</v>
          </cell>
          <cell r="IP233">
            <v>8303</v>
          </cell>
          <cell r="IQ233">
            <v>18876</v>
          </cell>
        </row>
        <row r="234">
          <cell r="B234">
            <v>9219</v>
          </cell>
          <cell r="C234">
            <v>1564</v>
          </cell>
          <cell r="D234">
            <v>10780</v>
          </cell>
          <cell r="E234">
            <v>4203</v>
          </cell>
          <cell r="F234">
            <v>5392</v>
          </cell>
          <cell r="G234">
            <v>7497</v>
          </cell>
          <cell r="H234">
            <v>4041</v>
          </cell>
          <cell r="I234">
            <v>21186</v>
          </cell>
          <cell r="J234">
            <v>2153</v>
          </cell>
          <cell r="K234">
            <v>23308</v>
          </cell>
          <cell r="L234">
            <v>6397</v>
          </cell>
          <cell r="M234">
            <v>4886</v>
          </cell>
          <cell r="N234">
            <v>4060</v>
          </cell>
          <cell r="O234">
            <v>4921</v>
          </cell>
          <cell r="P234">
            <v>5472</v>
          </cell>
          <cell r="Q234">
            <v>25677</v>
          </cell>
          <cell r="R234">
            <v>5657</v>
          </cell>
          <cell r="S234">
            <v>403</v>
          </cell>
          <cell r="T234">
            <v>4098</v>
          </cell>
          <cell r="U234">
            <v>10155</v>
          </cell>
          <cell r="V234">
            <v>6621</v>
          </cell>
          <cell r="W234">
            <v>8209</v>
          </cell>
          <cell r="X234">
            <v>17717</v>
          </cell>
          <cell r="Y234">
            <v>32498</v>
          </cell>
          <cell r="Z234">
            <v>16304</v>
          </cell>
          <cell r="AA234">
            <v>18199</v>
          </cell>
          <cell r="AB234">
            <v>9776</v>
          </cell>
          <cell r="AC234">
            <v>6037</v>
          </cell>
          <cell r="AD234">
            <v>2205</v>
          </cell>
          <cell r="AE234">
            <v>2976</v>
          </cell>
          <cell r="AF234">
            <v>8743</v>
          </cell>
          <cell r="AG234">
            <v>19952</v>
          </cell>
          <cell r="AH234">
            <v>5340</v>
          </cell>
          <cell r="AI234">
            <v>5258</v>
          </cell>
          <cell r="AJ234">
            <v>10606</v>
          </cell>
          <cell r="AK234">
            <v>24992</v>
          </cell>
          <cell r="AL234">
            <v>9951</v>
          </cell>
          <cell r="AM234">
            <v>34941</v>
          </cell>
          <cell r="AN234">
            <v>1672</v>
          </cell>
          <cell r="AO234">
            <v>10295</v>
          </cell>
          <cell r="AP234">
            <v>11969</v>
          </cell>
          <cell r="AQ234">
            <v>6539</v>
          </cell>
          <cell r="AR234">
            <v>20223</v>
          </cell>
          <cell r="AS234">
            <v>26750</v>
          </cell>
          <cell r="AT234">
            <v>13258</v>
          </cell>
          <cell r="AU234">
            <v>22100</v>
          </cell>
          <cell r="AV234">
            <v>19861</v>
          </cell>
          <cell r="AW234">
            <v>27645</v>
          </cell>
          <cell r="AX234">
            <v>3338</v>
          </cell>
          <cell r="AY234">
            <v>7341</v>
          </cell>
          <cell r="AZ234">
            <v>35247</v>
          </cell>
          <cell r="BA234">
            <v>379354</v>
          </cell>
          <cell r="BB234">
            <v>28065</v>
          </cell>
          <cell r="BC234">
            <v>-155</v>
          </cell>
          <cell r="BD234">
            <v>407292</v>
          </cell>
          <cell r="BE234">
            <v>-1.9</v>
          </cell>
          <cell r="BF234">
            <v>0.6</v>
          </cell>
          <cell r="BG234">
            <v>-1.6</v>
          </cell>
          <cell r="BH234">
            <v>-0.5</v>
          </cell>
          <cell r="BI234">
            <v>0.7</v>
          </cell>
          <cell r="BJ234">
            <v>2.1</v>
          </cell>
          <cell r="BK234">
            <v>0.8</v>
          </cell>
          <cell r="BL234">
            <v>1.6</v>
          </cell>
          <cell r="BM234">
            <v>-6.5</v>
          </cell>
          <cell r="BN234">
            <v>1</v>
          </cell>
          <cell r="BO234">
            <v>-0.7</v>
          </cell>
          <cell r="BP234">
            <v>-0.5</v>
          </cell>
          <cell r="BQ234">
            <v>-0.2</v>
          </cell>
          <cell r="BR234">
            <v>-1</v>
          </cell>
          <cell r="BS234">
            <v>1.4</v>
          </cell>
          <cell r="BT234">
            <v>-0.4</v>
          </cell>
          <cell r="BU234">
            <v>0.6</v>
          </cell>
          <cell r="BV234">
            <v>-0.7</v>
          </cell>
          <cell r="BW234">
            <v>0.9</v>
          </cell>
          <cell r="BX234">
            <v>0.7</v>
          </cell>
          <cell r="BY234">
            <v>0.7</v>
          </cell>
          <cell r="BZ234">
            <v>-3.4</v>
          </cell>
          <cell r="CA234">
            <v>1</v>
          </cell>
          <cell r="CB234">
            <v>-0.3</v>
          </cell>
          <cell r="CC234">
            <v>0.8</v>
          </cell>
          <cell r="CD234">
            <v>1.1000000000000001</v>
          </cell>
          <cell r="CE234">
            <v>1.3</v>
          </cell>
          <cell r="CF234">
            <v>0.3</v>
          </cell>
          <cell r="CG234">
            <v>2.5</v>
          </cell>
          <cell r="CH234">
            <v>1.7</v>
          </cell>
          <cell r="CI234">
            <v>1.2</v>
          </cell>
          <cell r="CJ234">
            <v>1.1000000000000001</v>
          </cell>
          <cell r="CK234">
            <v>2.1</v>
          </cell>
          <cell r="CL234">
            <v>2.5</v>
          </cell>
          <cell r="CM234">
            <v>2.5</v>
          </cell>
          <cell r="CN234">
            <v>0.8</v>
          </cell>
          <cell r="CO234">
            <v>0.1</v>
          </cell>
          <cell r="CP234">
            <v>0.6</v>
          </cell>
          <cell r="CQ234">
            <v>0.3</v>
          </cell>
          <cell r="CR234">
            <v>3.9</v>
          </cell>
          <cell r="CS234">
            <v>3.4</v>
          </cell>
          <cell r="CT234">
            <v>1.4</v>
          </cell>
          <cell r="CU234">
            <v>1.1000000000000001</v>
          </cell>
          <cell r="CV234">
            <v>1.2</v>
          </cell>
          <cell r="CW234">
            <v>1</v>
          </cell>
          <cell r="CX234">
            <v>0.3</v>
          </cell>
          <cell r="CY234">
            <v>0.9</v>
          </cell>
          <cell r="CZ234">
            <v>1.1000000000000001</v>
          </cell>
          <cell r="DA234">
            <v>0.4</v>
          </cell>
          <cell r="DB234">
            <v>0.4</v>
          </cell>
          <cell r="DC234">
            <v>0.6</v>
          </cell>
          <cell r="DD234">
            <v>0.7</v>
          </cell>
          <cell r="DE234">
            <v>0.1</v>
          </cell>
          <cell r="DF234">
            <v>0.6</v>
          </cell>
          <cell r="DG234">
            <v>9335</v>
          </cell>
          <cell r="DH234">
            <v>1570</v>
          </cell>
          <cell r="DI234">
            <v>10902</v>
          </cell>
          <cell r="DJ234">
            <v>4201</v>
          </cell>
          <cell r="DK234">
            <v>5162</v>
          </cell>
          <cell r="DL234">
            <v>7443</v>
          </cell>
          <cell r="DM234">
            <v>3911</v>
          </cell>
          <cell r="DN234">
            <v>20670</v>
          </cell>
          <cell r="DO234">
            <v>2174</v>
          </cell>
          <cell r="DP234">
            <v>22804</v>
          </cell>
          <cell r="DQ234">
            <v>6497</v>
          </cell>
          <cell r="DR234">
            <v>4805</v>
          </cell>
          <cell r="DS234">
            <v>3995</v>
          </cell>
          <cell r="DT234">
            <v>4853</v>
          </cell>
          <cell r="DU234">
            <v>5499</v>
          </cell>
          <cell r="DV234">
            <v>25666</v>
          </cell>
          <cell r="DW234">
            <v>5640</v>
          </cell>
          <cell r="DX234">
            <v>403</v>
          </cell>
          <cell r="DY234">
            <v>4102</v>
          </cell>
          <cell r="DZ234">
            <v>10141</v>
          </cell>
          <cell r="EA234">
            <v>6532</v>
          </cell>
          <cell r="EB234">
            <v>8303</v>
          </cell>
          <cell r="EC234">
            <v>17548</v>
          </cell>
          <cell r="ED234">
            <v>32326</v>
          </cell>
          <cell r="EE234">
            <v>16336</v>
          </cell>
          <cell r="EF234">
            <v>18187</v>
          </cell>
          <cell r="EG234">
            <v>9794</v>
          </cell>
          <cell r="EH234">
            <v>6057</v>
          </cell>
          <cell r="EI234">
            <v>2200</v>
          </cell>
          <cell r="EJ234">
            <v>2999</v>
          </cell>
          <cell r="EK234">
            <v>8853</v>
          </cell>
          <cell r="EL234">
            <v>20102</v>
          </cell>
          <cell r="EM234">
            <v>5301</v>
          </cell>
          <cell r="EN234">
            <v>5300</v>
          </cell>
          <cell r="EO234">
            <v>10596</v>
          </cell>
          <cell r="EP234">
            <v>24988</v>
          </cell>
          <cell r="EQ234">
            <v>9967</v>
          </cell>
          <cell r="ER234">
            <v>34953</v>
          </cell>
          <cell r="ES234">
            <v>1713</v>
          </cell>
          <cell r="ET234">
            <v>10216</v>
          </cell>
          <cell r="EU234">
            <v>11931</v>
          </cell>
          <cell r="EV234">
            <v>6581</v>
          </cell>
          <cell r="EW234">
            <v>20236</v>
          </cell>
          <cell r="EX234">
            <v>26808</v>
          </cell>
          <cell r="EY234">
            <v>13331</v>
          </cell>
          <cell r="EZ234">
            <v>22172</v>
          </cell>
          <cell r="FA234">
            <v>19853</v>
          </cell>
          <cell r="FB234">
            <v>27651</v>
          </cell>
          <cell r="FC234">
            <v>3329</v>
          </cell>
          <cell r="FD234">
            <v>7357</v>
          </cell>
          <cell r="FE234">
            <v>35237</v>
          </cell>
          <cell r="FF234">
            <v>379179</v>
          </cell>
          <cell r="FG234">
            <v>28054</v>
          </cell>
          <cell r="FH234">
            <v>-760</v>
          </cell>
          <cell r="FI234">
            <v>406503</v>
          </cell>
          <cell r="FJ234">
            <v>-2.9</v>
          </cell>
          <cell r="FK234">
            <v>1.1000000000000001</v>
          </cell>
          <cell r="FL234">
            <v>-2.2999999999999998</v>
          </cell>
          <cell r="FM234">
            <v>-0.8</v>
          </cell>
          <cell r="FN234">
            <v>-5</v>
          </cell>
          <cell r="FO234">
            <v>1.2</v>
          </cell>
          <cell r="FP234">
            <v>-2.7</v>
          </cell>
          <cell r="FQ234">
            <v>-1.4</v>
          </cell>
          <cell r="FR234">
            <v>-6.3</v>
          </cell>
          <cell r="FS234">
            <v>-1.8</v>
          </cell>
          <cell r="FT234">
            <v>1.7</v>
          </cell>
          <cell r="FU234">
            <v>-0.8</v>
          </cell>
          <cell r="FV234">
            <v>-4</v>
          </cell>
          <cell r="FW234">
            <v>-2.1</v>
          </cell>
          <cell r="FX234">
            <v>0.5</v>
          </cell>
          <cell r="FY234">
            <v>-0.7</v>
          </cell>
          <cell r="FZ234">
            <v>-0.1</v>
          </cell>
          <cell r="GA234">
            <v>1.1000000000000001</v>
          </cell>
          <cell r="GB234">
            <v>1.3</v>
          </cell>
          <cell r="GC234">
            <v>0.5</v>
          </cell>
          <cell r="GD234">
            <v>-2.2999999999999998</v>
          </cell>
          <cell r="GE234">
            <v>-0.3</v>
          </cell>
          <cell r="GF234">
            <v>-0.2</v>
          </cell>
          <cell r="GG234">
            <v>-0.8</v>
          </cell>
          <cell r="GH234">
            <v>1.2</v>
          </cell>
          <cell r="GI234">
            <v>0.9</v>
          </cell>
          <cell r="GJ234">
            <v>1.3</v>
          </cell>
          <cell r="GK234">
            <v>1.5</v>
          </cell>
          <cell r="GL234">
            <v>2.4</v>
          </cell>
          <cell r="GM234">
            <v>0.7</v>
          </cell>
          <cell r="GN234">
            <v>3.3</v>
          </cell>
          <cell r="GO234">
            <v>2.2999999999999998</v>
          </cell>
          <cell r="GP234">
            <v>0.3</v>
          </cell>
          <cell r="GQ234">
            <v>3.1</v>
          </cell>
          <cell r="GR234">
            <v>1.5</v>
          </cell>
          <cell r="GS234">
            <v>0.6</v>
          </cell>
          <cell r="GT234">
            <v>0.1</v>
          </cell>
          <cell r="GU234">
            <v>0.5</v>
          </cell>
          <cell r="GV234">
            <v>1.3</v>
          </cell>
          <cell r="GW234">
            <v>3.5</v>
          </cell>
          <cell r="GX234">
            <v>3.2</v>
          </cell>
          <cell r="GY234">
            <v>2.1</v>
          </cell>
          <cell r="GZ234">
            <v>-0.4</v>
          </cell>
          <cell r="HA234">
            <v>0.2</v>
          </cell>
          <cell r="HB234">
            <v>1.7</v>
          </cell>
          <cell r="HC234">
            <v>0.8</v>
          </cell>
          <cell r="HD234">
            <v>0.8</v>
          </cell>
          <cell r="HE234">
            <v>1.5</v>
          </cell>
          <cell r="HF234">
            <v>1.1000000000000001</v>
          </cell>
          <cell r="HG234">
            <v>-0.7</v>
          </cell>
          <cell r="HH234">
            <v>0.6</v>
          </cell>
          <cell r="HI234">
            <v>0.5</v>
          </cell>
          <cell r="HJ234">
            <v>0.4</v>
          </cell>
          <cell r="HK234">
            <v>0.2</v>
          </cell>
          <cell r="HL234">
            <v>7742</v>
          </cell>
          <cell r="HM234">
            <v>1564</v>
          </cell>
          <cell r="HN234">
            <v>9308</v>
          </cell>
          <cell r="HO234">
            <v>4235</v>
          </cell>
          <cell r="HP234">
            <v>5008</v>
          </cell>
          <cell r="HQ234">
            <v>7623</v>
          </cell>
          <cell r="HR234">
            <v>3923</v>
          </cell>
          <cell r="HS234">
            <v>20693</v>
          </cell>
          <cell r="HT234">
            <v>2237</v>
          </cell>
          <cell r="HU234">
            <v>22869</v>
          </cell>
          <cell r="HV234">
            <v>6357</v>
          </cell>
          <cell r="HW234">
            <v>4783</v>
          </cell>
          <cell r="HX234">
            <v>4037</v>
          </cell>
          <cell r="HY234">
            <v>4937</v>
          </cell>
          <cell r="HZ234">
            <v>5492</v>
          </cell>
          <cell r="IA234">
            <v>25617</v>
          </cell>
          <cell r="IB234">
            <v>5604</v>
          </cell>
          <cell r="IC234">
            <v>424</v>
          </cell>
          <cell r="ID234">
            <v>4043</v>
          </cell>
          <cell r="IE234">
            <v>10071</v>
          </cell>
          <cell r="IF234">
            <v>6600</v>
          </cell>
          <cell r="IG234">
            <v>8448</v>
          </cell>
          <cell r="IH234">
            <v>17820</v>
          </cell>
          <cell r="II234">
            <v>32818</v>
          </cell>
          <cell r="IJ234">
            <v>16494</v>
          </cell>
          <cell r="IK234">
            <v>17547</v>
          </cell>
          <cell r="IL234">
            <v>9493</v>
          </cell>
          <cell r="IM234">
            <v>6081</v>
          </cell>
          <cell r="IN234">
            <v>2106</v>
          </cell>
          <cell r="IO234">
            <v>2999</v>
          </cell>
          <cell r="IP234">
            <v>8751</v>
          </cell>
          <cell r="IQ234">
            <v>19935</v>
          </cell>
        </row>
        <row r="235">
          <cell r="B235">
            <v>8710</v>
          </cell>
          <cell r="C235">
            <v>1577</v>
          </cell>
          <cell r="D235">
            <v>10285</v>
          </cell>
          <cell r="E235">
            <v>4213</v>
          </cell>
          <cell r="F235">
            <v>5662</v>
          </cell>
          <cell r="G235">
            <v>7775</v>
          </cell>
          <cell r="H235">
            <v>4044</v>
          </cell>
          <cell r="I235">
            <v>21816</v>
          </cell>
          <cell r="J235">
            <v>2012</v>
          </cell>
          <cell r="K235">
            <v>23822</v>
          </cell>
          <cell r="L235">
            <v>6329</v>
          </cell>
          <cell r="M235">
            <v>4845</v>
          </cell>
          <cell r="N235">
            <v>3975</v>
          </cell>
          <cell r="O235">
            <v>4908</v>
          </cell>
          <cell r="P235">
            <v>5480</v>
          </cell>
          <cell r="Q235">
            <v>25448</v>
          </cell>
          <cell r="R235">
            <v>5682</v>
          </cell>
          <cell r="S235">
            <v>416</v>
          </cell>
          <cell r="T235">
            <v>4136</v>
          </cell>
          <cell r="U235">
            <v>10232</v>
          </cell>
          <cell r="V235">
            <v>6690</v>
          </cell>
          <cell r="W235">
            <v>7912</v>
          </cell>
          <cell r="X235">
            <v>17985</v>
          </cell>
          <cell r="Y235">
            <v>32531</v>
          </cell>
          <cell r="Z235">
            <v>16435</v>
          </cell>
          <cell r="AA235">
            <v>18395</v>
          </cell>
          <cell r="AB235">
            <v>9875</v>
          </cell>
          <cell r="AC235">
            <v>6083</v>
          </cell>
          <cell r="AD235">
            <v>2268</v>
          </cell>
          <cell r="AE235">
            <v>2962</v>
          </cell>
          <cell r="AF235">
            <v>8751</v>
          </cell>
          <cell r="AG235">
            <v>20061</v>
          </cell>
          <cell r="AH235">
            <v>5440</v>
          </cell>
          <cell r="AI235">
            <v>5341</v>
          </cell>
          <cell r="AJ235">
            <v>10831</v>
          </cell>
          <cell r="AK235">
            <v>25177</v>
          </cell>
          <cell r="AL235">
            <v>9998</v>
          </cell>
          <cell r="AM235">
            <v>35172</v>
          </cell>
          <cell r="AN235">
            <v>1694</v>
          </cell>
          <cell r="AO235">
            <v>10647</v>
          </cell>
          <cell r="AP235">
            <v>12341</v>
          </cell>
          <cell r="AQ235">
            <v>6574</v>
          </cell>
          <cell r="AR235">
            <v>20226</v>
          </cell>
          <cell r="AS235">
            <v>26795</v>
          </cell>
          <cell r="AT235">
            <v>13312</v>
          </cell>
          <cell r="AU235">
            <v>22302</v>
          </cell>
          <cell r="AV235">
            <v>20025</v>
          </cell>
          <cell r="AW235">
            <v>27864</v>
          </cell>
          <cell r="AX235">
            <v>3386</v>
          </cell>
          <cell r="AY235">
            <v>7318</v>
          </cell>
          <cell r="AZ235">
            <v>35514</v>
          </cell>
          <cell r="BA235">
            <v>381694</v>
          </cell>
          <cell r="BB235">
            <v>28352</v>
          </cell>
          <cell r="BC235">
            <v>-123</v>
          </cell>
          <cell r="BD235">
            <v>409939</v>
          </cell>
          <cell r="BE235">
            <v>-5.5</v>
          </cell>
          <cell r="BF235">
            <v>0.8</v>
          </cell>
          <cell r="BG235">
            <v>-4.5999999999999996</v>
          </cell>
          <cell r="BH235">
            <v>0.2</v>
          </cell>
          <cell r="BI235">
            <v>5</v>
          </cell>
          <cell r="BJ235">
            <v>3.7</v>
          </cell>
          <cell r="BK235">
            <v>0.1</v>
          </cell>
          <cell r="BL235">
            <v>3</v>
          </cell>
          <cell r="BM235">
            <v>-6.6</v>
          </cell>
          <cell r="BN235">
            <v>2.2000000000000002</v>
          </cell>
          <cell r="BO235">
            <v>-1.1000000000000001</v>
          </cell>
          <cell r="BP235">
            <v>-0.8</v>
          </cell>
          <cell r="BQ235">
            <v>-2.1</v>
          </cell>
          <cell r="BR235">
            <v>-0.3</v>
          </cell>
          <cell r="BS235">
            <v>0.1</v>
          </cell>
          <cell r="BT235">
            <v>-0.9</v>
          </cell>
          <cell r="BU235">
            <v>0.4</v>
          </cell>
          <cell r="BV235">
            <v>3.3</v>
          </cell>
          <cell r="BW235">
            <v>0.9</v>
          </cell>
          <cell r="BX235">
            <v>0.8</v>
          </cell>
          <cell r="BY235">
            <v>1</v>
          </cell>
          <cell r="BZ235">
            <v>-3.6</v>
          </cell>
          <cell r="CA235">
            <v>1.5</v>
          </cell>
          <cell r="CB235">
            <v>0.1</v>
          </cell>
          <cell r="CC235">
            <v>0.8</v>
          </cell>
          <cell r="CD235">
            <v>1.1000000000000001</v>
          </cell>
          <cell r="CE235">
            <v>1</v>
          </cell>
          <cell r="CF235">
            <v>0.8</v>
          </cell>
          <cell r="CG235">
            <v>2.8</v>
          </cell>
          <cell r="CH235">
            <v>-0.4</v>
          </cell>
          <cell r="CI235">
            <v>0.1</v>
          </cell>
          <cell r="CJ235">
            <v>0.5</v>
          </cell>
          <cell r="CK235">
            <v>1.9</v>
          </cell>
          <cell r="CL235">
            <v>1.6</v>
          </cell>
          <cell r="CM235">
            <v>2.1</v>
          </cell>
          <cell r="CN235">
            <v>0.7</v>
          </cell>
          <cell r="CO235">
            <v>0.5</v>
          </cell>
          <cell r="CP235">
            <v>0.7</v>
          </cell>
          <cell r="CQ235">
            <v>1.3</v>
          </cell>
          <cell r="CR235">
            <v>3.4</v>
          </cell>
          <cell r="CS235">
            <v>3.1</v>
          </cell>
          <cell r="CT235">
            <v>0.5</v>
          </cell>
          <cell r="CU235">
            <v>0</v>
          </cell>
          <cell r="CV235">
            <v>0.2</v>
          </cell>
          <cell r="CW235">
            <v>0.4</v>
          </cell>
          <cell r="CX235">
            <v>0.9</v>
          </cell>
          <cell r="CY235">
            <v>0.8</v>
          </cell>
          <cell r="CZ235">
            <v>0.8</v>
          </cell>
          <cell r="DA235">
            <v>1.4</v>
          </cell>
          <cell r="DB235">
            <v>-0.3</v>
          </cell>
          <cell r="DC235">
            <v>0.8</v>
          </cell>
          <cell r="DD235">
            <v>0.6</v>
          </cell>
          <cell r="DE235">
            <v>1</v>
          </cell>
          <cell r="DF235">
            <v>0.6</v>
          </cell>
          <cell r="DG235">
            <v>8648</v>
          </cell>
          <cell r="DH235">
            <v>1571</v>
          </cell>
          <cell r="DI235">
            <v>10218</v>
          </cell>
          <cell r="DJ235">
            <v>4225</v>
          </cell>
          <cell r="DK235">
            <v>5744</v>
          </cell>
          <cell r="DL235">
            <v>7874</v>
          </cell>
          <cell r="DM235">
            <v>4217</v>
          </cell>
          <cell r="DN235">
            <v>22279</v>
          </cell>
          <cell r="DO235">
            <v>1959</v>
          </cell>
          <cell r="DP235">
            <v>24251</v>
          </cell>
          <cell r="DQ235">
            <v>6319</v>
          </cell>
          <cell r="DR235">
            <v>5013</v>
          </cell>
          <cell r="DS235">
            <v>4036</v>
          </cell>
          <cell r="DT235">
            <v>4958</v>
          </cell>
          <cell r="DU235">
            <v>5198</v>
          </cell>
          <cell r="DV235">
            <v>25522</v>
          </cell>
          <cell r="DW235">
            <v>5689</v>
          </cell>
          <cell r="DX235">
            <v>415</v>
          </cell>
          <cell r="DY235">
            <v>4110</v>
          </cell>
          <cell r="DZ235">
            <v>10211</v>
          </cell>
          <cell r="EA235">
            <v>6696</v>
          </cell>
          <cell r="EB235">
            <v>7932</v>
          </cell>
          <cell r="EC235">
            <v>17970</v>
          </cell>
          <cell r="ED235">
            <v>32557</v>
          </cell>
          <cell r="EE235">
            <v>16431</v>
          </cell>
          <cell r="EF235">
            <v>18382</v>
          </cell>
          <cell r="EG235">
            <v>9904</v>
          </cell>
          <cell r="EH235">
            <v>6091</v>
          </cell>
          <cell r="EI235">
            <v>2271</v>
          </cell>
          <cell r="EJ235">
            <v>2929</v>
          </cell>
          <cell r="EK235">
            <v>8752</v>
          </cell>
          <cell r="EL235">
            <v>20041</v>
          </cell>
          <cell r="EM235">
            <v>5453</v>
          </cell>
          <cell r="EN235">
            <v>5341</v>
          </cell>
          <cell r="EO235">
            <v>10763</v>
          </cell>
          <cell r="EP235">
            <v>25167</v>
          </cell>
          <cell r="EQ235">
            <v>9927</v>
          </cell>
          <cell r="ER235">
            <v>35090</v>
          </cell>
          <cell r="ES235">
            <v>1641</v>
          </cell>
          <cell r="ET235">
            <v>10809</v>
          </cell>
          <cell r="EU235">
            <v>12449</v>
          </cell>
          <cell r="EV235">
            <v>6517</v>
          </cell>
          <cell r="EW235">
            <v>20186</v>
          </cell>
          <cell r="EX235">
            <v>26692</v>
          </cell>
          <cell r="EY235">
            <v>13296</v>
          </cell>
          <cell r="EZ235">
            <v>22151</v>
          </cell>
          <cell r="FA235">
            <v>20038</v>
          </cell>
          <cell r="FB235">
            <v>27954</v>
          </cell>
          <cell r="FC235">
            <v>3389</v>
          </cell>
          <cell r="FD235">
            <v>7279</v>
          </cell>
          <cell r="FE235">
            <v>35528</v>
          </cell>
          <cell r="FF235">
            <v>381852</v>
          </cell>
          <cell r="FG235">
            <v>28322</v>
          </cell>
          <cell r="FH235">
            <v>258</v>
          </cell>
          <cell r="FI235">
            <v>410448</v>
          </cell>
          <cell r="FJ235">
            <v>-7.4</v>
          </cell>
          <cell r="FK235">
            <v>0</v>
          </cell>
          <cell r="FL235">
            <v>-6.3</v>
          </cell>
          <cell r="FM235">
            <v>0.6</v>
          </cell>
          <cell r="FN235">
            <v>11.3</v>
          </cell>
          <cell r="FO235">
            <v>5.8</v>
          </cell>
          <cell r="FP235">
            <v>7.8</v>
          </cell>
          <cell r="FQ235">
            <v>7.8</v>
          </cell>
          <cell r="FR235">
            <v>-9.9</v>
          </cell>
          <cell r="FS235">
            <v>6.3</v>
          </cell>
          <cell r="FT235">
            <v>-2.8</v>
          </cell>
          <cell r="FU235">
            <v>4.3</v>
          </cell>
          <cell r="FV235">
            <v>1</v>
          </cell>
          <cell r="FW235">
            <v>2.2000000000000002</v>
          </cell>
          <cell r="FX235">
            <v>-5.5</v>
          </cell>
          <cell r="FY235">
            <v>-0.6</v>
          </cell>
          <cell r="FZ235">
            <v>0.9</v>
          </cell>
          <cell r="GA235">
            <v>3</v>
          </cell>
          <cell r="GB235">
            <v>0.2</v>
          </cell>
          <cell r="GC235">
            <v>0.7</v>
          </cell>
          <cell r="GD235">
            <v>2.5</v>
          </cell>
          <cell r="GE235">
            <v>-4.5</v>
          </cell>
          <cell r="GF235">
            <v>2.4</v>
          </cell>
          <cell r="GG235">
            <v>0.7</v>
          </cell>
          <cell r="GH235">
            <v>0.6</v>
          </cell>
          <cell r="GI235">
            <v>1.1000000000000001</v>
          </cell>
          <cell r="GJ235">
            <v>1.1000000000000001</v>
          </cell>
          <cell r="GK235">
            <v>0.6</v>
          </cell>
          <cell r="GL235">
            <v>3.2</v>
          </cell>
          <cell r="GM235">
            <v>-2.2999999999999998</v>
          </cell>
          <cell r="GN235">
            <v>-1.1000000000000001</v>
          </cell>
          <cell r="GO235">
            <v>-0.3</v>
          </cell>
          <cell r="GP235">
            <v>2.9</v>
          </cell>
          <cell r="GQ235">
            <v>0.8</v>
          </cell>
          <cell r="GR235">
            <v>1.6</v>
          </cell>
          <cell r="GS235">
            <v>0.7</v>
          </cell>
          <cell r="GT235">
            <v>-0.4</v>
          </cell>
          <cell r="GU235">
            <v>0.4</v>
          </cell>
          <cell r="GV235">
            <v>-4.2</v>
          </cell>
          <cell r="GW235">
            <v>5.8</v>
          </cell>
          <cell r="GX235">
            <v>4.3</v>
          </cell>
          <cell r="GY235">
            <v>-1</v>
          </cell>
          <cell r="GZ235">
            <v>-0.3</v>
          </cell>
          <cell r="HA235">
            <v>-0.4</v>
          </cell>
          <cell r="HB235">
            <v>-0.3</v>
          </cell>
          <cell r="HC235">
            <v>-0.1</v>
          </cell>
          <cell r="HD235">
            <v>0.9</v>
          </cell>
          <cell r="HE235">
            <v>1.1000000000000001</v>
          </cell>
          <cell r="HF235">
            <v>1.8</v>
          </cell>
          <cell r="HG235">
            <v>-1.1000000000000001</v>
          </cell>
          <cell r="HH235">
            <v>0.8</v>
          </cell>
          <cell r="HI235">
            <v>0.7</v>
          </cell>
          <cell r="HJ235">
            <v>1</v>
          </cell>
          <cell r="HK235">
            <v>1</v>
          </cell>
          <cell r="HL235">
            <v>5642</v>
          </cell>
          <cell r="HM235">
            <v>1573</v>
          </cell>
          <cell r="HN235">
            <v>7224</v>
          </cell>
          <cell r="HO235">
            <v>4352</v>
          </cell>
          <cell r="HP235">
            <v>5988</v>
          </cell>
          <cell r="HQ235">
            <v>8100</v>
          </cell>
          <cell r="HR235">
            <v>4258</v>
          </cell>
          <cell r="HS235">
            <v>22894</v>
          </cell>
          <cell r="HT235">
            <v>1951</v>
          </cell>
          <cell r="HU235">
            <v>24866</v>
          </cell>
          <cell r="HV235">
            <v>6205</v>
          </cell>
          <cell r="HW235">
            <v>5130</v>
          </cell>
          <cell r="HX235">
            <v>4133</v>
          </cell>
          <cell r="HY235">
            <v>5160</v>
          </cell>
          <cell r="HZ235">
            <v>5464</v>
          </cell>
          <cell r="IA235">
            <v>26086</v>
          </cell>
          <cell r="IB235">
            <v>5820</v>
          </cell>
          <cell r="IC235">
            <v>512</v>
          </cell>
          <cell r="ID235">
            <v>3987</v>
          </cell>
          <cell r="IE235">
            <v>10325</v>
          </cell>
          <cell r="IF235">
            <v>6943</v>
          </cell>
          <cell r="IG235">
            <v>7829</v>
          </cell>
          <cell r="IH235">
            <v>18203</v>
          </cell>
          <cell r="II235">
            <v>32939</v>
          </cell>
          <cell r="IJ235">
            <v>16505</v>
          </cell>
          <cell r="IK235">
            <v>17999</v>
          </cell>
          <cell r="IL235">
            <v>9963</v>
          </cell>
          <cell r="IM235">
            <v>6216</v>
          </cell>
          <cell r="IN235">
            <v>2365</v>
          </cell>
          <cell r="IO235">
            <v>3008</v>
          </cell>
          <cell r="IP235">
            <v>8707</v>
          </cell>
          <cell r="IQ235">
            <v>20293</v>
          </cell>
        </row>
        <row r="236">
          <cell r="B236">
            <v>8296</v>
          </cell>
          <cell r="C236">
            <v>1583</v>
          </cell>
          <cell r="D236">
            <v>9880</v>
          </cell>
          <cell r="E236">
            <v>4258</v>
          </cell>
          <cell r="F236">
            <v>6006</v>
          </cell>
          <cell r="G236">
            <v>8113</v>
          </cell>
          <cell r="H236">
            <v>3969</v>
          </cell>
          <cell r="I236">
            <v>22408</v>
          </cell>
          <cell r="J236">
            <v>1931</v>
          </cell>
          <cell r="K236">
            <v>24340</v>
          </cell>
          <cell r="L236">
            <v>6302</v>
          </cell>
          <cell r="M236">
            <v>4794</v>
          </cell>
          <cell r="N236">
            <v>3852</v>
          </cell>
          <cell r="O236">
            <v>4892</v>
          </cell>
          <cell r="P236">
            <v>5438</v>
          </cell>
          <cell r="Q236">
            <v>25213</v>
          </cell>
          <cell r="R236">
            <v>5686</v>
          </cell>
          <cell r="S236">
            <v>436</v>
          </cell>
          <cell r="T236">
            <v>4172</v>
          </cell>
          <cell r="U236">
            <v>10294</v>
          </cell>
          <cell r="V236">
            <v>6761</v>
          </cell>
          <cell r="W236">
            <v>7676</v>
          </cell>
          <cell r="X236">
            <v>18207</v>
          </cell>
          <cell r="Y236">
            <v>32658</v>
          </cell>
          <cell r="Z236">
            <v>16594</v>
          </cell>
          <cell r="AA236">
            <v>18594</v>
          </cell>
          <cell r="AB236">
            <v>9955</v>
          </cell>
          <cell r="AC236">
            <v>6102</v>
          </cell>
          <cell r="AD236">
            <v>2322</v>
          </cell>
          <cell r="AE236">
            <v>2921</v>
          </cell>
          <cell r="AF236">
            <v>8687</v>
          </cell>
          <cell r="AG236">
            <v>20031</v>
          </cell>
          <cell r="AH236">
            <v>5545</v>
          </cell>
          <cell r="AI236">
            <v>5374</v>
          </cell>
          <cell r="AJ236">
            <v>11002</v>
          </cell>
          <cell r="AK236">
            <v>25394</v>
          </cell>
          <cell r="AL236">
            <v>10138</v>
          </cell>
          <cell r="AM236">
            <v>35531</v>
          </cell>
          <cell r="AN236">
            <v>1732</v>
          </cell>
          <cell r="AO236">
            <v>10864</v>
          </cell>
          <cell r="AP236">
            <v>12595</v>
          </cell>
          <cell r="AQ236">
            <v>6585</v>
          </cell>
          <cell r="AR236">
            <v>20302</v>
          </cell>
          <cell r="AS236">
            <v>26890</v>
          </cell>
          <cell r="AT236">
            <v>13358</v>
          </cell>
          <cell r="AU236">
            <v>22701</v>
          </cell>
          <cell r="AV236">
            <v>20169</v>
          </cell>
          <cell r="AW236">
            <v>28056</v>
          </cell>
          <cell r="AX236">
            <v>3444</v>
          </cell>
          <cell r="AY236">
            <v>7284</v>
          </cell>
          <cell r="AZ236">
            <v>35784</v>
          </cell>
          <cell r="BA236">
            <v>384311</v>
          </cell>
          <cell r="BB236">
            <v>28939</v>
          </cell>
          <cell r="BC236">
            <v>-18</v>
          </cell>
          <cell r="BD236">
            <v>413233</v>
          </cell>
          <cell r="BE236">
            <v>-4.7</v>
          </cell>
          <cell r="BF236">
            <v>0.4</v>
          </cell>
          <cell r="BG236">
            <v>-3.9</v>
          </cell>
          <cell r="BH236">
            <v>1.1000000000000001</v>
          </cell>
          <cell r="BI236">
            <v>6.1</v>
          </cell>
          <cell r="BJ236">
            <v>4.3</v>
          </cell>
          <cell r="BK236">
            <v>-1.8</v>
          </cell>
          <cell r="BL236">
            <v>2.7</v>
          </cell>
          <cell r="BM236">
            <v>-4</v>
          </cell>
          <cell r="BN236">
            <v>2.2000000000000002</v>
          </cell>
          <cell r="BO236">
            <v>-0.4</v>
          </cell>
          <cell r="BP236">
            <v>-1.1000000000000001</v>
          </cell>
          <cell r="BQ236">
            <v>-3.1</v>
          </cell>
          <cell r="BR236">
            <v>-0.3</v>
          </cell>
          <cell r="BS236">
            <v>-0.8</v>
          </cell>
          <cell r="BT236">
            <v>-0.9</v>
          </cell>
          <cell r="BU236">
            <v>0.1</v>
          </cell>
          <cell r="BV236">
            <v>4.7</v>
          </cell>
          <cell r="BW236">
            <v>0.9</v>
          </cell>
          <cell r="BX236">
            <v>0.6</v>
          </cell>
          <cell r="BY236">
            <v>1.1000000000000001</v>
          </cell>
          <cell r="BZ236">
            <v>-3</v>
          </cell>
          <cell r="CA236">
            <v>1.2</v>
          </cell>
          <cell r="CB236">
            <v>0.4</v>
          </cell>
          <cell r="CC236">
            <v>1</v>
          </cell>
          <cell r="CD236">
            <v>1.1000000000000001</v>
          </cell>
          <cell r="CE236">
            <v>0.8</v>
          </cell>
          <cell r="CF236">
            <v>0.3</v>
          </cell>
          <cell r="CG236">
            <v>2.4</v>
          </cell>
          <cell r="CH236">
            <v>-1.4</v>
          </cell>
          <cell r="CI236">
            <v>-0.7</v>
          </cell>
          <cell r="CJ236">
            <v>-0.1</v>
          </cell>
          <cell r="CK236">
            <v>1.9</v>
          </cell>
          <cell r="CL236">
            <v>0.6</v>
          </cell>
          <cell r="CM236">
            <v>1.6</v>
          </cell>
          <cell r="CN236">
            <v>0.9</v>
          </cell>
          <cell r="CO236">
            <v>1.4</v>
          </cell>
          <cell r="CP236">
            <v>1</v>
          </cell>
          <cell r="CQ236">
            <v>2.2999999999999998</v>
          </cell>
          <cell r="CR236">
            <v>2</v>
          </cell>
          <cell r="CS236">
            <v>2.1</v>
          </cell>
          <cell r="CT236">
            <v>0.2</v>
          </cell>
          <cell r="CU236">
            <v>0.4</v>
          </cell>
          <cell r="CV236">
            <v>0.4</v>
          </cell>
          <cell r="CW236">
            <v>0.3</v>
          </cell>
          <cell r="CX236">
            <v>1.8</v>
          </cell>
          <cell r="CY236">
            <v>0.7</v>
          </cell>
          <cell r="CZ236">
            <v>0.7</v>
          </cell>
          <cell r="DA236">
            <v>1.7</v>
          </cell>
          <cell r="DB236">
            <v>-0.5</v>
          </cell>
          <cell r="DC236">
            <v>0.8</v>
          </cell>
          <cell r="DD236">
            <v>0.7</v>
          </cell>
          <cell r="DE236">
            <v>2.1</v>
          </cell>
          <cell r="DF236">
            <v>0.8</v>
          </cell>
          <cell r="DG236">
            <v>8161</v>
          </cell>
          <cell r="DH236">
            <v>1590</v>
          </cell>
          <cell r="DI236">
            <v>9752</v>
          </cell>
          <cell r="DJ236">
            <v>4220</v>
          </cell>
          <cell r="DK236">
            <v>6023</v>
          </cell>
          <cell r="DL236">
            <v>7884</v>
          </cell>
          <cell r="DM236">
            <v>3919</v>
          </cell>
          <cell r="DN236">
            <v>22176</v>
          </cell>
          <cell r="DO236">
            <v>1928</v>
          </cell>
          <cell r="DP236">
            <v>24099</v>
          </cell>
          <cell r="DQ236">
            <v>6203</v>
          </cell>
          <cell r="DR236">
            <v>4724</v>
          </cell>
          <cell r="DS236">
            <v>3868</v>
          </cell>
          <cell r="DT236">
            <v>4867</v>
          </cell>
          <cell r="DU236">
            <v>5452</v>
          </cell>
          <cell r="DV236">
            <v>25118</v>
          </cell>
          <cell r="DW236">
            <v>5705</v>
          </cell>
          <cell r="DX236">
            <v>435</v>
          </cell>
          <cell r="DY236">
            <v>4208</v>
          </cell>
          <cell r="DZ236">
            <v>10347</v>
          </cell>
          <cell r="EA236">
            <v>6765</v>
          </cell>
          <cell r="EB236">
            <v>7630</v>
          </cell>
          <cell r="EC236">
            <v>18367</v>
          </cell>
          <cell r="ED236">
            <v>32764</v>
          </cell>
          <cell r="EE236">
            <v>16611</v>
          </cell>
          <cell r="EF236">
            <v>18586</v>
          </cell>
          <cell r="EG236">
            <v>9897</v>
          </cell>
          <cell r="EH236">
            <v>6093</v>
          </cell>
          <cell r="EI236">
            <v>2317</v>
          </cell>
          <cell r="EJ236">
            <v>2928</v>
          </cell>
          <cell r="EK236">
            <v>8677</v>
          </cell>
          <cell r="EL236">
            <v>20014</v>
          </cell>
          <cell r="EM236">
            <v>5542</v>
          </cell>
          <cell r="EN236">
            <v>5529</v>
          </cell>
          <cell r="EO236">
            <v>11084</v>
          </cell>
          <cell r="EP236">
            <v>25367</v>
          </cell>
          <cell r="EQ236">
            <v>10149</v>
          </cell>
          <cell r="ER236">
            <v>35515</v>
          </cell>
          <cell r="ES236">
            <v>1708</v>
          </cell>
          <cell r="ET236">
            <v>10926</v>
          </cell>
          <cell r="EU236">
            <v>12634</v>
          </cell>
          <cell r="EV236">
            <v>6628</v>
          </cell>
          <cell r="EW236">
            <v>20206</v>
          </cell>
          <cell r="EX236">
            <v>26844</v>
          </cell>
          <cell r="EY236">
            <v>13318</v>
          </cell>
          <cell r="EZ236">
            <v>22616</v>
          </cell>
          <cell r="FA236">
            <v>20168</v>
          </cell>
          <cell r="FB236">
            <v>28064</v>
          </cell>
          <cell r="FC236">
            <v>3456</v>
          </cell>
          <cell r="FD236">
            <v>7315</v>
          </cell>
          <cell r="FE236">
            <v>35788</v>
          </cell>
          <cell r="FF236">
            <v>383796</v>
          </cell>
          <cell r="FG236">
            <v>28880</v>
          </cell>
          <cell r="FH236">
            <v>-182</v>
          </cell>
          <cell r="FI236">
            <v>412493</v>
          </cell>
          <cell r="FJ236">
            <v>-5.6</v>
          </cell>
          <cell r="FK236">
            <v>1.2</v>
          </cell>
          <cell r="FL236">
            <v>-4.5999999999999996</v>
          </cell>
          <cell r="FM236">
            <v>-0.1</v>
          </cell>
          <cell r="FN236">
            <v>4.9000000000000004</v>
          </cell>
          <cell r="FO236">
            <v>0.1</v>
          </cell>
          <cell r="FP236">
            <v>-7.1</v>
          </cell>
          <cell r="FQ236">
            <v>-0.5</v>
          </cell>
          <cell r="FR236">
            <v>-1.6</v>
          </cell>
          <cell r="FS236">
            <v>-0.6</v>
          </cell>
          <cell r="FT236">
            <v>-1.8</v>
          </cell>
          <cell r="FU236">
            <v>-5.8</v>
          </cell>
          <cell r="FV236">
            <v>-4.2</v>
          </cell>
          <cell r="FW236">
            <v>-1.8</v>
          </cell>
          <cell r="FX236">
            <v>4.9000000000000004</v>
          </cell>
          <cell r="FY236">
            <v>-1.6</v>
          </cell>
          <cell r="FZ236">
            <v>0.3</v>
          </cell>
          <cell r="GA236">
            <v>4.8</v>
          </cell>
          <cell r="GB236">
            <v>2.4</v>
          </cell>
          <cell r="GC236">
            <v>1.3</v>
          </cell>
          <cell r="GD236">
            <v>1</v>
          </cell>
          <cell r="GE236">
            <v>-3.8</v>
          </cell>
          <cell r="GF236">
            <v>2.2000000000000002</v>
          </cell>
          <cell r="GG236">
            <v>0.6</v>
          </cell>
          <cell r="GH236">
            <v>1.1000000000000001</v>
          </cell>
          <cell r="GI236">
            <v>1.1000000000000001</v>
          </cell>
          <cell r="GJ236">
            <v>-0.1</v>
          </cell>
          <cell r="GK236">
            <v>0</v>
          </cell>
          <cell r="GL236">
            <v>2</v>
          </cell>
          <cell r="GM236">
            <v>0</v>
          </cell>
          <cell r="GN236">
            <v>-0.9</v>
          </cell>
          <cell r="GO236">
            <v>-0.1</v>
          </cell>
          <cell r="GP236">
            <v>1.6</v>
          </cell>
          <cell r="GQ236">
            <v>3.5</v>
          </cell>
          <cell r="GR236">
            <v>3</v>
          </cell>
          <cell r="GS236">
            <v>0.8</v>
          </cell>
          <cell r="GT236">
            <v>2.2000000000000002</v>
          </cell>
          <cell r="GU236">
            <v>1.2</v>
          </cell>
          <cell r="GV236">
            <v>4.0999999999999996</v>
          </cell>
          <cell r="GW236">
            <v>1.1000000000000001</v>
          </cell>
          <cell r="GX236">
            <v>1.5</v>
          </cell>
          <cell r="GY236">
            <v>1.7</v>
          </cell>
          <cell r="GZ236">
            <v>0.1</v>
          </cell>
          <cell r="HA236">
            <v>0.6</v>
          </cell>
          <cell r="HB236">
            <v>0.2</v>
          </cell>
          <cell r="HC236">
            <v>2.1</v>
          </cell>
          <cell r="HD236">
            <v>0.6</v>
          </cell>
          <cell r="HE236">
            <v>0.4</v>
          </cell>
          <cell r="HF236">
            <v>2</v>
          </cell>
          <cell r="HG236">
            <v>0.5</v>
          </cell>
          <cell r="HH236">
            <v>0.7</v>
          </cell>
          <cell r="HI236">
            <v>0.5</v>
          </cell>
          <cell r="HJ236">
            <v>2</v>
          </cell>
          <cell r="HK236">
            <v>0.5</v>
          </cell>
          <cell r="HL236">
            <v>13064</v>
          </cell>
          <cell r="HM236">
            <v>1592</v>
          </cell>
          <cell r="HN236">
            <v>14642</v>
          </cell>
          <cell r="HO236">
            <v>4225</v>
          </cell>
          <cell r="HP236">
            <v>6133</v>
          </cell>
          <cell r="HQ236">
            <v>8021</v>
          </cell>
          <cell r="HR236">
            <v>4056</v>
          </cell>
          <cell r="HS236">
            <v>22633</v>
          </cell>
          <cell r="HT236">
            <v>1955</v>
          </cell>
          <cell r="HU236">
            <v>24584</v>
          </cell>
          <cell r="HV236">
            <v>6703</v>
          </cell>
          <cell r="HW236">
            <v>4770</v>
          </cell>
          <cell r="HX236">
            <v>3995</v>
          </cell>
          <cell r="HY236">
            <v>4994</v>
          </cell>
          <cell r="HZ236">
            <v>5698</v>
          </cell>
          <cell r="IA236">
            <v>26172</v>
          </cell>
          <cell r="IB236">
            <v>5552</v>
          </cell>
          <cell r="IC236">
            <v>387</v>
          </cell>
          <cell r="ID236">
            <v>4301</v>
          </cell>
          <cell r="IE236">
            <v>10237</v>
          </cell>
          <cell r="IF236">
            <v>7052</v>
          </cell>
          <cell r="IG236">
            <v>7805</v>
          </cell>
          <cell r="IH236">
            <v>19365</v>
          </cell>
          <cell r="II236">
            <v>34238</v>
          </cell>
          <cell r="IJ236">
            <v>17236</v>
          </cell>
          <cell r="IK236">
            <v>20339</v>
          </cell>
          <cell r="IL236">
            <v>10356</v>
          </cell>
          <cell r="IM236">
            <v>6281</v>
          </cell>
          <cell r="IN236">
            <v>2389</v>
          </cell>
          <cell r="IO236">
            <v>2976</v>
          </cell>
          <cell r="IP236">
            <v>9083</v>
          </cell>
          <cell r="IQ236">
            <v>20731</v>
          </cell>
        </row>
        <row r="237">
          <cell r="B237">
            <v>8355</v>
          </cell>
          <cell r="C237">
            <v>1599</v>
          </cell>
          <cell r="D237">
            <v>9955</v>
          </cell>
          <cell r="E237">
            <v>4330</v>
          </cell>
          <cell r="F237">
            <v>6208</v>
          </cell>
          <cell r="G237">
            <v>8387</v>
          </cell>
          <cell r="H237">
            <v>3832</v>
          </cell>
          <cell r="I237">
            <v>22689</v>
          </cell>
          <cell r="J237">
            <v>1884</v>
          </cell>
          <cell r="K237">
            <v>24572</v>
          </cell>
          <cell r="L237">
            <v>6337</v>
          </cell>
          <cell r="M237">
            <v>4736</v>
          </cell>
          <cell r="N237">
            <v>3802</v>
          </cell>
          <cell r="O237">
            <v>4810</v>
          </cell>
          <cell r="P237">
            <v>5387</v>
          </cell>
          <cell r="Q237">
            <v>25058</v>
          </cell>
          <cell r="R237">
            <v>5684</v>
          </cell>
          <cell r="S237">
            <v>451</v>
          </cell>
          <cell r="T237">
            <v>4171</v>
          </cell>
          <cell r="U237">
            <v>10307</v>
          </cell>
          <cell r="V237">
            <v>6791</v>
          </cell>
          <cell r="W237">
            <v>7382</v>
          </cell>
          <cell r="X237">
            <v>18190</v>
          </cell>
          <cell r="Y237">
            <v>32474</v>
          </cell>
          <cell r="Z237">
            <v>16821</v>
          </cell>
          <cell r="AA237">
            <v>18728</v>
          </cell>
          <cell r="AB237">
            <v>10071</v>
          </cell>
          <cell r="AC237">
            <v>6079</v>
          </cell>
          <cell r="AD237">
            <v>2348</v>
          </cell>
          <cell r="AE237">
            <v>2907</v>
          </cell>
          <cell r="AF237">
            <v>8660</v>
          </cell>
          <cell r="AG237">
            <v>19995</v>
          </cell>
          <cell r="AH237">
            <v>5676</v>
          </cell>
          <cell r="AI237">
            <v>5365</v>
          </cell>
          <cell r="AJ237">
            <v>11109</v>
          </cell>
          <cell r="AK237">
            <v>25631</v>
          </cell>
          <cell r="AL237">
            <v>10309</v>
          </cell>
          <cell r="AM237">
            <v>35942</v>
          </cell>
          <cell r="AN237">
            <v>1762</v>
          </cell>
          <cell r="AO237">
            <v>10946</v>
          </cell>
          <cell r="AP237">
            <v>12707</v>
          </cell>
          <cell r="AQ237">
            <v>6585</v>
          </cell>
          <cell r="AR237">
            <v>20630</v>
          </cell>
          <cell r="AS237">
            <v>27218</v>
          </cell>
          <cell r="AT237">
            <v>13437</v>
          </cell>
          <cell r="AU237">
            <v>23002</v>
          </cell>
          <cell r="AV237">
            <v>20285</v>
          </cell>
          <cell r="AW237">
            <v>28345</v>
          </cell>
          <cell r="AX237">
            <v>3478</v>
          </cell>
          <cell r="AY237">
            <v>7263</v>
          </cell>
          <cell r="AZ237">
            <v>36031</v>
          </cell>
          <cell r="BA237">
            <v>386923</v>
          </cell>
          <cell r="BB237">
            <v>29521</v>
          </cell>
          <cell r="BC237">
            <v>10</v>
          </cell>
          <cell r="BD237">
            <v>416447</v>
          </cell>
          <cell r="BE237">
            <v>0.7</v>
          </cell>
          <cell r="BF237">
            <v>1</v>
          </cell>
          <cell r="BG237">
            <v>0.8</v>
          </cell>
          <cell r="BH237">
            <v>1.7</v>
          </cell>
          <cell r="BI237">
            <v>3.4</v>
          </cell>
          <cell r="BJ237">
            <v>3.4</v>
          </cell>
          <cell r="BK237">
            <v>-3.5</v>
          </cell>
          <cell r="BL237">
            <v>1.3</v>
          </cell>
          <cell r="BM237">
            <v>-2.4</v>
          </cell>
          <cell r="BN237">
            <v>1</v>
          </cell>
          <cell r="BO237">
            <v>0.6</v>
          </cell>
          <cell r="BP237">
            <v>-1.2</v>
          </cell>
          <cell r="BQ237">
            <v>-1.3</v>
          </cell>
          <cell r="BR237">
            <v>-1.7</v>
          </cell>
          <cell r="BS237">
            <v>-0.9</v>
          </cell>
          <cell r="BT237">
            <v>-0.6</v>
          </cell>
          <cell r="BU237">
            <v>0</v>
          </cell>
          <cell r="BV237">
            <v>3.5</v>
          </cell>
          <cell r="BW237">
            <v>0</v>
          </cell>
          <cell r="BX237">
            <v>0.1</v>
          </cell>
          <cell r="BY237">
            <v>0.4</v>
          </cell>
          <cell r="BZ237">
            <v>-3.8</v>
          </cell>
          <cell r="CA237">
            <v>-0.1</v>
          </cell>
          <cell r="CB237">
            <v>-0.6</v>
          </cell>
          <cell r="CC237">
            <v>1.4</v>
          </cell>
          <cell r="CD237">
            <v>0.7</v>
          </cell>
          <cell r="CE237">
            <v>1.2</v>
          </cell>
          <cell r="CF237">
            <v>-0.4</v>
          </cell>
          <cell r="CG237">
            <v>1.1000000000000001</v>
          </cell>
          <cell r="CH237">
            <v>-0.5</v>
          </cell>
          <cell r="CI237">
            <v>-0.3</v>
          </cell>
          <cell r="CJ237">
            <v>-0.2</v>
          </cell>
          <cell r="CK237">
            <v>2.4</v>
          </cell>
          <cell r="CL237">
            <v>-0.2</v>
          </cell>
          <cell r="CM237">
            <v>1</v>
          </cell>
          <cell r="CN237">
            <v>0.9</v>
          </cell>
          <cell r="CO237">
            <v>1.7</v>
          </cell>
          <cell r="CP237">
            <v>1.2</v>
          </cell>
          <cell r="CQ237">
            <v>1.7</v>
          </cell>
          <cell r="CR237">
            <v>0.7</v>
          </cell>
          <cell r="CS237">
            <v>0.9</v>
          </cell>
          <cell r="CT237">
            <v>0</v>
          </cell>
          <cell r="CU237">
            <v>1.6</v>
          </cell>
          <cell r="CV237">
            <v>1.2</v>
          </cell>
          <cell r="CW237">
            <v>0.6</v>
          </cell>
          <cell r="CX237">
            <v>1.3</v>
          </cell>
          <cell r="CY237">
            <v>0.6</v>
          </cell>
          <cell r="CZ237">
            <v>1</v>
          </cell>
          <cell r="DA237">
            <v>1</v>
          </cell>
          <cell r="DB237">
            <v>-0.3</v>
          </cell>
          <cell r="DC237">
            <v>0.7</v>
          </cell>
          <cell r="DD237">
            <v>0.7</v>
          </cell>
          <cell r="DE237">
            <v>2</v>
          </cell>
          <cell r="DF237">
            <v>0.8</v>
          </cell>
          <cell r="DG237">
            <v>8355</v>
          </cell>
          <cell r="DH237">
            <v>1603</v>
          </cell>
          <cell r="DI237">
            <v>9959</v>
          </cell>
          <cell r="DJ237">
            <v>4340</v>
          </cell>
          <cell r="DK237">
            <v>6320</v>
          </cell>
          <cell r="DL237">
            <v>8681</v>
          </cell>
          <cell r="DM237">
            <v>3801</v>
          </cell>
          <cell r="DN237">
            <v>22980</v>
          </cell>
          <cell r="DO237">
            <v>1910</v>
          </cell>
          <cell r="DP237">
            <v>24886</v>
          </cell>
          <cell r="DQ237">
            <v>6410</v>
          </cell>
          <cell r="DR237">
            <v>4654</v>
          </cell>
          <cell r="DS237">
            <v>3693</v>
          </cell>
          <cell r="DT237">
            <v>4860</v>
          </cell>
          <cell r="DU237">
            <v>5414</v>
          </cell>
          <cell r="DV237">
            <v>25031</v>
          </cell>
          <cell r="DW237">
            <v>5659</v>
          </cell>
          <cell r="DX237">
            <v>459</v>
          </cell>
          <cell r="DY237">
            <v>4154</v>
          </cell>
          <cell r="DZ237">
            <v>10274</v>
          </cell>
          <cell r="EA237">
            <v>6865</v>
          </cell>
          <cell r="EB237">
            <v>7373</v>
          </cell>
          <cell r="EC237">
            <v>18175</v>
          </cell>
          <cell r="ED237">
            <v>32435</v>
          </cell>
          <cell r="EE237">
            <v>16745</v>
          </cell>
          <cell r="EF237">
            <v>18765</v>
          </cell>
          <cell r="EG237">
            <v>10081</v>
          </cell>
          <cell r="EH237">
            <v>6122</v>
          </cell>
          <cell r="EI237">
            <v>2368</v>
          </cell>
          <cell r="EJ237">
            <v>2906</v>
          </cell>
          <cell r="EK237">
            <v>8577</v>
          </cell>
          <cell r="EL237">
            <v>19972</v>
          </cell>
          <cell r="EM237">
            <v>5682</v>
          </cell>
          <cell r="EN237">
            <v>5407</v>
          </cell>
          <cell r="EO237">
            <v>11101</v>
          </cell>
          <cell r="EP237">
            <v>25652</v>
          </cell>
          <cell r="EQ237">
            <v>10327</v>
          </cell>
          <cell r="ER237">
            <v>35981</v>
          </cell>
          <cell r="ES237">
            <v>1850</v>
          </cell>
          <cell r="ET237">
            <v>10685</v>
          </cell>
          <cell r="EU237">
            <v>12534</v>
          </cell>
          <cell r="EV237">
            <v>6593</v>
          </cell>
          <cell r="EW237">
            <v>20562</v>
          </cell>
          <cell r="EX237">
            <v>27162</v>
          </cell>
          <cell r="EY237">
            <v>13400</v>
          </cell>
          <cell r="EZ237">
            <v>23308</v>
          </cell>
          <cell r="FA237">
            <v>20284</v>
          </cell>
          <cell r="FB237">
            <v>28178</v>
          </cell>
          <cell r="FC237">
            <v>3473</v>
          </cell>
          <cell r="FD237">
            <v>7183</v>
          </cell>
          <cell r="FE237">
            <v>36031</v>
          </cell>
          <cell r="FF237">
            <v>387106</v>
          </cell>
          <cell r="FG237">
            <v>29484</v>
          </cell>
          <cell r="FH237">
            <v>156</v>
          </cell>
          <cell r="FI237">
            <v>416739</v>
          </cell>
          <cell r="FJ237">
            <v>2.4</v>
          </cell>
          <cell r="FK237">
            <v>0.8</v>
          </cell>
          <cell r="FL237">
            <v>2.1</v>
          </cell>
          <cell r="FM237">
            <v>2.8</v>
          </cell>
          <cell r="FN237">
            <v>4.9000000000000004</v>
          </cell>
          <cell r="FO237">
            <v>10.1</v>
          </cell>
          <cell r="FP237">
            <v>-3</v>
          </cell>
          <cell r="FQ237">
            <v>3.6</v>
          </cell>
          <cell r="FR237">
            <v>-0.9</v>
          </cell>
          <cell r="FS237">
            <v>3.3</v>
          </cell>
          <cell r="FT237">
            <v>3.3</v>
          </cell>
          <cell r="FU237">
            <v>-1.5</v>
          </cell>
          <cell r="FV237">
            <v>-4.5</v>
          </cell>
          <cell r="FW237">
            <v>-0.2</v>
          </cell>
          <cell r="FX237">
            <v>-0.7</v>
          </cell>
          <cell r="FY237">
            <v>-0.3</v>
          </cell>
          <cell r="FZ237">
            <v>-0.8</v>
          </cell>
          <cell r="GA237">
            <v>5.7</v>
          </cell>
          <cell r="GB237">
            <v>-1.3</v>
          </cell>
          <cell r="GC237">
            <v>-0.7</v>
          </cell>
          <cell r="GD237">
            <v>1.5</v>
          </cell>
          <cell r="GE237">
            <v>-3.4</v>
          </cell>
          <cell r="GF237">
            <v>-1</v>
          </cell>
          <cell r="GG237">
            <v>-1</v>
          </cell>
          <cell r="GH237">
            <v>0.8</v>
          </cell>
          <cell r="GI237">
            <v>1</v>
          </cell>
          <cell r="GJ237">
            <v>1.9</v>
          </cell>
          <cell r="GK237">
            <v>0.5</v>
          </cell>
          <cell r="GL237">
            <v>2.2000000000000002</v>
          </cell>
          <cell r="GM237">
            <v>-0.8</v>
          </cell>
          <cell r="GN237">
            <v>-1.2</v>
          </cell>
          <cell r="GO237">
            <v>-0.2</v>
          </cell>
          <cell r="GP237">
            <v>2.5</v>
          </cell>
          <cell r="GQ237">
            <v>-2.2000000000000002</v>
          </cell>
          <cell r="GR237">
            <v>0.2</v>
          </cell>
          <cell r="GS237">
            <v>1.1000000000000001</v>
          </cell>
          <cell r="GT237">
            <v>1.8</v>
          </cell>
          <cell r="GU237">
            <v>1.3</v>
          </cell>
          <cell r="GV237">
            <v>8.3000000000000007</v>
          </cell>
          <cell r="GW237">
            <v>-2.2000000000000002</v>
          </cell>
          <cell r="GX237">
            <v>-0.8</v>
          </cell>
          <cell r="GY237">
            <v>-0.5</v>
          </cell>
          <cell r="GZ237">
            <v>1.8</v>
          </cell>
          <cell r="HA237">
            <v>1.2</v>
          </cell>
          <cell r="HB237">
            <v>0.6</v>
          </cell>
          <cell r="HC237">
            <v>3.1</v>
          </cell>
          <cell r="HD237">
            <v>0.6</v>
          </cell>
          <cell r="HE237">
            <v>0.4</v>
          </cell>
          <cell r="HF237">
            <v>0.5</v>
          </cell>
          <cell r="HG237">
            <v>-1.8</v>
          </cell>
          <cell r="HH237">
            <v>0.7</v>
          </cell>
          <cell r="HI237">
            <v>0.9</v>
          </cell>
          <cell r="HJ237">
            <v>2.1</v>
          </cell>
          <cell r="HK237">
            <v>1</v>
          </cell>
          <cell r="HL237">
            <v>7793</v>
          </cell>
          <cell r="HM237">
            <v>1604</v>
          </cell>
          <cell r="HN237">
            <v>9399</v>
          </cell>
          <cell r="HO237">
            <v>4190</v>
          </cell>
          <cell r="HP237">
            <v>6170</v>
          </cell>
          <cell r="HQ237">
            <v>8116</v>
          </cell>
          <cell r="HR237">
            <v>3607</v>
          </cell>
          <cell r="HS237">
            <v>21975</v>
          </cell>
          <cell r="HT237">
            <v>1837</v>
          </cell>
          <cell r="HU237">
            <v>23807</v>
          </cell>
          <cell r="HV237">
            <v>6146</v>
          </cell>
          <cell r="HW237">
            <v>4512</v>
          </cell>
          <cell r="HX237">
            <v>3422</v>
          </cell>
          <cell r="HY237">
            <v>4454</v>
          </cell>
          <cell r="HZ237">
            <v>4914</v>
          </cell>
          <cell r="IA237">
            <v>23441</v>
          </cell>
          <cell r="IB237">
            <v>5755</v>
          </cell>
          <cell r="IC237">
            <v>384</v>
          </cell>
          <cell r="ID237">
            <v>4252</v>
          </cell>
          <cell r="IE237">
            <v>10388</v>
          </cell>
          <cell r="IF237">
            <v>6249</v>
          </cell>
          <cell r="IG237">
            <v>6965</v>
          </cell>
          <cell r="IH237">
            <v>16644</v>
          </cell>
          <cell r="II237">
            <v>29871</v>
          </cell>
          <cell r="IJ237">
            <v>15873</v>
          </cell>
          <cell r="IK237">
            <v>18086</v>
          </cell>
          <cell r="IL237">
            <v>9874</v>
          </cell>
          <cell r="IM237">
            <v>5798</v>
          </cell>
          <cell r="IN237">
            <v>2305</v>
          </cell>
          <cell r="IO237">
            <v>2784</v>
          </cell>
          <cell r="IP237">
            <v>8291</v>
          </cell>
          <cell r="IQ237">
            <v>19177</v>
          </cell>
        </row>
        <row r="238">
          <cell r="B238">
            <v>8876</v>
          </cell>
          <cell r="C238">
            <v>1634</v>
          </cell>
          <cell r="D238">
            <v>10509</v>
          </cell>
          <cell r="E238">
            <v>4398</v>
          </cell>
          <cell r="F238">
            <v>6261</v>
          </cell>
          <cell r="G238">
            <v>8535</v>
          </cell>
          <cell r="H238">
            <v>3719</v>
          </cell>
          <cell r="I238">
            <v>22783</v>
          </cell>
          <cell r="J238">
            <v>1814</v>
          </cell>
          <cell r="K238">
            <v>24593</v>
          </cell>
          <cell r="L238">
            <v>6458</v>
          </cell>
          <cell r="M238">
            <v>4691</v>
          </cell>
          <cell r="N238">
            <v>3822</v>
          </cell>
          <cell r="O238">
            <v>4654</v>
          </cell>
          <cell r="P238">
            <v>5299</v>
          </cell>
          <cell r="Q238">
            <v>24954</v>
          </cell>
          <cell r="R238">
            <v>5677</v>
          </cell>
          <cell r="S238">
            <v>456</v>
          </cell>
          <cell r="T238">
            <v>4141</v>
          </cell>
          <cell r="U238">
            <v>10275</v>
          </cell>
          <cell r="V238">
            <v>6782</v>
          </cell>
          <cell r="W238">
            <v>7067</v>
          </cell>
          <cell r="X238">
            <v>17879</v>
          </cell>
          <cell r="Y238">
            <v>31879</v>
          </cell>
          <cell r="Z238">
            <v>17132</v>
          </cell>
          <cell r="AA238">
            <v>18775</v>
          </cell>
          <cell r="AB238">
            <v>10149</v>
          </cell>
          <cell r="AC238">
            <v>6057</v>
          </cell>
          <cell r="AD238">
            <v>2347</v>
          </cell>
          <cell r="AE238">
            <v>2910</v>
          </cell>
          <cell r="AF238">
            <v>8717</v>
          </cell>
          <cell r="AG238">
            <v>20033</v>
          </cell>
          <cell r="AH238">
            <v>5829</v>
          </cell>
          <cell r="AI238">
            <v>5303</v>
          </cell>
          <cell r="AJ238">
            <v>11152</v>
          </cell>
          <cell r="AK238">
            <v>25855</v>
          </cell>
          <cell r="AL238">
            <v>10428</v>
          </cell>
          <cell r="AM238">
            <v>36285</v>
          </cell>
          <cell r="AN238">
            <v>1770</v>
          </cell>
          <cell r="AO238">
            <v>10958</v>
          </cell>
          <cell r="AP238">
            <v>12729</v>
          </cell>
          <cell r="AQ238">
            <v>6667</v>
          </cell>
          <cell r="AR238">
            <v>20992</v>
          </cell>
          <cell r="AS238">
            <v>27659</v>
          </cell>
          <cell r="AT238">
            <v>13454</v>
          </cell>
          <cell r="AU238">
            <v>23117</v>
          </cell>
          <cell r="AV238">
            <v>20378</v>
          </cell>
          <cell r="AW238">
            <v>28809</v>
          </cell>
          <cell r="AX238">
            <v>3491</v>
          </cell>
          <cell r="AY238">
            <v>7248</v>
          </cell>
          <cell r="AZ238">
            <v>36253</v>
          </cell>
          <cell r="BA238">
            <v>389046</v>
          </cell>
          <cell r="BB238">
            <v>29796</v>
          </cell>
          <cell r="BC238">
            <v>-88</v>
          </cell>
          <cell r="BD238">
            <v>418748</v>
          </cell>
          <cell r="BE238">
            <v>6.2</v>
          </cell>
          <cell r="BF238">
            <v>2.1</v>
          </cell>
          <cell r="BG238">
            <v>5.6</v>
          </cell>
          <cell r="BH238">
            <v>1.6</v>
          </cell>
          <cell r="BI238">
            <v>0.9</v>
          </cell>
          <cell r="BJ238">
            <v>1.8</v>
          </cell>
          <cell r="BK238">
            <v>-2.9</v>
          </cell>
          <cell r="BL238">
            <v>0.4</v>
          </cell>
          <cell r="BM238">
            <v>-3.7</v>
          </cell>
          <cell r="BN238">
            <v>0.1</v>
          </cell>
          <cell r="BO238">
            <v>1.9</v>
          </cell>
          <cell r="BP238">
            <v>-1</v>
          </cell>
          <cell r="BQ238">
            <v>0.5</v>
          </cell>
          <cell r="BR238">
            <v>-3.2</v>
          </cell>
          <cell r="BS238">
            <v>-1.6</v>
          </cell>
          <cell r="BT238">
            <v>-0.4</v>
          </cell>
          <cell r="BU238">
            <v>-0.1</v>
          </cell>
          <cell r="BV238">
            <v>1</v>
          </cell>
          <cell r="BW238">
            <v>-0.7</v>
          </cell>
          <cell r="BX238">
            <v>-0.3</v>
          </cell>
          <cell r="BY238">
            <v>-0.1</v>
          </cell>
          <cell r="BZ238">
            <v>-4.3</v>
          </cell>
          <cell r="CA238">
            <v>-1.7</v>
          </cell>
          <cell r="CB238">
            <v>-1.8</v>
          </cell>
          <cell r="CC238">
            <v>1.8</v>
          </cell>
          <cell r="CD238">
            <v>0.3</v>
          </cell>
          <cell r="CE238">
            <v>0.8</v>
          </cell>
          <cell r="CF238">
            <v>-0.4</v>
          </cell>
          <cell r="CG238">
            <v>0</v>
          </cell>
          <cell r="CH238">
            <v>0.1</v>
          </cell>
          <cell r="CI238">
            <v>0.7</v>
          </cell>
          <cell r="CJ238">
            <v>0.2</v>
          </cell>
          <cell r="CK238">
            <v>2.7</v>
          </cell>
          <cell r="CL238">
            <v>-1.2</v>
          </cell>
          <cell r="CM238">
            <v>0.4</v>
          </cell>
          <cell r="CN238">
            <v>0.9</v>
          </cell>
          <cell r="CO238">
            <v>1.2</v>
          </cell>
          <cell r="CP238">
            <v>1</v>
          </cell>
          <cell r="CQ238">
            <v>0.5</v>
          </cell>
          <cell r="CR238">
            <v>0.1</v>
          </cell>
          <cell r="CS238">
            <v>0.2</v>
          </cell>
          <cell r="CT238">
            <v>1.2</v>
          </cell>
          <cell r="CU238">
            <v>1.8</v>
          </cell>
          <cell r="CV238">
            <v>1.6</v>
          </cell>
          <cell r="CW238">
            <v>0.1</v>
          </cell>
          <cell r="CX238">
            <v>0.5</v>
          </cell>
          <cell r="CY238">
            <v>0.5</v>
          </cell>
          <cell r="CZ238">
            <v>1.6</v>
          </cell>
          <cell r="DA238">
            <v>0.4</v>
          </cell>
          <cell r="DB238">
            <v>-0.2</v>
          </cell>
          <cell r="DC238">
            <v>0.6</v>
          </cell>
          <cell r="DD238">
            <v>0.5</v>
          </cell>
          <cell r="DE238">
            <v>0.9</v>
          </cell>
          <cell r="DF238">
            <v>0.6</v>
          </cell>
          <cell r="DG238">
            <v>8809</v>
          </cell>
          <cell r="DH238">
            <v>1601</v>
          </cell>
          <cell r="DI238">
            <v>10410</v>
          </cell>
          <cell r="DJ238">
            <v>4438</v>
          </cell>
          <cell r="DK238">
            <v>6178</v>
          </cell>
          <cell r="DL238">
            <v>8435</v>
          </cell>
          <cell r="DM238">
            <v>3734</v>
          </cell>
          <cell r="DN238">
            <v>22597</v>
          </cell>
          <cell r="DO238">
            <v>1825</v>
          </cell>
          <cell r="DP238">
            <v>24419</v>
          </cell>
          <cell r="DQ238">
            <v>6460</v>
          </cell>
          <cell r="DR238">
            <v>4806</v>
          </cell>
          <cell r="DS238">
            <v>3851</v>
          </cell>
          <cell r="DT238">
            <v>4633</v>
          </cell>
          <cell r="DU238">
            <v>5277</v>
          </cell>
          <cell r="DV238">
            <v>25025</v>
          </cell>
          <cell r="DW238">
            <v>5689</v>
          </cell>
          <cell r="DX238">
            <v>449</v>
          </cell>
          <cell r="DY238">
            <v>4175</v>
          </cell>
          <cell r="DZ238">
            <v>10314</v>
          </cell>
          <cell r="EA238">
            <v>7044</v>
          </cell>
          <cell r="EB238">
            <v>7231</v>
          </cell>
          <cell r="EC238">
            <v>17855</v>
          </cell>
          <cell r="ED238">
            <v>32146</v>
          </cell>
          <cell r="EE238">
            <v>17184</v>
          </cell>
          <cell r="EF238">
            <v>18808</v>
          </cell>
          <cell r="EG238">
            <v>10158</v>
          </cell>
          <cell r="EH238">
            <v>6010</v>
          </cell>
          <cell r="EI238">
            <v>2336</v>
          </cell>
          <cell r="EJ238">
            <v>2902</v>
          </cell>
          <cell r="EK238">
            <v>8803</v>
          </cell>
          <cell r="EL238">
            <v>20054</v>
          </cell>
          <cell r="EM238">
            <v>5786</v>
          </cell>
          <cell r="EN238">
            <v>5336</v>
          </cell>
          <cell r="EO238">
            <v>11129</v>
          </cell>
          <cell r="EP238">
            <v>25895</v>
          </cell>
          <cell r="EQ238">
            <v>10482</v>
          </cell>
          <cell r="ER238">
            <v>36380</v>
          </cell>
          <cell r="ES238">
            <v>1736</v>
          </cell>
          <cell r="ET238">
            <v>11242</v>
          </cell>
          <cell r="EU238">
            <v>12980</v>
          </cell>
          <cell r="EV238">
            <v>6630</v>
          </cell>
          <cell r="EW238">
            <v>21216</v>
          </cell>
          <cell r="EX238">
            <v>27840</v>
          </cell>
          <cell r="EY238">
            <v>13557</v>
          </cell>
          <cell r="EZ238">
            <v>23053</v>
          </cell>
          <cell r="FA238">
            <v>20384</v>
          </cell>
          <cell r="FB238">
            <v>28865</v>
          </cell>
          <cell r="FC238">
            <v>3494</v>
          </cell>
          <cell r="FD238">
            <v>7398</v>
          </cell>
          <cell r="FE238">
            <v>36255</v>
          </cell>
          <cell r="FF238">
            <v>390017</v>
          </cell>
          <cell r="FG238">
            <v>30146</v>
          </cell>
          <cell r="FH238">
            <v>-233</v>
          </cell>
          <cell r="FI238">
            <v>419923</v>
          </cell>
          <cell r="FJ238">
            <v>5.4</v>
          </cell>
          <cell r="FK238">
            <v>-0.1</v>
          </cell>
          <cell r="FL238">
            <v>4.5</v>
          </cell>
          <cell r="FM238">
            <v>2.2999999999999998</v>
          </cell>
          <cell r="FN238">
            <v>-2.2999999999999998</v>
          </cell>
          <cell r="FO238">
            <v>-2.8</v>
          </cell>
          <cell r="FP238">
            <v>-1.8</v>
          </cell>
          <cell r="FQ238">
            <v>-1.7</v>
          </cell>
          <cell r="FR238">
            <v>-4.5</v>
          </cell>
          <cell r="FS238">
            <v>-1.9</v>
          </cell>
          <cell r="FT238">
            <v>0.8</v>
          </cell>
          <cell r="FU238">
            <v>3.3</v>
          </cell>
          <cell r="FV238">
            <v>4.3</v>
          </cell>
          <cell r="FW238">
            <v>-4.7</v>
          </cell>
          <cell r="FX238">
            <v>-2.5</v>
          </cell>
          <cell r="FY238">
            <v>0</v>
          </cell>
          <cell r="FZ238">
            <v>0.5</v>
          </cell>
          <cell r="GA238">
            <v>-2.2999999999999998</v>
          </cell>
          <cell r="GB238">
            <v>0.5</v>
          </cell>
          <cell r="GC238">
            <v>0.4</v>
          </cell>
          <cell r="GD238">
            <v>2.6</v>
          </cell>
          <cell r="GE238">
            <v>-1.9</v>
          </cell>
          <cell r="GF238">
            <v>-1.8</v>
          </cell>
          <cell r="GG238">
            <v>-0.9</v>
          </cell>
          <cell r="GH238">
            <v>2.6</v>
          </cell>
          <cell r="GI238">
            <v>0.2</v>
          </cell>
          <cell r="GJ238">
            <v>0.8</v>
          </cell>
          <cell r="GK238">
            <v>-1.8</v>
          </cell>
          <cell r="GL238">
            <v>-1.4</v>
          </cell>
          <cell r="GM238">
            <v>-0.1</v>
          </cell>
          <cell r="GN238">
            <v>2.6</v>
          </cell>
          <cell r="GO238">
            <v>0.4</v>
          </cell>
          <cell r="GP238">
            <v>1.8</v>
          </cell>
          <cell r="GQ238">
            <v>-1.3</v>
          </cell>
          <cell r="GR238">
            <v>0.2</v>
          </cell>
          <cell r="GS238">
            <v>0.9</v>
          </cell>
          <cell r="GT238">
            <v>1.5</v>
          </cell>
          <cell r="GU238">
            <v>1.1000000000000001</v>
          </cell>
          <cell r="GV238">
            <v>-6.2</v>
          </cell>
          <cell r="GW238">
            <v>5.2</v>
          </cell>
          <cell r="GX238">
            <v>3.6</v>
          </cell>
          <cell r="GY238">
            <v>0.6</v>
          </cell>
          <cell r="GZ238">
            <v>3.2</v>
          </cell>
          <cell r="HA238">
            <v>2.5</v>
          </cell>
          <cell r="HB238">
            <v>1.2</v>
          </cell>
          <cell r="HC238">
            <v>-1.1000000000000001</v>
          </cell>
          <cell r="HD238">
            <v>0.5</v>
          </cell>
          <cell r="HE238">
            <v>2.4</v>
          </cell>
          <cell r="HF238">
            <v>0.6</v>
          </cell>
          <cell r="HG238">
            <v>3</v>
          </cell>
          <cell r="HH238">
            <v>0.6</v>
          </cell>
          <cell r="HI238">
            <v>0.8</v>
          </cell>
          <cell r="HJ238">
            <v>2.2000000000000002</v>
          </cell>
          <cell r="HK238">
            <v>0.8</v>
          </cell>
          <cell r="HL238">
            <v>7474</v>
          </cell>
          <cell r="HM238">
            <v>1596</v>
          </cell>
          <cell r="HN238">
            <v>9072</v>
          </cell>
          <cell r="HO238">
            <v>4456</v>
          </cell>
          <cell r="HP238">
            <v>5975</v>
          </cell>
          <cell r="HQ238">
            <v>8637</v>
          </cell>
          <cell r="HR238">
            <v>3749</v>
          </cell>
          <cell r="HS238">
            <v>22530</v>
          </cell>
          <cell r="HT238">
            <v>1878</v>
          </cell>
          <cell r="HU238">
            <v>24398</v>
          </cell>
          <cell r="HV238">
            <v>6336</v>
          </cell>
          <cell r="HW238">
            <v>4785</v>
          </cell>
          <cell r="HX238">
            <v>3899</v>
          </cell>
          <cell r="HY238">
            <v>4710</v>
          </cell>
          <cell r="HZ238">
            <v>5265</v>
          </cell>
          <cell r="IA238">
            <v>24997</v>
          </cell>
          <cell r="IB238">
            <v>5615</v>
          </cell>
          <cell r="IC238">
            <v>475</v>
          </cell>
          <cell r="ID238">
            <v>4106</v>
          </cell>
          <cell r="IE238">
            <v>10197</v>
          </cell>
          <cell r="IF238">
            <v>7125</v>
          </cell>
          <cell r="IG238">
            <v>7566</v>
          </cell>
          <cell r="IH238">
            <v>18155</v>
          </cell>
          <cell r="II238">
            <v>32854</v>
          </cell>
          <cell r="IJ238">
            <v>17357</v>
          </cell>
          <cell r="IK238">
            <v>18117</v>
          </cell>
          <cell r="IL238">
            <v>9847</v>
          </cell>
          <cell r="IM238">
            <v>6020</v>
          </cell>
          <cell r="IN238">
            <v>2234</v>
          </cell>
          <cell r="IO238">
            <v>2898</v>
          </cell>
          <cell r="IP238">
            <v>8727</v>
          </cell>
          <cell r="IQ238">
            <v>19881</v>
          </cell>
        </row>
        <row r="239">
          <cell r="B239">
            <v>9602</v>
          </cell>
          <cell r="C239">
            <v>1672</v>
          </cell>
          <cell r="D239">
            <v>11274</v>
          </cell>
          <cell r="E239">
            <v>4447</v>
          </cell>
          <cell r="F239">
            <v>6330</v>
          </cell>
          <cell r="G239">
            <v>8639</v>
          </cell>
          <cell r="H239">
            <v>3691</v>
          </cell>
          <cell r="I239">
            <v>23036</v>
          </cell>
          <cell r="J239">
            <v>1702</v>
          </cell>
          <cell r="K239">
            <v>24737</v>
          </cell>
          <cell r="L239">
            <v>6567</v>
          </cell>
          <cell r="M239">
            <v>4674</v>
          </cell>
          <cell r="N239">
            <v>3837</v>
          </cell>
          <cell r="O239">
            <v>4505</v>
          </cell>
          <cell r="P239">
            <v>5221</v>
          </cell>
          <cell r="Q239">
            <v>24787</v>
          </cell>
          <cell r="R239">
            <v>5696</v>
          </cell>
          <cell r="S239">
            <v>450</v>
          </cell>
          <cell r="T239">
            <v>4128</v>
          </cell>
          <cell r="U239">
            <v>10274</v>
          </cell>
          <cell r="V239">
            <v>6814</v>
          </cell>
          <cell r="W239">
            <v>6828</v>
          </cell>
          <cell r="X239">
            <v>17493</v>
          </cell>
          <cell r="Y239">
            <v>31238</v>
          </cell>
          <cell r="Z239">
            <v>17477</v>
          </cell>
          <cell r="AA239">
            <v>18783</v>
          </cell>
          <cell r="AB239">
            <v>10144</v>
          </cell>
          <cell r="AC239">
            <v>6075</v>
          </cell>
          <cell r="AD239">
            <v>2339</v>
          </cell>
          <cell r="AE239">
            <v>2932</v>
          </cell>
          <cell r="AF239">
            <v>8832</v>
          </cell>
          <cell r="AG239">
            <v>20180</v>
          </cell>
          <cell r="AH239">
            <v>5964</v>
          </cell>
          <cell r="AI239">
            <v>5207</v>
          </cell>
          <cell r="AJ239">
            <v>11161</v>
          </cell>
          <cell r="AK239">
            <v>26076</v>
          </cell>
          <cell r="AL239">
            <v>10489</v>
          </cell>
          <cell r="AM239">
            <v>36566</v>
          </cell>
          <cell r="AN239">
            <v>1779</v>
          </cell>
          <cell r="AO239">
            <v>10998</v>
          </cell>
          <cell r="AP239">
            <v>12778</v>
          </cell>
          <cell r="AQ239">
            <v>6829</v>
          </cell>
          <cell r="AR239">
            <v>21283</v>
          </cell>
          <cell r="AS239">
            <v>28110</v>
          </cell>
          <cell r="AT239">
            <v>13367</v>
          </cell>
          <cell r="AU239">
            <v>23148</v>
          </cell>
          <cell r="AV239">
            <v>20465</v>
          </cell>
          <cell r="AW239">
            <v>29349</v>
          </cell>
          <cell r="AX239">
            <v>3492</v>
          </cell>
          <cell r="AY239">
            <v>7223</v>
          </cell>
          <cell r="AZ239">
            <v>36461</v>
          </cell>
          <cell r="BA239">
            <v>391091</v>
          </cell>
          <cell r="BB239">
            <v>29651</v>
          </cell>
          <cell r="BC239">
            <v>-301</v>
          </cell>
          <cell r="BD239">
            <v>420438</v>
          </cell>
          <cell r="BE239">
            <v>8.1999999999999993</v>
          </cell>
          <cell r="BF239">
            <v>2.2999999999999998</v>
          </cell>
          <cell r="BG239">
            <v>7.3</v>
          </cell>
          <cell r="BH239">
            <v>1.1000000000000001</v>
          </cell>
          <cell r="BI239">
            <v>1.1000000000000001</v>
          </cell>
          <cell r="BJ239">
            <v>1.2</v>
          </cell>
          <cell r="BK239">
            <v>-0.8</v>
          </cell>
          <cell r="BL239">
            <v>1.1000000000000001</v>
          </cell>
          <cell r="BM239">
            <v>-6.2</v>
          </cell>
          <cell r="BN239">
            <v>0.6</v>
          </cell>
          <cell r="BO239">
            <v>1.7</v>
          </cell>
          <cell r="BP239">
            <v>-0.4</v>
          </cell>
          <cell r="BQ239">
            <v>0.4</v>
          </cell>
          <cell r="BR239">
            <v>-3.2</v>
          </cell>
          <cell r="BS239">
            <v>-1.5</v>
          </cell>
          <cell r="BT239">
            <v>-0.7</v>
          </cell>
          <cell r="BU239">
            <v>0.3</v>
          </cell>
          <cell r="BV239">
            <v>-1.3</v>
          </cell>
          <cell r="BW239">
            <v>-0.3</v>
          </cell>
          <cell r="BX239">
            <v>0</v>
          </cell>
          <cell r="BY239">
            <v>0.5</v>
          </cell>
          <cell r="BZ239">
            <v>-3.4</v>
          </cell>
          <cell r="CA239">
            <v>-2.2000000000000002</v>
          </cell>
          <cell r="CB239">
            <v>-2</v>
          </cell>
          <cell r="CC239">
            <v>2</v>
          </cell>
          <cell r="CD239">
            <v>0</v>
          </cell>
          <cell r="CE239">
            <v>-0.1</v>
          </cell>
          <cell r="CF239">
            <v>0.3</v>
          </cell>
          <cell r="CG239">
            <v>-0.3</v>
          </cell>
          <cell r="CH239">
            <v>0.7</v>
          </cell>
          <cell r="CI239">
            <v>1.3</v>
          </cell>
          <cell r="CJ239">
            <v>0.7</v>
          </cell>
          <cell r="CK239">
            <v>2.2999999999999998</v>
          </cell>
          <cell r="CL239">
            <v>-1.8</v>
          </cell>
          <cell r="CM239">
            <v>0.1</v>
          </cell>
          <cell r="CN239">
            <v>0.9</v>
          </cell>
          <cell r="CO239">
            <v>0.6</v>
          </cell>
          <cell r="CP239">
            <v>0.8</v>
          </cell>
          <cell r="CQ239">
            <v>0.5</v>
          </cell>
          <cell r="CR239">
            <v>0.4</v>
          </cell>
          <cell r="CS239">
            <v>0.4</v>
          </cell>
          <cell r="CT239">
            <v>2.4</v>
          </cell>
          <cell r="CU239">
            <v>1.4</v>
          </cell>
          <cell r="CV239">
            <v>1.6</v>
          </cell>
          <cell r="CW239">
            <v>-0.6</v>
          </cell>
          <cell r="CX239">
            <v>0.1</v>
          </cell>
          <cell r="CY239">
            <v>0.4</v>
          </cell>
          <cell r="CZ239">
            <v>1.9</v>
          </cell>
          <cell r="DA239">
            <v>0</v>
          </cell>
          <cell r="DB239">
            <v>-0.3</v>
          </cell>
          <cell r="DC239">
            <v>0.6</v>
          </cell>
          <cell r="DD239">
            <v>0.5</v>
          </cell>
          <cell r="DE239">
            <v>-0.5</v>
          </cell>
          <cell r="DF239">
            <v>0.4</v>
          </cell>
          <cell r="DG239">
            <v>9637</v>
          </cell>
          <cell r="DH239">
            <v>1704</v>
          </cell>
          <cell r="DI239">
            <v>11341</v>
          </cell>
          <cell r="DJ239">
            <v>4384</v>
          </cell>
          <cell r="DK239">
            <v>6286</v>
          </cell>
          <cell r="DL239">
            <v>8561</v>
          </cell>
          <cell r="DM239">
            <v>3667</v>
          </cell>
          <cell r="DN239">
            <v>22898</v>
          </cell>
          <cell r="DO239">
            <v>1696</v>
          </cell>
          <cell r="DP239">
            <v>24594</v>
          </cell>
          <cell r="DQ239">
            <v>6486</v>
          </cell>
          <cell r="DR239">
            <v>4666</v>
          </cell>
          <cell r="DS239">
            <v>3919</v>
          </cell>
          <cell r="DT239">
            <v>4521</v>
          </cell>
          <cell r="DU239">
            <v>5233</v>
          </cell>
          <cell r="DV239">
            <v>24826</v>
          </cell>
          <cell r="DW239">
            <v>5689</v>
          </cell>
          <cell r="DX239">
            <v>458</v>
          </cell>
          <cell r="DY239">
            <v>4080</v>
          </cell>
          <cell r="DZ239">
            <v>10227</v>
          </cell>
          <cell r="EA239">
            <v>6781</v>
          </cell>
          <cell r="EB239">
            <v>6654</v>
          </cell>
          <cell r="EC239">
            <v>17588</v>
          </cell>
          <cell r="ED239">
            <v>31022</v>
          </cell>
          <cell r="EE239">
            <v>17438</v>
          </cell>
          <cell r="EF239">
            <v>18720</v>
          </cell>
          <cell r="EG239">
            <v>10246</v>
          </cell>
          <cell r="EH239">
            <v>6073</v>
          </cell>
          <cell r="EI239">
            <v>2337</v>
          </cell>
          <cell r="EJ239">
            <v>2942</v>
          </cell>
          <cell r="EK239">
            <v>8791</v>
          </cell>
          <cell r="EL239">
            <v>20142</v>
          </cell>
          <cell r="EM239">
            <v>6011</v>
          </cell>
          <cell r="EN239">
            <v>5155</v>
          </cell>
          <cell r="EO239">
            <v>11166</v>
          </cell>
          <cell r="EP239">
            <v>26017</v>
          </cell>
          <cell r="EQ239">
            <v>10451</v>
          </cell>
          <cell r="ER239">
            <v>36468</v>
          </cell>
          <cell r="ES239">
            <v>1729</v>
          </cell>
          <cell r="ET239">
            <v>10852</v>
          </cell>
          <cell r="EU239">
            <v>12582</v>
          </cell>
          <cell r="EV239">
            <v>6770</v>
          </cell>
          <cell r="EW239">
            <v>21163</v>
          </cell>
          <cell r="EX239">
            <v>27931</v>
          </cell>
          <cell r="EY239">
            <v>13413</v>
          </cell>
          <cell r="EZ239">
            <v>22929</v>
          </cell>
          <cell r="FA239">
            <v>20459</v>
          </cell>
          <cell r="FB239">
            <v>29424</v>
          </cell>
          <cell r="FC239">
            <v>3490</v>
          </cell>
          <cell r="FD239">
            <v>7032</v>
          </cell>
          <cell r="FE239">
            <v>36461</v>
          </cell>
          <cell r="FF239">
            <v>389913</v>
          </cell>
          <cell r="FG239">
            <v>29484</v>
          </cell>
          <cell r="FH239">
            <v>-312</v>
          </cell>
          <cell r="FI239">
            <v>419086</v>
          </cell>
          <cell r="FJ239">
            <v>9.4</v>
          </cell>
          <cell r="FK239">
            <v>6.5</v>
          </cell>
          <cell r="FL239">
            <v>8.9</v>
          </cell>
          <cell r="FM239">
            <v>-1.2</v>
          </cell>
          <cell r="FN239">
            <v>1.7</v>
          </cell>
          <cell r="FO239">
            <v>1.5</v>
          </cell>
          <cell r="FP239">
            <v>-1.8</v>
          </cell>
          <cell r="FQ239">
            <v>1.3</v>
          </cell>
          <cell r="FR239">
            <v>-7</v>
          </cell>
          <cell r="FS239">
            <v>0.7</v>
          </cell>
          <cell r="FT239">
            <v>0.4</v>
          </cell>
          <cell r="FU239">
            <v>-2.9</v>
          </cell>
          <cell r="FV239">
            <v>1.8</v>
          </cell>
          <cell r="FW239">
            <v>-2.4</v>
          </cell>
          <cell r="FX239">
            <v>-0.8</v>
          </cell>
          <cell r="FY239">
            <v>-0.8</v>
          </cell>
          <cell r="FZ239">
            <v>0</v>
          </cell>
          <cell r="GA239">
            <v>2</v>
          </cell>
          <cell r="GB239">
            <v>-2.2999999999999998</v>
          </cell>
          <cell r="GC239">
            <v>-0.8</v>
          </cell>
          <cell r="GD239">
            <v>-3.7</v>
          </cell>
          <cell r="GE239">
            <v>-8</v>
          </cell>
          <cell r="GF239">
            <v>-1.5</v>
          </cell>
          <cell r="GG239">
            <v>-3.5</v>
          </cell>
          <cell r="GH239">
            <v>1.5</v>
          </cell>
          <cell r="GI239">
            <v>-0.5</v>
          </cell>
          <cell r="GJ239">
            <v>0.9</v>
          </cell>
          <cell r="GK239">
            <v>1</v>
          </cell>
          <cell r="GL239">
            <v>0</v>
          </cell>
          <cell r="GM239">
            <v>1.4</v>
          </cell>
          <cell r="GN239">
            <v>-0.1</v>
          </cell>
          <cell r="GO239">
            <v>0.4</v>
          </cell>
          <cell r="GP239">
            <v>3.9</v>
          </cell>
          <cell r="GQ239">
            <v>-3.4</v>
          </cell>
          <cell r="GR239">
            <v>0.3</v>
          </cell>
          <cell r="GS239">
            <v>0.5</v>
          </cell>
          <cell r="GT239">
            <v>-0.3</v>
          </cell>
          <cell r="GU239">
            <v>0.2</v>
          </cell>
          <cell r="GV239">
            <v>-0.4</v>
          </cell>
          <cell r="GW239">
            <v>-3.5</v>
          </cell>
          <cell r="GX239">
            <v>-3.1</v>
          </cell>
          <cell r="GY239">
            <v>2.1</v>
          </cell>
          <cell r="GZ239">
            <v>-0.3</v>
          </cell>
          <cell r="HA239">
            <v>0.3</v>
          </cell>
          <cell r="HB239">
            <v>-1.1000000000000001</v>
          </cell>
          <cell r="HC239">
            <v>-0.5</v>
          </cell>
          <cell r="HD239">
            <v>0.4</v>
          </cell>
          <cell r="HE239">
            <v>1.9</v>
          </cell>
          <cell r="HF239">
            <v>-0.1</v>
          </cell>
          <cell r="HG239">
            <v>-4.9000000000000004</v>
          </cell>
          <cell r="HH239">
            <v>0.6</v>
          </cell>
          <cell r="HI239">
            <v>0</v>
          </cell>
          <cell r="HJ239">
            <v>-2.2000000000000002</v>
          </cell>
          <cell r="HK239">
            <v>-0.2</v>
          </cell>
          <cell r="HL239">
            <v>5684</v>
          </cell>
          <cell r="HM239">
            <v>1707</v>
          </cell>
          <cell r="HN239">
            <v>7390</v>
          </cell>
          <cell r="HO239">
            <v>4523</v>
          </cell>
          <cell r="HP239">
            <v>6565</v>
          </cell>
          <cell r="HQ239">
            <v>8789</v>
          </cell>
          <cell r="HR239">
            <v>3697</v>
          </cell>
          <cell r="HS239">
            <v>23575</v>
          </cell>
          <cell r="HT239">
            <v>1685</v>
          </cell>
          <cell r="HU239">
            <v>25259</v>
          </cell>
          <cell r="HV239">
            <v>6382</v>
          </cell>
          <cell r="HW239">
            <v>4767</v>
          </cell>
          <cell r="HX239">
            <v>4007</v>
          </cell>
          <cell r="HY239">
            <v>4711</v>
          </cell>
          <cell r="HZ239">
            <v>5509</v>
          </cell>
          <cell r="IA239">
            <v>25376</v>
          </cell>
          <cell r="IB239">
            <v>5826</v>
          </cell>
          <cell r="IC239">
            <v>563</v>
          </cell>
          <cell r="ID239">
            <v>3951</v>
          </cell>
          <cell r="IE239">
            <v>10339</v>
          </cell>
          <cell r="IF239">
            <v>7014</v>
          </cell>
          <cell r="IG239">
            <v>6553</v>
          </cell>
          <cell r="IH239">
            <v>17824</v>
          </cell>
          <cell r="II239">
            <v>31392</v>
          </cell>
          <cell r="IJ239">
            <v>17510</v>
          </cell>
          <cell r="IK239">
            <v>18275</v>
          </cell>
          <cell r="IL239">
            <v>10293</v>
          </cell>
          <cell r="IM239">
            <v>6206</v>
          </cell>
          <cell r="IN239">
            <v>2431</v>
          </cell>
          <cell r="IO239">
            <v>3026</v>
          </cell>
          <cell r="IP239">
            <v>8761</v>
          </cell>
          <cell r="IQ239">
            <v>20425</v>
          </cell>
        </row>
        <row r="240">
          <cell r="B240">
            <v>10208</v>
          </cell>
          <cell r="C240">
            <v>1697</v>
          </cell>
          <cell r="D240">
            <v>11905</v>
          </cell>
          <cell r="E240">
            <v>4417</v>
          </cell>
          <cell r="F240">
            <v>6531</v>
          </cell>
          <cell r="G240">
            <v>8754</v>
          </cell>
          <cell r="H240">
            <v>3689</v>
          </cell>
          <cell r="I240">
            <v>23389</v>
          </cell>
          <cell r="J240">
            <v>1592</v>
          </cell>
          <cell r="K240">
            <v>24982</v>
          </cell>
          <cell r="L240">
            <v>6594</v>
          </cell>
          <cell r="M240">
            <v>4691</v>
          </cell>
          <cell r="N240">
            <v>3800</v>
          </cell>
          <cell r="O240">
            <v>4444</v>
          </cell>
          <cell r="P240">
            <v>5171</v>
          </cell>
          <cell r="Q240">
            <v>24615</v>
          </cell>
          <cell r="R240">
            <v>5703</v>
          </cell>
          <cell r="S240">
            <v>444</v>
          </cell>
          <cell r="T240">
            <v>4163</v>
          </cell>
          <cell r="U240">
            <v>10310</v>
          </cell>
          <cell r="V240">
            <v>6896</v>
          </cell>
          <cell r="W240">
            <v>6751</v>
          </cell>
          <cell r="X240">
            <v>17317</v>
          </cell>
          <cell r="Y240">
            <v>30983</v>
          </cell>
          <cell r="Z240">
            <v>17726</v>
          </cell>
          <cell r="AA240">
            <v>18855</v>
          </cell>
          <cell r="AB240">
            <v>10125</v>
          </cell>
          <cell r="AC240">
            <v>6125</v>
          </cell>
          <cell r="AD240">
            <v>2345</v>
          </cell>
          <cell r="AE240">
            <v>2966</v>
          </cell>
          <cell r="AF240">
            <v>8930</v>
          </cell>
          <cell r="AG240">
            <v>20366</v>
          </cell>
          <cell r="AH240">
            <v>6068</v>
          </cell>
          <cell r="AI240">
            <v>5154</v>
          </cell>
          <cell r="AJ240">
            <v>11222</v>
          </cell>
          <cell r="AK240">
            <v>26333</v>
          </cell>
          <cell r="AL240">
            <v>10613</v>
          </cell>
          <cell r="AM240">
            <v>36947</v>
          </cell>
          <cell r="AN240">
            <v>1828</v>
          </cell>
          <cell r="AO240">
            <v>11080</v>
          </cell>
          <cell r="AP240">
            <v>12909</v>
          </cell>
          <cell r="AQ240">
            <v>7053</v>
          </cell>
          <cell r="AR240">
            <v>21496</v>
          </cell>
          <cell r="AS240">
            <v>28548</v>
          </cell>
          <cell r="AT240">
            <v>13293</v>
          </cell>
          <cell r="AU240">
            <v>23239</v>
          </cell>
          <cell r="AV240">
            <v>20554</v>
          </cell>
          <cell r="AW240">
            <v>29785</v>
          </cell>
          <cell r="AX240">
            <v>3484</v>
          </cell>
          <cell r="AY240">
            <v>7155</v>
          </cell>
          <cell r="AZ240">
            <v>36664</v>
          </cell>
          <cell r="BA240">
            <v>393657</v>
          </cell>
          <cell r="BB240">
            <v>29392</v>
          </cell>
          <cell r="BC240">
            <v>-827</v>
          </cell>
          <cell r="BD240">
            <v>422223</v>
          </cell>
          <cell r="BE240">
            <v>6.3</v>
          </cell>
          <cell r="BF240">
            <v>1.5</v>
          </cell>
          <cell r="BG240">
            <v>5.6</v>
          </cell>
          <cell r="BH240">
            <v>-0.7</v>
          </cell>
          <cell r="BI240">
            <v>3.2</v>
          </cell>
          <cell r="BJ240">
            <v>1.3</v>
          </cell>
          <cell r="BK240">
            <v>-0.1</v>
          </cell>
          <cell r="BL240">
            <v>1.5</v>
          </cell>
          <cell r="BM240">
            <v>-6.5</v>
          </cell>
          <cell r="BN240">
            <v>1</v>
          </cell>
          <cell r="BO240">
            <v>0.4</v>
          </cell>
          <cell r="BP240">
            <v>0.4</v>
          </cell>
          <cell r="BQ240">
            <v>-1</v>
          </cell>
          <cell r="BR240">
            <v>-1.3</v>
          </cell>
          <cell r="BS240">
            <v>-1</v>
          </cell>
          <cell r="BT240">
            <v>-0.7</v>
          </cell>
          <cell r="BU240">
            <v>0.1</v>
          </cell>
          <cell r="BV240">
            <v>-1.4</v>
          </cell>
          <cell r="BW240">
            <v>0.9</v>
          </cell>
          <cell r="BX240">
            <v>0.3</v>
          </cell>
          <cell r="BY240">
            <v>1.2</v>
          </cell>
          <cell r="BZ240">
            <v>-1.1000000000000001</v>
          </cell>
          <cell r="CA240">
            <v>-1</v>
          </cell>
          <cell r="CB240">
            <v>-0.8</v>
          </cell>
          <cell r="CC240">
            <v>1.4</v>
          </cell>
          <cell r="CD240">
            <v>0.4</v>
          </cell>
          <cell r="CE240">
            <v>-0.2</v>
          </cell>
          <cell r="CF240">
            <v>0.8</v>
          </cell>
          <cell r="CG240">
            <v>0.2</v>
          </cell>
          <cell r="CH240">
            <v>1.2</v>
          </cell>
          <cell r="CI240">
            <v>1.1000000000000001</v>
          </cell>
          <cell r="CJ240">
            <v>0.9</v>
          </cell>
          <cell r="CK240">
            <v>1.7</v>
          </cell>
          <cell r="CL240">
            <v>-1</v>
          </cell>
          <cell r="CM240">
            <v>0.5</v>
          </cell>
          <cell r="CN240">
            <v>1</v>
          </cell>
          <cell r="CO240">
            <v>1.2</v>
          </cell>
          <cell r="CP240">
            <v>1</v>
          </cell>
          <cell r="CQ240">
            <v>2.8</v>
          </cell>
          <cell r="CR240">
            <v>0.7</v>
          </cell>
          <cell r="CS240">
            <v>1</v>
          </cell>
          <cell r="CT240">
            <v>3.3</v>
          </cell>
          <cell r="CU240">
            <v>1</v>
          </cell>
          <cell r="CV240">
            <v>1.6</v>
          </cell>
          <cell r="CW240">
            <v>-0.6</v>
          </cell>
          <cell r="CX240">
            <v>0.4</v>
          </cell>
          <cell r="CY240">
            <v>0.4</v>
          </cell>
          <cell r="CZ240">
            <v>1.5</v>
          </cell>
          <cell r="DA240">
            <v>-0.2</v>
          </cell>
          <cell r="DB240">
            <v>-0.9</v>
          </cell>
          <cell r="DC240">
            <v>0.6</v>
          </cell>
          <cell r="DD240">
            <v>0.7</v>
          </cell>
          <cell r="DE240">
            <v>-0.9</v>
          </cell>
          <cell r="DF240">
            <v>0.4</v>
          </cell>
          <cell r="DG240">
            <v>10251</v>
          </cell>
          <cell r="DH240">
            <v>1693</v>
          </cell>
          <cell r="DI240">
            <v>11944</v>
          </cell>
          <cell r="DJ240">
            <v>4468</v>
          </cell>
          <cell r="DK240">
            <v>6590</v>
          </cell>
          <cell r="DL240">
            <v>8776</v>
          </cell>
          <cell r="DM240">
            <v>3698</v>
          </cell>
          <cell r="DN240">
            <v>23532</v>
          </cell>
          <cell r="DO240">
            <v>1590</v>
          </cell>
          <cell r="DP240">
            <v>25122</v>
          </cell>
          <cell r="DQ240">
            <v>6755</v>
          </cell>
          <cell r="DR240">
            <v>4585</v>
          </cell>
          <cell r="DS240">
            <v>3782</v>
          </cell>
          <cell r="DT240">
            <v>4378</v>
          </cell>
          <cell r="DU240">
            <v>5129</v>
          </cell>
          <cell r="DV240">
            <v>24629</v>
          </cell>
          <cell r="DW240">
            <v>5689</v>
          </cell>
          <cell r="DX240">
            <v>436</v>
          </cell>
          <cell r="DY240">
            <v>4168</v>
          </cell>
          <cell r="DZ240">
            <v>10292</v>
          </cell>
          <cell r="EA240">
            <v>6951</v>
          </cell>
          <cell r="EB240">
            <v>6712</v>
          </cell>
          <cell r="EC240">
            <v>17120</v>
          </cell>
          <cell r="ED240">
            <v>30783</v>
          </cell>
          <cell r="EE240">
            <v>17756</v>
          </cell>
          <cell r="EF240">
            <v>18866</v>
          </cell>
          <cell r="EG240">
            <v>9997</v>
          </cell>
          <cell r="EH240">
            <v>6131</v>
          </cell>
          <cell r="EI240">
            <v>2342</v>
          </cell>
          <cell r="EJ240">
            <v>2941</v>
          </cell>
          <cell r="EK240">
            <v>8897</v>
          </cell>
          <cell r="EL240">
            <v>20311</v>
          </cell>
          <cell r="EM240">
            <v>6091</v>
          </cell>
          <cell r="EN240">
            <v>5152</v>
          </cell>
          <cell r="EO240">
            <v>11243</v>
          </cell>
          <cell r="EP240">
            <v>26341</v>
          </cell>
          <cell r="EQ240">
            <v>10596</v>
          </cell>
          <cell r="ER240">
            <v>36937</v>
          </cell>
          <cell r="ES240">
            <v>1883</v>
          </cell>
          <cell r="ET240">
            <v>11001</v>
          </cell>
          <cell r="EU240">
            <v>12883</v>
          </cell>
          <cell r="EV240">
            <v>7203</v>
          </cell>
          <cell r="EW240">
            <v>21448</v>
          </cell>
          <cell r="EX240">
            <v>28651</v>
          </cell>
          <cell r="EY240">
            <v>13128</v>
          </cell>
          <cell r="EZ240">
            <v>23384</v>
          </cell>
          <cell r="FA240">
            <v>20552</v>
          </cell>
          <cell r="FB240">
            <v>29755</v>
          </cell>
          <cell r="FC240">
            <v>3489</v>
          </cell>
          <cell r="FD240">
            <v>7335</v>
          </cell>
          <cell r="FE240">
            <v>36662</v>
          </cell>
          <cell r="FF240">
            <v>393720</v>
          </cell>
          <cell r="FG240">
            <v>29412</v>
          </cell>
          <cell r="FH240">
            <v>-430</v>
          </cell>
          <cell r="FI240">
            <v>422701</v>
          </cell>
          <cell r="FJ240">
            <v>6.4</v>
          </cell>
          <cell r="FK240">
            <v>-0.7</v>
          </cell>
          <cell r="FL240">
            <v>5.3</v>
          </cell>
          <cell r="FM240">
            <v>1.9</v>
          </cell>
          <cell r="FN240">
            <v>4.8</v>
          </cell>
          <cell r="FO240">
            <v>2.5</v>
          </cell>
          <cell r="FP240">
            <v>0.8</v>
          </cell>
          <cell r="FQ240">
            <v>2.8</v>
          </cell>
          <cell r="FR240">
            <v>-6.2</v>
          </cell>
          <cell r="FS240">
            <v>2.1</v>
          </cell>
          <cell r="FT240">
            <v>4.0999999999999996</v>
          </cell>
          <cell r="FU240">
            <v>-1.7</v>
          </cell>
          <cell r="FV240">
            <v>-3.5</v>
          </cell>
          <cell r="FW240">
            <v>-3.2</v>
          </cell>
          <cell r="FX240">
            <v>-2</v>
          </cell>
          <cell r="FY240">
            <v>-0.8</v>
          </cell>
          <cell r="FZ240">
            <v>0</v>
          </cell>
          <cell r="GA240">
            <v>-4.8</v>
          </cell>
          <cell r="GB240">
            <v>2.2000000000000002</v>
          </cell>
          <cell r="GC240">
            <v>0.6</v>
          </cell>
          <cell r="GD240">
            <v>2.5</v>
          </cell>
          <cell r="GE240">
            <v>0.9</v>
          </cell>
          <cell r="GF240">
            <v>-2.7</v>
          </cell>
          <cell r="GG240">
            <v>-0.8</v>
          </cell>
          <cell r="GH240">
            <v>1.8</v>
          </cell>
          <cell r="GI240">
            <v>0.8</v>
          </cell>
          <cell r="GJ240">
            <v>-2.4</v>
          </cell>
          <cell r="GK240">
            <v>1</v>
          </cell>
          <cell r="GL240">
            <v>0.2</v>
          </cell>
          <cell r="GM240">
            <v>-0.1</v>
          </cell>
          <cell r="GN240">
            <v>1.2</v>
          </cell>
          <cell r="GO240">
            <v>0.8</v>
          </cell>
          <cell r="GP240">
            <v>1.3</v>
          </cell>
          <cell r="GQ240">
            <v>-0.1</v>
          </cell>
          <cell r="GR240">
            <v>0.7</v>
          </cell>
          <cell r="GS240">
            <v>1.2</v>
          </cell>
          <cell r="GT240">
            <v>1.4</v>
          </cell>
          <cell r="GU240">
            <v>1.3</v>
          </cell>
          <cell r="GV240">
            <v>8.9</v>
          </cell>
          <cell r="GW240">
            <v>1.4</v>
          </cell>
          <cell r="GX240">
            <v>2.4</v>
          </cell>
          <cell r="GY240">
            <v>6.4</v>
          </cell>
          <cell r="GZ240">
            <v>1.3</v>
          </cell>
          <cell r="HA240">
            <v>2.6</v>
          </cell>
          <cell r="HB240">
            <v>-2.1</v>
          </cell>
          <cell r="HC240">
            <v>2</v>
          </cell>
          <cell r="HD240">
            <v>0.5</v>
          </cell>
          <cell r="HE240">
            <v>1.1000000000000001</v>
          </cell>
          <cell r="HF240">
            <v>0</v>
          </cell>
          <cell r="HG240">
            <v>4.3</v>
          </cell>
          <cell r="HH240">
            <v>0.6</v>
          </cell>
          <cell r="HI240">
            <v>1</v>
          </cell>
          <cell r="HJ240">
            <v>-0.2</v>
          </cell>
          <cell r="HK240">
            <v>0.9</v>
          </cell>
          <cell r="HL240">
            <v>16023</v>
          </cell>
          <cell r="HM240">
            <v>1696</v>
          </cell>
          <cell r="HN240">
            <v>17719</v>
          </cell>
          <cell r="HO240">
            <v>4462</v>
          </cell>
          <cell r="HP240">
            <v>6705</v>
          </cell>
          <cell r="HQ240">
            <v>8935</v>
          </cell>
          <cell r="HR240">
            <v>3833</v>
          </cell>
          <cell r="HS240">
            <v>23935</v>
          </cell>
          <cell r="HT240">
            <v>1610</v>
          </cell>
          <cell r="HU240">
            <v>25545</v>
          </cell>
          <cell r="HV240">
            <v>7265</v>
          </cell>
          <cell r="HW240">
            <v>4654</v>
          </cell>
          <cell r="HX240">
            <v>3919</v>
          </cell>
          <cell r="HY240">
            <v>4480</v>
          </cell>
          <cell r="HZ240">
            <v>5330</v>
          </cell>
          <cell r="IA240">
            <v>25650</v>
          </cell>
          <cell r="IB240">
            <v>5534</v>
          </cell>
          <cell r="IC240">
            <v>385</v>
          </cell>
          <cell r="ID240">
            <v>4269</v>
          </cell>
          <cell r="IE240">
            <v>10188</v>
          </cell>
          <cell r="IF240">
            <v>7251</v>
          </cell>
          <cell r="IG240">
            <v>6869</v>
          </cell>
          <cell r="IH240">
            <v>18054</v>
          </cell>
          <cell r="II240">
            <v>32173</v>
          </cell>
          <cell r="IJ240">
            <v>18436</v>
          </cell>
          <cell r="IK240">
            <v>20756</v>
          </cell>
          <cell r="IL240">
            <v>10452</v>
          </cell>
          <cell r="IM240">
            <v>6322</v>
          </cell>
          <cell r="IN240">
            <v>2414</v>
          </cell>
          <cell r="IO240">
            <v>2992</v>
          </cell>
          <cell r="IP240">
            <v>9308</v>
          </cell>
          <cell r="IQ240">
            <v>21036</v>
          </cell>
        </row>
        <row r="241">
          <cell r="B241">
            <v>10408</v>
          </cell>
          <cell r="C241">
            <v>1694</v>
          </cell>
          <cell r="D241">
            <v>12102</v>
          </cell>
          <cell r="E241">
            <v>4331</v>
          </cell>
          <cell r="F241">
            <v>6837</v>
          </cell>
          <cell r="G241">
            <v>8840</v>
          </cell>
          <cell r="H241">
            <v>3654</v>
          </cell>
          <cell r="I241">
            <v>23673</v>
          </cell>
          <cell r="J241">
            <v>1536</v>
          </cell>
          <cell r="K241">
            <v>25209</v>
          </cell>
          <cell r="L241">
            <v>6631</v>
          </cell>
          <cell r="M241">
            <v>4744</v>
          </cell>
          <cell r="N241">
            <v>3756</v>
          </cell>
          <cell r="O241">
            <v>4512</v>
          </cell>
          <cell r="P241">
            <v>5171</v>
          </cell>
          <cell r="Q241">
            <v>24696</v>
          </cell>
          <cell r="R241">
            <v>5690</v>
          </cell>
          <cell r="S241">
            <v>442</v>
          </cell>
          <cell r="T241">
            <v>4235</v>
          </cell>
          <cell r="U241">
            <v>10366</v>
          </cell>
          <cell r="V241">
            <v>6974</v>
          </cell>
          <cell r="W241">
            <v>6887</v>
          </cell>
          <cell r="X241">
            <v>17404</v>
          </cell>
          <cell r="Y241">
            <v>31245</v>
          </cell>
          <cell r="Z241">
            <v>17808</v>
          </cell>
          <cell r="AA241">
            <v>19015</v>
          </cell>
          <cell r="AB241">
            <v>10206</v>
          </cell>
          <cell r="AC241">
            <v>6168</v>
          </cell>
          <cell r="AD241">
            <v>2366</v>
          </cell>
          <cell r="AE241">
            <v>2981</v>
          </cell>
          <cell r="AF241">
            <v>8987</v>
          </cell>
          <cell r="AG241">
            <v>20502</v>
          </cell>
          <cell r="AH241">
            <v>6131</v>
          </cell>
          <cell r="AI241">
            <v>5164</v>
          </cell>
          <cell r="AJ241">
            <v>11294</v>
          </cell>
          <cell r="AK241">
            <v>26635</v>
          </cell>
          <cell r="AL241">
            <v>10854</v>
          </cell>
          <cell r="AM241">
            <v>37489</v>
          </cell>
          <cell r="AN241">
            <v>1923</v>
          </cell>
          <cell r="AO241">
            <v>11105</v>
          </cell>
          <cell r="AP241">
            <v>13028</v>
          </cell>
          <cell r="AQ241">
            <v>7309</v>
          </cell>
          <cell r="AR241">
            <v>21666</v>
          </cell>
          <cell r="AS241">
            <v>28976</v>
          </cell>
          <cell r="AT241">
            <v>13365</v>
          </cell>
          <cell r="AU241">
            <v>23346</v>
          </cell>
          <cell r="AV241">
            <v>20654</v>
          </cell>
          <cell r="AW241">
            <v>30124</v>
          </cell>
          <cell r="AX241">
            <v>3473</v>
          </cell>
          <cell r="AY241">
            <v>7069</v>
          </cell>
          <cell r="AZ241">
            <v>36872</v>
          </cell>
          <cell r="BA241">
            <v>396829</v>
          </cell>
          <cell r="BB241">
            <v>29518</v>
          </cell>
          <cell r="BC241">
            <v>-1390</v>
          </cell>
          <cell r="BD241">
            <v>424958</v>
          </cell>
          <cell r="BE241">
            <v>2</v>
          </cell>
          <cell r="BF241">
            <v>-0.2</v>
          </cell>
          <cell r="BG241">
            <v>1.7</v>
          </cell>
          <cell r="BH241">
            <v>-1.9</v>
          </cell>
          <cell r="BI241">
            <v>4.7</v>
          </cell>
          <cell r="BJ241">
            <v>1</v>
          </cell>
          <cell r="BK241">
            <v>-1</v>
          </cell>
          <cell r="BL241">
            <v>1.2</v>
          </cell>
          <cell r="BM241">
            <v>-3.6</v>
          </cell>
          <cell r="BN241">
            <v>0.9</v>
          </cell>
          <cell r="BO241">
            <v>0.6</v>
          </cell>
          <cell r="BP241">
            <v>1.1000000000000001</v>
          </cell>
          <cell r="BQ241">
            <v>-1.2</v>
          </cell>
          <cell r="BR241">
            <v>1.5</v>
          </cell>
          <cell r="BS241">
            <v>0</v>
          </cell>
          <cell r="BT241">
            <v>0.3</v>
          </cell>
          <cell r="BU241">
            <v>-0.2</v>
          </cell>
          <cell r="BV241">
            <v>-0.5</v>
          </cell>
          <cell r="BW241">
            <v>1.7</v>
          </cell>
          <cell r="BX241">
            <v>0.5</v>
          </cell>
          <cell r="BY241">
            <v>1.1000000000000001</v>
          </cell>
          <cell r="BZ241">
            <v>2</v>
          </cell>
          <cell r="CA241">
            <v>0.5</v>
          </cell>
          <cell r="CB241">
            <v>0.8</v>
          </cell>
          <cell r="CC241">
            <v>0.5</v>
          </cell>
          <cell r="CD241">
            <v>0.8</v>
          </cell>
          <cell r="CE241">
            <v>0.8</v>
          </cell>
          <cell r="CF241">
            <v>0.7</v>
          </cell>
          <cell r="CG241">
            <v>0.9</v>
          </cell>
          <cell r="CH241">
            <v>0.5</v>
          </cell>
          <cell r="CI241">
            <v>0.6</v>
          </cell>
          <cell r="CJ241">
            <v>0.7</v>
          </cell>
          <cell r="CK241">
            <v>1</v>
          </cell>
          <cell r="CL241">
            <v>0.2</v>
          </cell>
          <cell r="CM241">
            <v>0.6</v>
          </cell>
          <cell r="CN241">
            <v>1.1000000000000001</v>
          </cell>
          <cell r="CO241">
            <v>2.2999999999999998</v>
          </cell>
          <cell r="CP241">
            <v>1.5</v>
          </cell>
          <cell r="CQ241">
            <v>5.2</v>
          </cell>
          <cell r="CR241">
            <v>0.2</v>
          </cell>
          <cell r="CS241">
            <v>0.9</v>
          </cell>
          <cell r="CT241">
            <v>3.6</v>
          </cell>
          <cell r="CU241">
            <v>0.8</v>
          </cell>
          <cell r="CV241">
            <v>1.5</v>
          </cell>
          <cell r="CW241">
            <v>0.5</v>
          </cell>
          <cell r="CX241">
            <v>0.5</v>
          </cell>
          <cell r="CY241">
            <v>0.5</v>
          </cell>
          <cell r="CZ241">
            <v>1.1000000000000001</v>
          </cell>
          <cell r="DA241">
            <v>-0.3</v>
          </cell>
          <cell r="DB241">
            <v>-1.2</v>
          </cell>
          <cell r="DC241">
            <v>0.6</v>
          </cell>
          <cell r="DD241">
            <v>0.8</v>
          </cell>
          <cell r="DE241">
            <v>0.4</v>
          </cell>
          <cell r="DF241">
            <v>0.6</v>
          </cell>
          <cell r="DG241">
            <v>10496</v>
          </cell>
          <cell r="DH241">
            <v>1687</v>
          </cell>
          <cell r="DI241">
            <v>12183</v>
          </cell>
          <cell r="DJ241">
            <v>4391</v>
          </cell>
          <cell r="DK241">
            <v>6704</v>
          </cell>
          <cell r="DL241">
            <v>8938</v>
          </cell>
          <cell r="DM241">
            <v>3651</v>
          </cell>
          <cell r="DN241">
            <v>23683</v>
          </cell>
          <cell r="DO241">
            <v>1528</v>
          </cell>
          <cell r="DP241">
            <v>25211</v>
          </cell>
          <cell r="DQ241">
            <v>6557</v>
          </cell>
          <cell r="DR241">
            <v>4799</v>
          </cell>
          <cell r="DS241">
            <v>3657</v>
          </cell>
          <cell r="DT241">
            <v>4501</v>
          </cell>
          <cell r="DU241">
            <v>4958</v>
          </cell>
          <cell r="DV241">
            <v>24472</v>
          </cell>
          <cell r="DW241">
            <v>5757</v>
          </cell>
          <cell r="DX241">
            <v>439</v>
          </cell>
          <cell r="DY241">
            <v>4251</v>
          </cell>
          <cell r="DZ241">
            <v>10447</v>
          </cell>
          <cell r="EA241">
            <v>6963</v>
          </cell>
          <cell r="EB241">
            <v>7026</v>
          </cell>
          <cell r="EC241">
            <v>17375</v>
          </cell>
          <cell r="ED241">
            <v>31364</v>
          </cell>
          <cell r="EE241">
            <v>17891</v>
          </cell>
          <cell r="EF241">
            <v>18975</v>
          </cell>
          <cell r="EG241">
            <v>10193</v>
          </cell>
          <cell r="EH241">
            <v>6195</v>
          </cell>
          <cell r="EI241">
            <v>2368</v>
          </cell>
          <cell r="EJ241">
            <v>3022</v>
          </cell>
          <cell r="EK241">
            <v>9092</v>
          </cell>
          <cell r="EL241">
            <v>20676</v>
          </cell>
          <cell r="EM241">
            <v>6060</v>
          </cell>
          <cell r="EN241">
            <v>5157</v>
          </cell>
          <cell r="EO241">
            <v>11217</v>
          </cell>
          <cell r="EP241">
            <v>26621</v>
          </cell>
          <cell r="EQ241">
            <v>10800</v>
          </cell>
          <cell r="ER241">
            <v>37421</v>
          </cell>
          <cell r="ES241">
            <v>1904</v>
          </cell>
          <cell r="ET241">
            <v>11220</v>
          </cell>
          <cell r="EU241">
            <v>13124</v>
          </cell>
          <cell r="EV241">
            <v>7204</v>
          </cell>
          <cell r="EW241">
            <v>21733</v>
          </cell>
          <cell r="EX241">
            <v>28938</v>
          </cell>
          <cell r="EY241">
            <v>13400</v>
          </cell>
          <cell r="EZ241">
            <v>23417</v>
          </cell>
          <cell r="FA241">
            <v>20654</v>
          </cell>
          <cell r="FB241">
            <v>30176</v>
          </cell>
          <cell r="FC241">
            <v>3473</v>
          </cell>
          <cell r="FD241">
            <v>7017</v>
          </cell>
          <cell r="FE241">
            <v>36870</v>
          </cell>
          <cell r="FF241">
            <v>397118</v>
          </cell>
          <cell r="FG241">
            <v>29308</v>
          </cell>
          <cell r="FH241">
            <v>-1778</v>
          </cell>
          <cell r="FI241">
            <v>424647</v>
          </cell>
          <cell r="FJ241">
            <v>2.4</v>
          </cell>
          <cell r="FK241">
            <v>-0.4</v>
          </cell>
          <cell r="FL241">
            <v>2</v>
          </cell>
          <cell r="FM241">
            <v>-1.7</v>
          </cell>
          <cell r="FN241">
            <v>1.7</v>
          </cell>
          <cell r="FO241">
            <v>1.9</v>
          </cell>
          <cell r="FP241">
            <v>-1.3</v>
          </cell>
          <cell r="FQ241">
            <v>0.6</v>
          </cell>
          <cell r="FR241">
            <v>-3.9</v>
          </cell>
          <cell r="FS241">
            <v>0.4</v>
          </cell>
          <cell r="FT241">
            <v>-2.9</v>
          </cell>
          <cell r="FU241">
            <v>4.7</v>
          </cell>
          <cell r="FV241">
            <v>-3.3</v>
          </cell>
          <cell r="FW241">
            <v>2.8</v>
          </cell>
          <cell r="FX241">
            <v>-3.3</v>
          </cell>
          <cell r="FY241">
            <v>-0.6</v>
          </cell>
          <cell r="FZ241">
            <v>1.2</v>
          </cell>
          <cell r="GA241">
            <v>0.8</v>
          </cell>
          <cell r="GB241">
            <v>2</v>
          </cell>
          <cell r="GC241">
            <v>1.5</v>
          </cell>
          <cell r="GD241">
            <v>0.2</v>
          </cell>
          <cell r="GE241">
            <v>4.7</v>
          </cell>
          <cell r="GF241">
            <v>1.5</v>
          </cell>
          <cell r="GG241">
            <v>1.9</v>
          </cell>
          <cell r="GH241">
            <v>0.8</v>
          </cell>
          <cell r="GI241">
            <v>0.6</v>
          </cell>
          <cell r="GJ241">
            <v>2</v>
          </cell>
          <cell r="GK241">
            <v>1</v>
          </cell>
          <cell r="GL241">
            <v>1.1000000000000001</v>
          </cell>
          <cell r="GM241">
            <v>2.8</v>
          </cell>
          <cell r="GN241">
            <v>2.2000000000000002</v>
          </cell>
          <cell r="GO241">
            <v>1.8</v>
          </cell>
          <cell r="GP241">
            <v>-0.5</v>
          </cell>
          <cell r="GQ241">
            <v>0.1</v>
          </cell>
          <cell r="GR241">
            <v>-0.2</v>
          </cell>
          <cell r="GS241">
            <v>1.1000000000000001</v>
          </cell>
          <cell r="GT241">
            <v>1.9</v>
          </cell>
          <cell r="GU241">
            <v>1.3</v>
          </cell>
          <cell r="GV241">
            <v>1.1000000000000001</v>
          </cell>
          <cell r="GW241">
            <v>2</v>
          </cell>
          <cell r="GX241">
            <v>1.9</v>
          </cell>
          <cell r="GY241">
            <v>0</v>
          </cell>
          <cell r="GZ241">
            <v>1.3</v>
          </cell>
          <cell r="HA241">
            <v>1</v>
          </cell>
          <cell r="HB241">
            <v>2.1</v>
          </cell>
          <cell r="HC241">
            <v>0.1</v>
          </cell>
          <cell r="HD241">
            <v>0.5</v>
          </cell>
          <cell r="HE241">
            <v>1.4</v>
          </cell>
          <cell r="HF241">
            <v>-0.4</v>
          </cell>
          <cell r="HG241">
            <v>-4.3</v>
          </cell>
          <cell r="HH241">
            <v>0.6</v>
          </cell>
          <cell r="HI241">
            <v>0.9</v>
          </cell>
          <cell r="HJ241">
            <v>-0.4</v>
          </cell>
          <cell r="HK241">
            <v>0.5</v>
          </cell>
          <cell r="HL241">
            <v>9541</v>
          </cell>
          <cell r="HM241">
            <v>1687</v>
          </cell>
          <cell r="HN241">
            <v>11228</v>
          </cell>
          <cell r="HO241">
            <v>4252</v>
          </cell>
          <cell r="HP241">
            <v>6563</v>
          </cell>
          <cell r="HQ241">
            <v>8356</v>
          </cell>
          <cell r="HR241">
            <v>3465</v>
          </cell>
          <cell r="HS241">
            <v>22636</v>
          </cell>
          <cell r="HT241">
            <v>1473</v>
          </cell>
          <cell r="HU241">
            <v>24109</v>
          </cell>
          <cell r="HV241">
            <v>6274</v>
          </cell>
          <cell r="HW241">
            <v>4654</v>
          </cell>
          <cell r="HX241">
            <v>3372</v>
          </cell>
          <cell r="HY241">
            <v>4141</v>
          </cell>
          <cell r="HZ241">
            <v>4490</v>
          </cell>
          <cell r="IA241">
            <v>22930</v>
          </cell>
          <cell r="IB241">
            <v>5811</v>
          </cell>
          <cell r="IC241">
            <v>365</v>
          </cell>
          <cell r="ID241">
            <v>4349</v>
          </cell>
          <cell r="IE241">
            <v>10524</v>
          </cell>
          <cell r="IF241">
            <v>6344</v>
          </cell>
          <cell r="IG241">
            <v>6717</v>
          </cell>
          <cell r="IH241">
            <v>15913</v>
          </cell>
          <cell r="II241">
            <v>28974</v>
          </cell>
          <cell r="IJ241">
            <v>16959</v>
          </cell>
          <cell r="IK241">
            <v>18171</v>
          </cell>
          <cell r="IL241">
            <v>9997</v>
          </cell>
          <cell r="IM241">
            <v>5866</v>
          </cell>
          <cell r="IN241">
            <v>2305</v>
          </cell>
          <cell r="IO241">
            <v>2895</v>
          </cell>
          <cell r="IP241">
            <v>8792</v>
          </cell>
          <cell r="IQ241">
            <v>19859</v>
          </cell>
        </row>
        <row r="242">
          <cell r="B242">
            <v>10238</v>
          </cell>
          <cell r="C242">
            <v>1672</v>
          </cell>
          <cell r="D242">
            <v>11798</v>
          </cell>
          <cell r="E242">
            <v>4262</v>
          </cell>
          <cell r="F242">
            <v>7041</v>
          </cell>
          <cell r="G242">
            <v>8845</v>
          </cell>
          <cell r="H242">
            <v>3543</v>
          </cell>
          <cell r="I242">
            <v>23692</v>
          </cell>
          <cell r="J242">
            <v>1544</v>
          </cell>
          <cell r="K242">
            <v>25236</v>
          </cell>
          <cell r="L242">
            <v>6730</v>
          </cell>
          <cell r="M242">
            <v>4812</v>
          </cell>
          <cell r="N242">
            <v>3764</v>
          </cell>
          <cell r="O242">
            <v>4560</v>
          </cell>
          <cell r="P242">
            <v>5214</v>
          </cell>
          <cell r="Q242">
            <v>24994</v>
          </cell>
          <cell r="R242">
            <v>5679</v>
          </cell>
          <cell r="S242">
            <v>440</v>
          </cell>
          <cell r="T242">
            <v>4297</v>
          </cell>
          <cell r="U242">
            <v>10415</v>
          </cell>
          <cell r="V242">
            <v>7005</v>
          </cell>
          <cell r="W242">
            <v>7128</v>
          </cell>
          <cell r="X242">
            <v>17613</v>
          </cell>
          <cell r="Y242">
            <v>31745</v>
          </cell>
          <cell r="Z242">
            <v>17769</v>
          </cell>
          <cell r="AA242">
            <v>19176</v>
          </cell>
          <cell r="AB242">
            <v>10383</v>
          </cell>
          <cell r="AC242">
            <v>6178</v>
          </cell>
          <cell r="AD242">
            <v>2393</v>
          </cell>
          <cell r="AE242">
            <v>2977</v>
          </cell>
          <cell r="AF242">
            <v>8969</v>
          </cell>
          <cell r="AG242">
            <v>20517</v>
          </cell>
          <cell r="AH242">
            <v>6193</v>
          </cell>
          <cell r="AI242">
            <v>5199</v>
          </cell>
          <cell r="AJ242">
            <v>11392</v>
          </cell>
          <cell r="AK242">
            <v>26878</v>
          </cell>
          <cell r="AL242">
            <v>11117</v>
          </cell>
          <cell r="AM242">
            <v>37996</v>
          </cell>
          <cell r="AN242">
            <v>2018</v>
          </cell>
          <cell r="AO242">
            <v>11074</v>
          </cell>
          <cell r="AP242">
            <v>13092</v>
          </cell>
          <cell r="AQ242">
            <v>7645</v>
          </cell>
          <cell r="AR242">
            <v>21675</v>
          </cell>
          <cell r="AS242">
            <v>29320</v>
          </cell>
          <cell r="AT242">
            <v>13533</v>
          </cell>
          <cell r="AU242">
            <v>23385</v>
          </cell>
          <cell r="AV242">
            <v>20765</v>
          </cell>
          <cell r="AW242">
            <v>30543</v>
          </cell>
          <cell r="AX242">
            <v>3486</v>
          </cell>
          <cell r="AY242">
            <v>7062</v>
          </cell>
          <cell r="AZ242">
            <v>37087</v>
          </cell>
          <cell r="BA242">
            <v>399683</v>
          </cell>
          <cell r="BB242">
            <v>30041</v>
          </cell>
          <cell r="BC242">
            <v>-1706</v>
          </cell>
          <cell r="BD242">
            <v>428013</v>
          </cell>
          <cell r="BE242">
            <v>-1.6</v>
          </cell>
          <cell r="BF242">
            <v>-1.3</v>
          </cell>
          <cell r="BG242">
            <v>-2.5</v>
          </cell>
          <cell r="BH242">
            <v>-1.6</v>
          </cell>
          <cell r="BI242">
            <v>3</v>
          </cell>
          <cell r="BJ242">
            <v>0.1</v>
          </cell>
          <cell r="BK242">
            <v>-3</v>
          </cell>
          <cell r="BL242">
            <v>0.1</v>
          </cell>
          <cell r="BM242">
            <v>0.6</v>
          </cell>
          <cell r="BN242">
            <v>0.1</v>
          </cell>
          <cell r="BO242">
            <v>1.5</v>
          </cell>
          <cell r="BP242">
            <v>1.4</v>
          </cell>
          <cell r="BQ242">
            <v>0.2</v>
          </cell>
          <cell r="BR242">
            <v>1</v>
          </cell>
          <cell r="BS242">
            <v>0.8</v>
          </cell>
          <cell r="BT242">
            <v>1.2</v>
          </cell>
          <cell r="BU242">
            <v>-0.2</v>
          </cell>
          <cell r="BV242">
            <v>-0.4</v>
          </cell>
          <cell r="BW242">
            <v>1.5</v>
          </cell>
          <cell r="BX242">
            <v>0.5</v>
          </cell>
          <cell r="BY242">
            <v>0.4</v>
          </cell>
          <cell r="BZ242">
            <v>3.5</v>
          </cell>
          <cell r="CA242">
            <v>1.2</v>
          </cell>
          <cell r="CB242">
            <v>1.6</v>
          </cell>
          <cell r="CC242">
            <v>-0.2</v>
          </cell>
          <cell r="CD242">
            <v>0.8</v>
          </cell>
          <cell r="CE242">
            <v>1.7</v>
          </cell>
          <cell r="CF242">
            <v>0.2</v>
          </cell>
          <cell r="CG242">
            <v>1.2</v>
          </cell>
          <cell r="CH242">
            <v>-0.1</v>
          </cell>
          <cell r="CI242">
            <v>-0.2</v>
          </cell>
          <cell r="CJ242">
            <v>0.1</v>
          </cell>
          <cell r="CK242">
            <v>1</v>
          </cell>
          <cell r="CL242">
            <v>0.7</v>
          </cell>
          <cell r="CM242">
            <v>0.9</v>
          </cell>
          <cell r="CN242">
            <v>0.9</v>
          </cell>
          <cell r="CO242">
            <v>2.4</v>
          </cell>
          <cell r="CP242">
            <v>1.4</v>
          </cell>
          <cell r="CQ242">
            <v>4.9000000000000004</v>
          </cell>
          <cell r="CR242">
            <v>-0.3</v>
          </cell>
          <cell r="CS242">
            <v>0.5</v>
          </cell>
          <cell r="CT242">
            <v>4.5999999999999996</v>
          </cell>
          <cell r="CU242">
            <v>0</v>
          </cell>
          <cell r="CV242">
            <v>1.2</v>
          </cell>
          <cell r="CW242">
            <v>1.3</v>
          </cell>
          <cell r="CX242">
            <v>0.2</v>
          </cell>
          <cell r="CY242">
            <v>0.5</v>
          </cell>
          <cell r="CZ242">
            <v>1.4</v>
          </cell>
          <cell r="DA242">
            <v>0.4</v>
          </cell>
          <cell r="DB242">
            <v>-0.1</v>
          </cell>
          <cell r="DC242">
            <v>0.6</v>
          </cell>
          <cell r="DD242">
            <v>0.7</v>
          </cell>
          <cell r="DE242">
            <v>1.8</v>
          </cell>
          <cell r="DF242">
            <v>0.7</v>
          </cell>
          <cell r="DG242">
            <v>10216</v>
          </cell>
          <cell r="DH242">
            <v>1685</v>
          </cell>
          <cell r="DI242">
            <v>11900</v>
          </cell>
          <cell r="DJ242">
            <v>4128</v>
          </cell>
          <cell r="DK242">
            <v>7223</v>
          </cell>
          <cell r="DL242">
            <v>8839</v>
          </cell>
          <cell r="DM242">
            <v>3617</v>
          </cell>
          <cell r="DN242">
            <v>23807</v>
          </cell>
          <cell r="DO242">
            <v>1517</v>
          </cell>
          <cell r="DP242">
            <v>25324</v>
          </cell>
          <cell r="DQ242">
            <v>6593</v>
          </cell>
          <cell r="DR242">
            <v>4893</v>
          </cell>
          <cell r="DS242">
            <v>3854</v>
          </cell>
          <cell r="DT242">
            <v>4618</v>
          </cell>
          <cell r="DU242">
            <v>5104</v>
          </cell>
          <cell r="DV242">
            <v>25063</v>
          </cell>
          <cell r="DW242">
            <v>5595</v>
          </cell>
          <cell r="DX242">
            <v>447</v>
          </cell>
          <cell r="DY242">
            <v>4286</v>
          </cell>
          <cell r="DZ242">
            <v>10328</v>
          </cell>
          <cell r="EA242">
            <v>7013</v>
          </cell>
          <cell r="EB242">
            <v>6985</v>
          </cell>
          <cell r="EC242">
            <v>17786</v>
          </cell>
          <cell r="ED242">
            <v>31784</v>
          </cell>
          <cell r="EE242">
            <v>17685</v>
          </cell>
          <cell r="EF242">
            <v>19250</v>
          </cell>
          <cell r="EG242">
            <v>10436</v>
          </cell>
          <cell r="EH242">
            <v>6159</v>
          </cell>
          <cell r="EI242">
            <v>2396</v>
          </cell>
          <cell r="EJ242">
            <v>2968</v>
          </cell>
          <cell r="EK242">
            <v>8879</v>
          </cell>
          <cell r="EL242">
            <v>20401</v>
          </cell>
          <cell r="EM242">
            <v>6269</v>
          </cell>
          <cell r="EN242">
            <v>5244</v>
          </cell>
          <cell r="EO242">
            <v>11513</v>
          </cell>
          <cell r="EP242">
            <v>26924</v>
          </cell>
          <cell r="EQ242">
            <v>11200</v>
          </cell>
          <cell r="ER242">
            <v>38124</v>
          </cell>
          <cell r="ES242">
            <v>1999</v>
          </cell>
          <cell r="ET242">
            <v>11182</v>
          </cell>
          <cell r="EU242">
            <v>13181</v>
          </cell>
          <cell r="EV242">
            <v>7629</v>
          </cell>
          <cell r="EW242">
            <v>21725</v>
          </cell>
          <cell r="EX242">
            <v>29354</v>
          </cell>
          <cell r="EY242">
            <v>13568</v>
          </cell>
          <cell r="EZ242">
            <v>23288</v>
          </cell>
          <cell r="FA242">
            <v>20763</v>
          </cell>
          <cell r="FB242">
            <v>30427</v>
          </cell>
          <cell r="FC242">
            <v>3472</v>
          </cell>
          <cell r="FD242">
            <v>6977</v>
          </cell>
          <cell r="FE242">
            <v>37086</v>
          </cell>
          <cell r="FF242">
            <v>399925</v>
          </cell>
          <cell r="FG242">
            <v>30028</v>
          </cell>
          <cell r="FH242">
            <v>-1821</v>
          </cell>
          <cell r="FI242">
            <v>428132</v>
          </cell>
          <cell r="FJ242">
            <v>-2.7</v>
          </cell>
          <cell r="FK242">
            <v>-0.1</v>
          </cell>
          <cell r="FL242">
            <v>-2.2999999999999998</v>
          </cell>
          <cell r="FM242">
            <v>-6</v>
          </cell>
          <cell r="FN242">
            <v>7.7</v>
          </cell>
          <cell r="FO242">
            <v>-1.1000000000000001</v>
          </cell>
          <cell r="FP242">
            <v>-0.9</v>
          </cell>
          <cell r="FQ242">
            <v>0.5</v>
          </cell>
          <cell r="FR242">
            <v>-0.7</v>
          </cell>
          <cell r="FS242">
            <v>0.4</v>
          </cell>
          <cell r="FT242">
            <v>0.6</v>
          </cell>
          <cell r="FU242">
            <v>2</v>
          </cell>
          <cell r="FV242">
            <v>5.4</v>
          </cell>
          <cell r="FW242">
            <v>2.6</v>
          </cell>
          <cell r="FX242">
            <v>3</v>
          </cell>
          <cell r="FY242">
            <v>2.4</v>
          </cell>
          <cell r="FZ242">
            <v>-2.8</v>
          </cell>
          <cell r="GA242">
            <v>1.8</v>
          </cell>
          <cell r="GB242">
            <v>0.8</v>
          </cell>
          <cell r="GC242">
            <v>-1.1000000000000001</v>
          </cell>
          <cell r="GD242">
            <v>0.7</v>
          </cell>
          <cell r="GE242">
            <v>-0.6</v>
          </cell>
          <cell r="GF242">
            <v>2.4</v>
          </cell>
          <cell r="GG242">
            <v>1.3</v>
          </cell>
          <cell r="GH242">
            <v>-1.2</v>
          </cell>
          <cell r="GI242">
            <v>1.4</v>
          </cell>
          <cell r="GJ242">
            <v>2.4</v>
          </cell>
          <cell r="GK242">
            <v>-0.6</v>
          </cell>
          <cell r="GL242">
            <v>1.2</v>
          </cell>
          <cell r="GM242">
            <v>-1.8</v>
          </cell>
          <cell r="GN242">
            <v>-2.2999999999999998</v>
          </cell>
          <cell r="GO242">
            <v>-1.3</v>
          </cell>
          <cell r="GP242">
            <v>3.5</v>
          </cell>
          <cell r="GQ242">
            <v>1.7</v>
          </cell>
          <cell r="GR242">
            <v>2.6</v>
          </cell>
          <cell r="GS242">
            <v>1.1000000000000001</v>
          </cell>
          <cell r="GT242">
            <v>3.7</v>
          </cell>
          <cell r="GU242">
            <v>1.9</v>
          </cell>
          <cell r="GV242">
            <v>5</v>
          </cell>
          <cell r="GW242">
            <v>-0.3</v>
          </cell>
          <cell r="GX242">
            <v>0.4</v>
          </cell>
          <cell r="GY242">
            <v>5.9</v>
          </cell>
          <cell r="GZ242">
            <v>0</v>
          </cell>
          <cell r="HA242">
            <v>1.4</v>
          </cell>
          <cell r="HB242">
            <v>1.3</v>
          </cell>
          <cell r="HC242">
            <v>-0.6</v>
          </cell>
          <cell r="HD242">
            <v>0.5</v>
          </cell>
          <cell r="HE242">
            <v>0.8</v>
          </cell>
          <cell r="HF242">
            <v>0</v>
          </cell>
          <cell r="HG242">
            <v>-0.6</v>
          </cell>
          <cell r="HH242">
            <v>0.6</v>
          </cell>
          <cell r="HI242">
            <v>0.7</v>
          </cell>
          <cell r="HJ242">
            <v>2.5</v>
          </cell>
          <cell r="HK242">
            <v>0.8</v>
          </cell>
          <cell r="HL242">
            <v>9352</v>
          </cell>
          <cell r="HM242">
            <v>1680</v>
          </cell>
          <cell r="HN242">
            <v>11032</v>
          </cell>
          <cell r="HO242">
            <v>4134</v>
          </cell>
          <cell r="HP242">
            <v>6968</v>
          </cell>
          <cell r="HQ242">
            <v>9033</v>
          </cell>
          <cell r="HR242">
            <v>3640</v>
          </cell>
          <cell r="HS242">
            <v>23775</v>
          </cell>
          <cell r="HT242">
            <v>1563</v>
          </cell>
          <cell r="HU242">
            <v>25337</v>
          </cell>
          <cell r="HV242">
            <v>6470</v>
          </cell>
          <cell r="HW242">
            <v>4869</v>
          </cell>
          <cell r="HX242">
            <v>3915</v>
          </cell>
          <cell r="HY242">
            <v>4686</v>
          </cell>
          <cell r="HZ242">
            <v>5095</v>
          </cell>
          <cell r="IA242">
            <v>25035</v>
          </cell>
          <cell r="IB242">
            <v>5559</v>
          </cell>
          <cell r="IC242">
            <v>468</v>
          </cell>
          <cell r="ID242">
            <v>4217</v>
          </cell>
          <cell r="IE242">
            <v>10243</v>
          </cell>
          <cell r="IF242">
            <v>7099</v>
          </cell>
          <cell r="IG242">
            <v>7238</v>
          </cell>
          <cell r="IH242">
            <v>18077</v>
          </cell>
          <cell r="II242">
            <v>32414</v>
          </cell>
          <cell r="IJ242">
            <v>17865</v>
          </cell>
          <cell r="IK242">
            <v>18608</v>
          </cell>
          <cell r="IL242">
            <v>10130</v>
          </cell>
          <cell r="IM242">
            <v>6163</v>
          </cell>
          <cell r="IN242">
            <v>2291</v>
          </cell>
          <cell r="IO242">
            <v>2959</v>
          </cell>
          <cell r="IP242">
            <v>8797</v>
          </cell>
          <cell r="IQ242">
            <v>20210</v>
          </cell>
        </row>
        <row r="243">
          <cell r="B243">
            <v>9669</v>
          </cell>
          <cell r="C243">
            <v>1654</v>
          </cell>
          <cell r="D243">
            <v>11344</v>
          </cell>
          <cell r="E243">
            <v>4247</v>
          </cell>
          <cell r="F243">
            <v>7123</v>
          </cell>
          <cell r="G243">
            <v>8890</v>
          </cell>
          <cell r="H243">
            <v>3395</v>
          </cell>
          <cell r="I243">
            <v>23655</v>
          </cell>
          <cell r="J243">
            <v>1577</v>
          </cell>
          <cell r="K243">
            <v>25232</v>
          </cell>
          <cell r="L243">
            <v>6883</v>
          </cell>
          <cell r="M243">
            <v>4841</v>
          </cell>
          <cell r="N243">
            <v>3784</v>
          </cell>
          <cell r="O243">
            <v>4514</v>
          </cell>
          <cell r="P243">
            <v>5270</v>
          </cell>
          <cell r="Q243">
            <v>25272</v>
          </cell>
          <cell r="R243">
            <v>5683</v>
          </cell>
          <cell r="S243">
            <v>436</v>
          </cell>
          <cell r="T243">
            <v>4322</v>
          </cell>
          <cell r="U243">
            <v>10440</v>
          </cell>
          <cell r="V243">
            <v>7031</v>
          </cell>
          <cell r="W243">
            <v>7329</v>
          </cell>
          <cell r="X243">
            <v>17750</v>
          </cell>
          <cell r="Y243">
            <v>32109</v>
          </cell>
          <cell r="Z243">
            <v>17709</v>
          </cell>
          <cell r="AA243">
            <v>19289</v>
          </cell>
          <cell r="AB243">
            <v>10559</v>
          </cell>
          <cell r="AC243">
            <v>6183</v>
          </cell>
          <cell r="AD243">
            <v>2422</v>
          </cell>
          <cell r="AE243">
            <v>2972</v>
          </cell>
          <cell r="AF243">
            <v>8885</v>
          </cell>
          <cell r="AG243">
            <v>20463</v>
          </cell>
          <cell r="AH243">
            <v>6283</v>
          </cell>
          <cell r="AI243">
            <v>5226</v>
          </cell>
          <cell r="AJ243">
            <v>11509</v>
          </cell>
          <cell r="AK243">
            <v>27040</v>
          </cell>
          <cell r="AL243">
            <v>11315</v>
          </cell>
          <cell r="AM243">
            <v>38355</v>
          </cell>
          <cell r="AN243">
            <v>2110</v>
          </cell>
          <cell r="AO243">
            <v>10971</v>
          </cell>
          <cell r="AP243">
            <v>13082</v>
          </cell>
          <cell r="AQ243">
            <v>8053</v>
          </cell>
          <cell r="AR243">
            <v>21514</v>
          </cell>
          <cell r="AS243">
            <v>29566</v>
          </cell>
          <cell r="AT243">
            <v>13648</v>
          </cell>
          <cell r="AU243">
            <v>23450</v>
          </cell>
          <cell r="AV243">
            <v>20876</v>
          </cell>
          <cell r="AW243">
            <v>31047</v>
          </cell>
          <cell r="AX243">
            <v>3520</v>
          </cell>
          <cell r="AY243">
            <v>7120</v>
          </cell>
          <cell r="AZ243">
            <v>37304</v>
          </cell>
          <cell r="BA243">
            <v>401890</v>
          </cell>
          <cell r="BB243">
            <v>30558</v>
          </cell>
          <cell r="BC243">
            <v>-1780</v>
          </cell>
          <cell r="BD243">
            <v>430665</v>
          </cell>
          <cell r="BE243">
            <v>-5.6</v>
          </cell>
          <cell r="BF243">
            <v>-1.1000000000000001</v>
          </cell>
          <cell r="BG243">
            <v>-3.8</v>
          </cell>
          <cell r="BH243">
            <v>-0.4</v>
          </cell>
          <cell r="BI243">
            <v>1.2</v>
          </cell>
          <cell r="BJ243">
            <v>0.5</v>
          </cell>
          <cell r="BK243">
            <v>-4.2</v>
          </cell>
          <cell r="BL243">
            <v>-0.2</v>
          </cell>
          <cell r="BM243">
            <v>2.1</v>
          </cell>
          <cell r="BN243">
            <v>0</v>
          </cell>
          <cell r="BO243">
            <v>2.2999999999999998</v>
          </cell>
          <cell r="BP243">
            <v>0.6</v>
          </cell>
          <cell r="BQ243">
            <v>0.5</v>
          </cell>
          <cell r="BR243">
            <v>-1</v>
          </cell>
          <cell r="BS243">
            <v>1.1000000000000001</v>
          </cell>
          <cell r="BT243">
            <v>1.1000000000000001</v>
          </cell>
          <cell r="BU243">
            <v>0.1</v>
          </cell>
          <cell r="BV243">
            <v>-0.8</v>
          </cell>
          <cell r="BW243">
            <v>0.6</v>
          </cell>
          <cell r="BX243">
            <v>0.2</v>
          </cell>
          <cell r="BY243">
            <v>0.4</v>
          </cell>
          <cell r="BZ243">
            <v>2.8</v>
          </cell>
          <cell r="CA243">
            <v>0.8</v>
          </cell>
          <cell r="CB243">
            <v>1.1000000000000001</v>
          </cell>
          <cell r="CC243">
            <v>-0.3</v>
          </cell>
          <cell r="CD243">
            <v>0.6</v>
          </cell>
          <cell r="CE243">
            <v>1.7</v>
          </cell>
          <cell r="CF243">
            <v>0.1</v>
          </cell>
          <cell r="CG243">
            <v>1.2</v>
          </cell>
          <cell r="CH243">
            <v>-0.2</v>
          </cell>
          <cell r="CI243">
            <v>-0.9</v>
          </cell>
          <cell r="CJ243">
            <v>-0.3</v>
          </cell>
          <cell r="CK243">
            <v>1.4</v>
          </cell>
          <cell r="CL243">
            <v>0.5</v>
          </cell>
          <cell r="CM243">
            <v>1</v>
          </cell>
          <cell r="CN243">
            <v>0.6</v>
          </cell>
          <cell r="CO243">
            <v>1.8</v>
          </cell>
          <cell r="CP243">
            <v>0.9</v>
          </cell>
          <cell r="CQ243">
            <v>4.5999999999999996</v>
          </cell>
          <cell r="CR243">
            <v>-0.9</v>
          </cell>
          <cell r="CS243">
            <v>-0.1</v>
          </cell>
          <cell r="CT243">
            <v>5.3</v>
          </cell>
          <cell r="CU243">
            <v>-0.7</v>
          </cell>
          <cell r="CV243">
            <v>0.8</v>
          </cell>
          <cell r="CW243">
            <v>0.8</v>
          </cell>
          <cell r="CX243">
            <v>0.3</v>
          </cell>
          <cell r="CY243">
            <v>0.5</v>
          </cell>
          <cell r="CZ243">
            <v>1.6</v>
          </cell>
          <cell r="DA243">
            <v>1</v>
          </cell>
          <cell r="DB243">
            <v>0.8</v>
          </cell>
          <cell r="DC243">
            <v>0.6</v>
          </cell>
          <cell r="DD243">
            <v>0.6</v>
          </cell>
          <cell r="DE243">
            <v>1.7</v>
          </cell>
          <cell r="DF243">
            <v>0.6</v>
          </cell>
          <cell r="DG243">
            <v>9553</v>
          </cell>
          <cell r="DH243">
            <v>1642</v>
          </cell>
          <cell r="DI243">
            <v>11195</v>
          </cell>
          <cell r="DJ243">
            <v>4288</v>
          </cell>
          <cell r="DK243">
            <v>7134</v>
          </cell>
          <cell r="DL243">
            <v>8702</v>
          </cell>
          <cell r="DM243">
            <v>3317</v>
          </cell>
          <cell r="DN243">
            <v>23441</v>
          </cell>
          <cell r="DO243">
            <v>1610</v>
          </cell>
          <cell r="DP243">
            <v>25051</v>
          </cell>
          <cell r="DQ243">
            <v>7052</v>
          </cell>
          <cell r="DR243">
            <v>4723</v>
          </cell>
          <cell r="DS243">
            <v>3766</v>
          </cell>
          <cell r="DT243">
            <v>4599</v>
          </cell>
          <cell r="DU243">
            <v>5361</v>
          </cell>
          <cell r="DV243">
            <v>25500</v>
          </cell>
          <cell r="DW243">
            <v>5717</v>
          </cell>
          <cell r="DX243">
            <v>433</v>
          </cell>
          <cell r="DY243">
            <v>4359</v>
          </cell>
          <cell r="DZ243">
            <v>10509</v>
          </cell>
          <cell r="EA243">
            <v>7014</v>
          </cell>
          <cell r="EB243">
            <v>7454</v>
          </cell>
          <cell r="EC243">
            <v>17720</v>
          </cell>
          <cell r="ED243">
            <v>32188</v>
          </cell>
          <cell r="EE243">
            <v>17722</v>
          </cell>
          <cell r="EF243">
            <v>19282</v>
          </cell>
          <cell r="EG243">
            <v>10565</v>
          </cell>
          <cell r="EH243">
            <v>6182</v>
          </cell>
          <cell r="EI243">
            <v>2417</v>
          </cell>
          <cell r="EJ243">
            <v>2943</v>
          </cell>
          <cell r="EK243">
            <v>8981</v>
          </cell>
          <cell r="EL243">
            <v>20523</v>
          </cell>
          <cell r="EM243">
            <v>6206</v>
          </cell>
          <cell r="EN243">
            <v>5173</v>
          </cell>
          <cell r="EO243">
            <v>11379</v>
          </cell>
          <cell r="EP243">
            <v>27082</v>
          </cell>
          <cell r="EQ243">
            <v>11352</v>
          </cell>
          <cell r="ER243">
            <v>38434</v>
          </cell>
          <cell r="ES243">
            <v>2147</v>
          </cell>
          <cell r="ET243">
            <v>10744</v>
          </cell>
          <cell r="EU243">
            <v>12891</v>
          </cell>
          <cell r="EV243">
            <v>8058</v>
          </cell>
          <cell r="EW243">
            <v>21556</v>
          </cell>
          <cell r="EX243">
            <v>29614</v>
          </cell>
          <cell r="EY243">
            <v>13701</v>
          </cell>
          <cell r="EZ243">
            <v>23402</v>
          </cell>
          <cell r="FA243">
            <v>20877</v>
          </cell>
          <cell r="FB243">
            <v>31057</v>
          </cell>
          <cell r="FC243">
            <v>3511</v>
          </cell>
          <cell r="FD243">
            <v>7149</v>
          </cell>
          <cell r="FE243">
            <v>37305</v>
          </cell>
          <cell r="FF243">
            <v>401855</v>
          </cell>
          <cell r="FG243">
            <v>30866</v>
          </cell>
          <cell r="FH243">
            <v>-1608</v>
          </cell>
          <cell r="FI243">
            <v>431112</v>
          </cell>
          <cell r="FJ243">
            <v>-6.5</v>
          </cell>
          <cell r="FK243">
            <v>-2.5</v>
          </cell>
          <cell r="FL243">
            <v>-5.9</v>
          </cell>
          <cell r="FM243">
            <v>3.9</v>
          </cell>
          <cell r="FN243">
            <v>-1.2</v>
          </cell>
          <cell r="FO243">
            <v>-1.6</v>
          </cell>
          <cell r="FP243">
            <v>-8.3000000000000007</v>
          </cell>
          <cell r="FQ243">
            <v>-1.5</v>
          </cell>
          <cell r="FR243">
            <v>6.1</v>
          </cell>
          <cell r="FS243">
            <v>-1.1000000000000001</v>
          </cell>
          <cell r="FT243">
            <v>7</v>
          </cell>
          <cell r="FU243">
            <v>-3.5</v>
          </cell>
          <cell r="FV243">
            <v>-2.2999999999999998</v>
          </cell>
          <cell r="FW243">
            <v>-0.4</v>
          </cell>
          <cell r="FX243">
            <v>5</v>
          </cell>
          <cell r="FY243">
            <v>1.7</v>
          </cell>
          <cell r="FZ243">
            <v>2.2000000000000002</v>
          </cell>
          <cell r="GA243">
            <v>-3.3</v>
          </cell>
          <cell r="GB243">
            <v>1.7</v>
          </cell>
          <cell r="GC243">
            <v>1.8</v>
          </cell>
          <cell r="GD243">
            <v>0</v>
          </cell>
          <cell r="GE243">
            <v>6.7</v>
          </cell>
          <cell r="GF243">
            <v>-0.4</v>
          </cell>
          <cell r="GG243">
            <v>1.3</v>
          </cell>
          <cell r="GH243">
            <v>0.2</v>
          </cell>
          <cell r="GI243">
            <v>0.2</v>
          </cell>
          <cell r="GJ243">
            <v>1.2</v>
          </cell>
          <cell r="GK243">
            <v>0.4</v>
          </cell>
          <cell r="GL243">
            <v>0.9</v>
          </cell>
          <cell r="GM243">
            <v>-0.8</v>
          </cell>
          <cell r="GN243">
            <v>1.1000000000000001</v>
          </cell>
          <cell r="GO243">
            <v>0.6</v>
          </cell>
          <cell r="GP243">
            <v>-1</v>
          </cell>
          <cell r="GQ243">
            <v>-1.4</v>
          </cell>
          <cell r="GR243">
            <v>-1.2</v>
          </cell>
          <cell r="GS243">
            <v>0.6</v>
          </cell>
          <cell r="GT243">
            <v>1.4</v>
          </cell>
          <cell r="GU243">
            <v>0.8</v>
          </cell>
          <cell r="GV243">
            <v>7.4</v>
          </cell>
          <cell r="GW243">
            <v>-3.9</v>
          </cell>
          <cell r="GX243">
            <v>-2.2000000000000002</v>
          </cell>
          <cell r="GY243">
            <v>5.6</v>
          </cell>
          <cell r="GZ243">
            <v>-0.8</v>
          </cell>
          <cell r="HA243">
            <v>0.9</v>
          </cell>
          <cell r="HB243">
            <v>1</v>
          </cell>
          <cell r="HC243">
            <v>0.5</v>
          </cell>
          <cell r="HD243">
            <v>0.6</v>
          </cell>
          <cell r="HE243">
            <v>2.1</v>
          </cell>
          <cell r="HF243">
            <v>1.1000000000000001</v>
          </cell>
          <cell r="HG243">
            <v>2.5</v>
          </cell>
          <cell r="HH243">
            <v>0.6</v>
          </cell>
          <cell r="HI243">
            <v>0.5</v>
          </cell>
          <cell r="HJ243">
            <v>2.8</v>
          </cell>
          <cell r="HK243">
            <v>0.7</v>
          </cell>
          <cell r="HL243">
            <v>6407</v>
          </cell>
          <cell r="HM243">
            <v>1644</v>
          </cell>
          <cell r="HN243">
            <v>8051</v>
          </cell>
          <cell r="HO243">
            <v>4425</v>
          </cell>
          <cell r="HP243">
            <v>7446</v>
          </cell>
          <cell r="HQ243">
            <v>8926</v>
          </cell>
          <cell r="HR243">
            <v>3341</v>
          </cell>
          <cell r="HS243">
            <v>24138</v>
          </cell>
          <cell r="HT243">
            <v>1595</v>
          </cell>
          <cell r="HU243">
            <v>25733</v>
          </cell>
          <cell r="HV243">
            <v>6948</v>
          </cell>
          <cell r="HW243">
            <v>4811</v>
          </cell>
          <cell r="HX243">
            <v>3859</v>
          </cell>
          <cell r="HY243">
            <v>4788</v>
          </cell>
          <cell r="HZ243">
            <v>5666</v>
          </cell>
          <cell r="IA243">
            <v>26072</v>
          </cell>
          <cell r="IB243">
            <v>5857</v>
          </cell>
          <cell r="IC243">
            <v>529</v>
          </cell>
          <cell r="ID243">
            <v>4223</v>
          </cell>
          <cell r="IE243">
            <v>10608</v>
          </cell>
          <cell r="IF243">
            <v>7239</v>
          </cell>
          <cell r="IG243">
            <v>7458</v>
          </cell>
          <cell r="IH243">
            <v>17959</v>
          </cell>
          <cell r="II243">
            <v>32656</v>
          </cell>
          <cell r="IJ243">
            <v>17795</v>
          </cell>
          <cell r="IK243">
            <v>18857</v>
          </cell>
          <cell r="IL243">
            <v>10610</v>
          </cell>
          <cell r="IM243">
            <v>6321</v>
          </cell>
          <cell r="IN243">
            <v>2515</v>
          </cell>
          <cell r="IO243">
            <v>3011</v>
          </cell>
          <cell r="IP243">
            <v>8947</v>
          </cell>
          <cell r="IQ243">
            <v>20795</v>
          </cell>
        </row>
        <row r="244">
          <cell r="B244">
            <v>8871</v>
          </cell>
          <cell r="C244">
            <v>1638</v>
          </cell>
          <cell r="D244">
            <v>10904</v>
          </cell>
          <cell r="E244">
            <v>4280</v>
          </cell>
          <cell r="F244">
            <v>7122</v>
          </cell>
          <cell r="G244">
            <v>8995</v>
          </cell>
          <cell r="H244">
            <v>3259</v>
          </cell>
          <cell r="I244">
            <v>23652</v>
          </cell>
          <cell r="J244">
            <v>1610</v>
          </cell>
          <cell r="K244">
            <v>25265</v>
          </cell>
          <cell r="L244">
            <v>7039</v>
          </cell>
          <cell r="M244">
            <v>4849</v>
          </cell>
          <cell r="N244">
            <v>3788</v>
          </cell>
          <cell r="O244">
            <v>4397</v>
          </cell>
          <cell r="P244">
            <v>5314</v>
          </cell>
          <cell r="Q244">
            <v>25447</v>
          </cell>
          <cell r="R244">
            <v>5696</v>
          </cell>
          <cell r="S244">
            <v>429</v>
          </cell>
          <cell r="T244">
            <v>4326</v>
          </cell>
          <cell r="U244">
            <v>10453</v>
          </cell>
          <cell r="V244">
            <v>7064</v>
          </cell>
          <cell r="W244">
            <v>7492</v>
          </cell>
          <cell r="X244">
            <v>17787</v>
          </cell>
          <cell r="Y244">
            <v>32361</v>
          </cell>
          <cell r="Z244">
            <v>17664</v>
          </cell>
          <cell r="AA244">
            <v>19370</v>
          </cell>
          <cell r="AB244">
            <v>10687</v>
          </cell>
          <cell r="AC244">
            <v>6190</v>
          </cell>
          <cell r="AD244">
            <v>2450</v>
          </cell>
          <cell r="AE244">
            <v>2971</v>
          </cell>
          <cell r="AF244">
            <v>8780</v>
          </cell>
          <cell r="AG244">
            <v>20389</v>
          </cell>
          <cell r="AH244">
            <v>6383</v>
          </cell>
          <cell r="AI244">
            <v>5253</v>
          </cell>
          <cell r="AJ244">
            <v>11640</v>
          </cell>
          <cell r="AK244">
            <v>27155</v>
          </cell>
          <cell r="AL244">
            <v>11461</v>
          </cell>
          <cell r="AM244">
            <v>38616</v>
          </cell>
          <cell r="AN244">
            <v>2201</v>
          </cell>
          <cell r="AO244">
            <v>10884</v>
          </cell>
          <cell r="AP244">
            <v>13086</v>
          </cell>
          <cell r="AQ244">
            <v>8493</v>
          </cell>
          <cell r="AR244">
            <v>21282</v>
          </cell>
          <cell r="AS244">
            <v>29773</v>
          </cell>
          <cell r="AT244">
            <v>13690</v>
          </cell>
          <cell r="AU244">
            <v>23573</v>
          </cell>
          <cell r="AV244">
            <v>20981</v>
          </cell>
          <cell r="AW244">
            <v>31563</v>
          </cell>
          <cell r="AX244">
            <v>3563</v>
          </cell>
          <cell r="AY244">
            <v>7246</v>
          </cell>
          <cell r="AZ244">
            <v>37519</v>
          </cell>
          <cell r="BA244">
            <v>403864</v>
          </cell>
          <cell r="BB244">
            <v>30961</v>
          </cell>
          <cell r="BC244">
            <v>-1831</v>
          </cell>
          <cell r="BD244">
            <v>433051</v>
          </cell>
          <cell r="BE244">
            <v>-8.1999999999999993</v>
          </cell>
          <cell r="BF244">
            <v>-1</v>
          </cell>
          <cell r="BG244">
            <v>-3.9</v>
          </cell>
          <cell r="BH244">
            <v>0.8</v>
          </cell>
          <cell r="BI244">
            <v>0</v>
          </cell>
          <cell r="BJ244">
            <v>1.2</v>
          </cell>
          <cell r="BK244">
            <v>-4</v>
          </cell>
          <cell r="BL244">
            <v>0</v>
          </cell>
          <cell r="BM244">
            <v>2.1</v>
          </cell>
          <cell r="BN244">
            <v>0.1</v>
          </cell>
          <cell r="BO244">
            <v>2.2999999999999998</v>
          </cell>
          <cell r="BP244">
            <v>0.2</v>
          </cell>
          <cell r="BQ244">
            <v>0.1</v>
          </cell>
          <cell r="BR244">
            <v>-2.6</v>
          </cell>
          <cell r="BS244">
            <v>0.8</v>
          </cell>
          <cell r="BT244">
            <v>0.7</v>
          </cell>
          <cell r="BU244">
            <v>0.2</v>
          </cell>
          <cell r="BV244">
            <v>-1.5</v>
          </cell>
          <cell r="BW244">
            <v>0.1</v>
          </cell>
          <cell r="BX244">
            <v>0.1</v>
          </cell>
          <cell r="BY244">
            <v>0.5</v>
          </cell>
          <cell r="BZ244">
            <v>2.2000000000000002</v>
          </cell>
          <cell r="CA244">
            <v>0.2</v>
          </cell>
          <cell r="CB244">
            <v>0.8</v>
          </cell>
          <cell r="CC244">
            <v>-0.3</v>
          </cell>
          <cell r="CD244">
            <v>0.4</v>
          </cell>
          <cell r="CE244">
            <v>1.2</v>
          </cell>
          <cell r="CF244">
            <v>0.1</v>
          </cell>
          <cell r="CG244">
            <v>1.2</v>
          </cell>
          <cell r="CH244">
            <v>0</v>
          </cell>
          <cell r="CI244">
            <v>-1.2</v>
          </cell>
          <cell r="CJ244">
            <v>-0.4</v>
          </cell>
          <cell r="CK244">
            <v>1.6</v>
          </cell>
          <cell r="CL244">
            <v>0.5</v>
          </cell>
          <cell r="CM244">
            <v>1.1000000000000001</v>
          </cell>
          <cell r="CN244">
            <v>0.4</v>
          </cell>
          <cell r="CO244">
            <v>1.3</v>
          </cell>
          <cell r="CP244">
            <v>0.7</v>
          </cell>
          <cell r="CQ244">
            <v>4.3</v>
          </cell>
          <cell r="CR244">
            <v>-0.8</v>
          </cell>
          <cell r="CS244">
            <v>0</v>
          </cell>
          <cell r="CT244">
            <v>5.5</v>
          </cell>
          <cell r="CU244">
            <v>-1.1000000000000001</v>
          </cell>
          <cell r="CV244">
            <v>0.7</v>
          </cell>
          <cell r="CW244">
            <v>0.3</v>
          </cell>
          <cell r="CX244">
            <v>0.5</v>
          </cell>
          <cell r="CY244">
            <v>0.5</v>
          </cell>
          <cell r="CZ244">
            <v>1.7</v>
          </cell>
          <cell r="DA244">
            <v>1.2</v>
          </cell>
          <cell r="DB244">
            <v>1.8</v>
          </cell>
          <cell r="DC244">
            <v>0.6</v>
          </cell>
          <cell r="DD244">
            <v>0.5</v>
          </cell>
          <cell r="DE244">
            <v>1.3</v>
          </cell>
          <cell r="DF244">
            <v>0.6</v>
          </cell>
          <cell r="DG244">
            <v>9253</v>
          </cell>
          <cell r="DH244">
            <v>1640</v>
          </cell>
          <cell r="DI244">
            <v>10893</v>
          </cell>
          <cell r="DJ244">
            <v>4318</v>
          </cell>
          <cell r="DK244">
            <v>7006</v>
          </cell>
          <cell r="DL244">
            <v>9184</v>
          </cell>
          <cell r="DM244">
            <v>3269</v>
          </cell>
          <cell r="DN244">
            <v>23778</v>
          </cell>
          <cell r="DO244">
            <v>1606</v>
          </cell>
          <cell r="DP244">
            <v>25384</v>
          </cell>
          <cell r="DQ244">
            <v>6991</v>
          </cell>
          <cell r="DR244">
            <v>4919</v>
          </cell>
          <cell r="DS244">
            <v>3767</v>
          </cell>
          <cell r="DT244">
            <v>4264</v>
          </cell>
          <cell r="DU244">
            <v>5292</v>
          </cell>
          <cell r="DV244">
            <v>25233</v>
          </cell>
          <cell r="DW244">
            <v>5708</v>
          </cell>
          <cell r="DX244">
            <v>428</v>
          </cell>
          <cell r="DY244">
            <v>4294</v>
          </cell>
          <cell r="DZ244">
            <v>10429</v>
          </cell>
          <cell r="EA244">
            <v>7076</v>
          </cell>
          <cell r="EB244">
            <v>7468</v>
          </cell>
          <cell r="EC244">
            <v>17736</v>
          </cell>
          <cell r="ED244">
            <v>32280</v>
          </cell>
          <cell r="EE244">
            <v>17682</v>
          </cell>
          <cell r="EF244">
            <v>19339</v>
          </cell>
          <cell r="EG244">
            <v>10667</v>
          </cell>
          <cell r="EH244">
            <v>6199</v>
          </cell>
          <cell r="EI244">
            <v>2456</v>
          </cell>
          <cell r="EJ244">
            <v>3000</v>
          </cell>
          <cell r="EK244">
            <v>8710</v>
          </cell>
          <cell r="EL244">
            <v>20366</v>
          </cell>
          <cell r="EM244">
            <v>6426</v>
          </cell>
          <cell r="EN244">
            <v>5288</v>
          </cell>
          <cell r="EO244">
            <v>11714</v>
          </cell>
          <cell r="EP244">
            <v>27081</v>
          </cell>
          <cell r="EQ244">
            <v>11379</v>
          </cell>
          <cell r="ER244">
            <v>38460</v>
          </cell>
          <cell r="ES244">
            <v>2182</v>
          </cell>
          <cell r="ET244">
            <v>11028</v>
          </cell>
          <cell r="EU244">
            <v>13210</v>
          </cell>
          <cell r="EV244">
            <v>8536</v>
          </cell>
          <cell r="EW244">
            <v>21174</v>
          </cell>
          <cell r="EX244">
            <v>29708</v>
          </cell>
          <cell r="EY244">
            <v>13623</v>
          </cell>
          <cell r="EZ244">
            <v>23682</v>
          </cell>
          <cell r="FA244">
            <v>20988</v>
          </cell>
          <cell r="FB244">
            <v>31657</v>
          </cell>
          <cell r="FC244">
            <v>3587</v>
          </cell>
          <cell r="FD244">
            <v>7287</v>
          </cell>
          <cell r="FE244">
            <v>37523</v>
          </cell>
          <cell r="FF244">
            <v>403713</v>
          </cell>
          <cell r="FG244">
            <v>30751</v>
          </cell>
          <cell r="FH244">
            <v>-1779</v>
          </cell>
          <cell r="FI244">
            <v>432685</v>
          </cell>
          <cell r="FJ244">
            <v>-3.1</v>
          </cell>
          <cell r="FK244">
            <v>-0.1</v>
          </cell>
          <cell r="FL244">
            <v>-2.7</v>
          </cell>
          <cell r="FM244">
            <v>0.7</v>
          </cell>
          <cell r="FN244">
            <v>-1.8</v>
          </cell>
          <cell r="FO244">
            <v>5.5</v>
          </cell>
          <cell r="FP244">
            <v>-1.5</v>
          </cell>
          <cell r="FQ244">
            <v>1.4</v>
          </cell>
          <cell r="FR244">
            <v>-0.2</v>
          </cell>
          <cell r="FS244">
            <v>1.3</v>
          </cell>
          <cell r="FT244">
            <v>-0.9</v>
          </cell>
          <cell r="FU244">
            <v>4.2</v>
          </cell>
          <cell r="FV244">
            <v>0</v>
          </cell>
          <cell r="FW244">
            <v>-7.3</v>
          </cell>
          <cell r="FX244">
            <v>-1.3</v>
          </cell>
          <cell r="FY244">
            <v>-1</v>
          </cell>
          <cell r="FZ244">
            <v>-0.2</v>
          </cell>
          <cell r="GA244">
            <v>-1.1000000000000001</v>
          </cell>
          <cell r="GB244">
            <v>-1.5</v>
          </cell>
          <cell r="GC244">
            <v>-0.8</v>
          </cell>
          <cell r="GD244">
            <v>0.9</v>
          </cell>
          <cell r="GE244">
            <v>0.2</v>
          </cell>
          <cell r="GF244">
            <v>0.1</v>
          </cell>
          <cell r="GG244">
            <v>0.3</v>
          </cell>
          <cell r="GH244">
            <v>-0.2</v>
          </cell>
          <cell r="GI244">
            <v>0.3</v>
          </cell>
          <cell r="GJ244">
            <v>1</v>
          </cell>
          <cell r="GK244">
            <v>0.3</v>
          </cell>
          <cell r="GL244">
            <v>1.6</v>
          </cell>
          <cell r="GM244">
            <v>1.9</v>
          </cell>
          <cell r="GN244">
            <v>-3</v>
          </cell>
          <cell r="GO244">
            <v>-0.8</v>
          </cell>
          <cell r="GP244">
            <v>3.5</v>
          </cell>
          <cell r="GQ244">
            <v>2.2000000000000002</v>
          </cell>
          <cell r="GR244">
            <v>2.9</v>
          </cell>
          <cell r="GS244">
            <v>0</v>
          </cell>
          <cell r="GT244">
            <v>0.2</v>
          </cell>
          <cell r="GU244">
            <v>0.1</v>
          </cell>
          <cell r="GV244">
            <v>1.6</v>
          </cell>
          <cell r="GW244">
            <v>2.6</v>
          </cell>
          <cell r="GX244">
            <v>2.5</v>
          </cell>
          <cell r="GY244">
            <v>5.9</v>
          </cell>
          <cell r="GZ244">
            <v>-1.8</v>
          </cell>
          <cell r="HA244">
            <v>0.3</v>
          </cell>
          <cell r="HB244">
            <v>-0.6</v>
          </cell>
          <cell r="HC244">
            <v>1.2</v>
          </cell>
          <cell r="HD244">
            <v>0.5</v>
          </cell>
          <cell r="HE244">
            <v>1.9</v>
          </cell>
          <cell r="HF244">
            <v>2.2000000000000002</v>
          </cell>
          <cell r="HG244">
            <v>1.9</v>
          </cell>
          <cell r="HH244">
            <v>0.6</v>
          </cell>
          <cell r="HI244">
            <v>0.5</v>
          </cell>
          <cell r="HJ244">
            <v>-0.4</v>
          </cell>
          <cell r="HK244">
            <v>0.4</v>
          </cell>
          <cell r="HL244">
            <v>12587</v>
          </cell>
          <cell r="HM244">
            <v>1642</v>
          </cell>
          <cell r="HN244">
            <v>14230</v>
          </cell>
          <cell r="HO244">
            <v>4312</v>
          </cell>
          <cell r="HP244">
            <v>7136</v>
          </cell>
          <cell r="HQ244">
            <v>9355</v>
          </cell>
          <cell r="HR244">
            <v>3393</v>
          </cell>
          <cell r="HS244">
            <v>24196</v>
          </cell>
          <cell r="HT244">
            <v>1626</v>
          </cell>
          <cell r="HU244">
            <v>25822</v>
          </cell>
          <cell r="HV244">
            <v>7502</v>
          </cell>
          <cell r="HW244">
            <v>4991</v>
          </cell>
          <cell r="HX244">
            <v>3912</v>
          </cell>
          <cell r="HY244">
            <v>4351</v>
          </cell>
          <cell r="HZ244">
            <v>5496</v>
          </cell>
          <cell r="IA244">
            <v>26252</v>
          </cell>
          <cell r="IB244">
            <v>5552</v>
          </cell>
          <cell r="IC244">
            <v>377</v>
          </cell>
          <cell r="ID244">
            <v>4403</v>
          </cell>
          <cell r="IE244">
            <v>10333</v>
          </cell>
          <cell r="IF244">
            <v>7378</v>
          </cell>
          <cell r="IG244">
            <v>7839</v>
          </cell>
          <cell r="IH244">
            <v>18706</v>
          </cell>
          <cell r="II244">
            <v>33923</v>
          </cell>
          <cell r="IJ244">
            <v>18365</v>
          </cell>
          <cell r="IK244">
            <v>21193</v>
          </cell>
          <cell r="IL244">
            <v>11152</v>
          </cell>
          <cell r="IM244">
            <v>6392</v>
          </cell>
          <cell r="IN244">
            <v>2533</v>
          </cell>
          <cell r="IO244">
            <v>3063</v>
          </cell>
          <cell r="IP244">
            <v>9098</v>
          </cell>
          <cell r="IQ244">
            <v>21086</v>
          </cell>
        </row>
      </sheetData>
      <sheetData sheetId="16">
        <row r="1">
          <cell r="B1" t="str">
            <v>Information media and telecommunications (J) ;  Telecommunications services ;</v>
          </cell>
          <cell r="C1" t="str">
            <v>Information media and telecommunications (J) ;  Other information and media services ;</v>
          </cell>
          <cell r="D1" t="str">
            <v>Information media and telecommunications (J) ;</v>
          </cell>
          <cell r="E1" t="str">
            <v>Financial and insurance services (K) ;  Finance ;</v>
          </cell>
          <cell r="F1" t="str">
            <v>Financial and insurance services (K) ;  Other financial and insurance services ;</v>
          </cell>
          <cell r="G1" t="str">
            <v>Financial and insurance services (K) ;</v>
          </cell>
          <cell r="H1" t="str">
            <v>Rental, hiring and real estate services (L) ;  Rental and hiring services ;</v>
          </cell>
          <cell r="I1" t="str">
            <v>Rental, hiring and real estate services (L) ;  Property operators and real estate services ;</v>
          </cell>
          <cell r="J1" t="str">
            <v>Rental, hiring and real estate services (L) ;</v>
          </cell>
          <cell r="K1" t="str">
            <v>Professional, scientific and technical services (M) ;  Computer system design and related services ;</v>
          </cell>
          <cell r="L1" t="str">
            <v>Professional, scientific and technical services (M) ;  Other professional, scientific and technical services ;</v>
          </cell>
          <cell r="M1" t="str">
            <v>Professional, scientific and technical services (M) ;</v>
          </cell>
          <cell r="N1" t="str">
            <v>Administrative and support services (N) ;</v>
          </cell>
          <cell r="O1" t="str">
            <v>Public administration and safety (O) ;</v>
          </cell>
          <cell r="P1" t="str">
            <v>Education and training (P) ;</v>
          </cell>
          <cell r="Q1" t="str">
            <v>Health care and social assistance (Q) ;</v>
          </cell>
          <cell r="R1" t="str">
            <v>Arts and recreation services (R) ;</v>
          </cell>
          <cell r="S1" t="str">
            <v>Other services (S) ;</v>
          </cell>
          <cell r="T1" t="str">
            <v>Ownership of dwellings ;</v>
          </cell>
          <cell r="U1" t="str">
            <v>Gross value added at basic prices ;</v>
          </cell>
          <cell r="V1" t="str">
            <v>Taxes less subsidies on products ;</v>
          </cell>
          <cell r="W1" t="str">
            <v>Statistical discrepancy (P) ;</v>
          </cell>
          <cell r="X1" t="str">
            <v>GROSS DOMESTIC PRODUCT ;</v>
          </cell>
          <cell r="Y1" t="str">
            <v>Agriculture, forestry and fishing (A) ;  Agriculture: Contributions to growth ;</v>
          </cell>
          <cell r="Z1" t="str">
            <v>Agriculture, forestry and fishing (A) ;  Forestry and fishing: Contributions to growth ;</v>
          </cell>
          <cell r="AA1" t="str">
            <v>Agriculture, forestry and fishing (A) ;  Contributions to growth ;</v>
          </cell>
          <cell r="AB1" t="str">
            <v>Mining (B) ;  Coal Mining: Contributions to growth ;</v>
          </cell>
          <cell r="AC1" t="str">
            <v>Mining (B) ;  Oil and gas extraction: Contributions to growth ;</v>
          </cell>
          <cell r="AD1" t="str">
            <v>Mining (B) ;  Iron ore mining: Contributions to growth ;</v>
          </cell>
          <cell r="AE1" t="str">
            <v>Mining (B) ;  Other mining: Contributions to growth ;</v>
          </cell>
          <cell r="AF1" t="str">
            <v>Mining (B) ;  Mining excluding exploration and mining support services: Contributions to growth ;</v>
          </cell>
          <cell r="AG1" t="str">
            <v>Mining (B) ;  Exploration and mining support services: Contributions to growth ;</v>
          </cell>
          <cell r="AH1" t="str">
            <v>Mining (B) ;  Contributions to growth ;</v>
          </cell>
          <cell r="AI1" t="str">
            <v>Manufacturing (C) ;  Food, beverage and tobacco products: Contributions to growth ;</v>
          </cell>
          <cell r="AJ1" t="str">
            <v>Manufacturing (C) ;  Petroleum, coal, chemical and rubber products: Contributions to growth ;</v>
          </cell>
          <cell r="AK1" t="str">
            <v>Manufacturing (C) ;  Metal products: Contributions to growth ;</v>
          </cell>
          <cell r="AL1" t="str">
            <v>Manufacturing (C) ;  Machinery and equipment: Contributions to growth ;</v>
          </cell>
          <cell r="AM1" t="str">
            <v>Manufacturing (C) ;  Other manufacturing: Contributions to growth ;</v>
          </cell>
          <cell r="AN1" t="str">
            <v>Manufacturing (C) ;  Contributions to growth ;</v>
          </cell>
          <cell r="AO1" t="str">
            <v>Electricity, gas, water and waste services (D) ;  Electricity: Contributions to growth ;</v>
          </cell>
          <cell r="AP1" t="str">
            <v>Electricity, gas, water and waste services (D) ;  Gas: Contributions to growth ;</v>
          </cell>
          <cell r="AQ1" t="str">
            <v>Electricity, gas, water and waste services (D) ;  Water supply and waste services: Contributions to growth ;</v>
          </cell>
          <cell r="AR1" t="str">
            <v>Electricity, gas, water and waste services (D) ;  Contributions to growth ;</v>
          </cell>
          <cell r="AS1" t="str">
            <v>Construction (E) ;  Building construction: Contributions to growth ;</v>
          </cell>
          <cell r="AT1" t="str">
            <v>Construction (E) ;  Heavy and civil engineering construction: Contributions to growth ;</v>
          </cell>
          <cell r="AU1" t="str">
            <v>Construction (E) ;  Construction services: Contributions to growth ;</v>
          </cell>
          <cell r="AV1" t="str">
            <v>Construction (E) ;  Contributions to growth ;</v>
          </cell>
          <cell r="AW1" t="str">
            <v>Wholesale trade (F) ;  Contributions to growth ;</v>
          </cell>
          <cell r="AX1" t="str">
            <v>Retail trade (G) ;  Contributions to growth ;</v>
          </cell>
          <cell r="AY1" t="str">
            <v>Accommodation and food services (H) ;  Contributions to growth ;</v>
          </cell>
          <cell r="AZ1" t="str">
            <v>Transport, postal and warehousing (I) ;  Road: Contributions to growth ;</v>
          </cell>
          <cell r="BA1" t="str">
            <v>Transport, postal and warehousing (I) ;  Air and space transport: Contributions to growth ;</v>
          </cell>
          <cell r="BB1" t="str">
            <v>Transport, postal and warehousing (I) ;  Rail, pipeline and other transport: Contributions to growth ;</v>
          </cell>
          <cell r="BC1" t="str">
            <v>Transport, postal and warehousing (I) ;  Transport, postal and storage services: Contributions to growth ;</v>
          </cell>
          <cell r="BD1" t="str">
            <v>Transport, postal and warehousing (I) ;  Contributions to growth ;</v>
          </cell>
          <cell r="BE1" t="str">
            <v>Information media and telecommunications (J) ;  Telecommunications services: Contributions to growth ;</v>
          </cell>
          <cell r="BF1" t="str">
            <v>Information media and telecommunications (J) ;  Other information and media services: Contributions to growth ;</v>
          </cell>
          <cell r="BG1" t="str">
            <v>Information media and telecommunications (J) ;  Contributions to growth ;</v>
          </cell>
          <cell r="BH1" t="str">
            <v>Financial and insurance services (K) ;  Finance: Contributions to growth ;</v>
          </cell>
          <cell r="BI1" t="str">
            <v>Financial and insurance services (K) ;  Other financial and insurance services: Contributions to growth ;</v>
          </cell>
          <cell r="BJ1" t="str">
            <v>Financial and insurance services (K) ;  Contributions to growth ;</v>
          </cell>
          <cell r="BK1" t="str">
            <v>Rental, hiring and real estate services (L) ;  Rental and hiring services: Contributions to growth ;</v>
          </cell>
          <cell r="BL1" t="str">
            <v>Rental, hiring and real estate services (L) ;  Property operators and real estate services: Contributions to growth ;</v>
          </cell>
          <cell r="BM1" t="str">
            <v>Rental, hiring and real estate services (L) ;  Contributions to growth ;</v>
          </cell>
          <cell r="BN1" t="str">
            <v>Professional, scientific and technical services (M) ;  Computer system design and related services: Contributions to growth ;</v>
          </cell>
          <cell r="BO1" t="str">
            <v>Professional, scientific and technical services (M) ;  Other professional, scientific and technical services: Contributions to growth ;</v>
          </cell>
          <cell r="BP1" t="str">
            <v>Professional, scientific and technical services (M) ;  Contributions to growth ;</v>
          </cell>
          <cell r="BQ1" t="str">
            <v>Administrative and support services (N) ;  Contributions to growth ;</v>
          </cell>
          <cell r="BR1" t="str">
            <v>Public administration and safety (O) ;  Contributions to growth ;</v>
          </cell>
          <cell r="BS1" t="str">
            <v>Education and training (P) ;  Contributions to growth ;</v>
          </cell>
          <cell r="BT1" t="str">
            <v>Health care and social assistance (Q) ;  Contributions to growth ;</v>
          </cell>
          <cell r="BU1" t="str">
            <v>Arts and recreation services (R) ;  Contributions to growth ;</v>
          </cell>
          <cell r="BV1" t="str">
            <v>Other services (S) ;  Contributions to growth ;</v>
          </cell>
          <cell r="BW1" t="str">
            <v>Ownership of dwellings ;  Contributions to growth ;</v>
          </cell>
          <cell r="BX1" t="str">
            <v>Gross value added at basic prices: Contributions to growth ;</v>
          </cell>
          <cell r="BY1" t="str">
            <v>Taxes less subsidies on products: Contributions to growth ;</v>
          </cell>
          <cell r="BZ1" t="str">
            <v>GROSS DOMESTIC PRODUCT: Contributions to growth ;</v>
          </cell>
          <cell r="CA1" t="str">
            <v>Agriculture, forestry and fishing (A) ;  Revision to percentage changes ;</v>
          </cell>
          <cell r="CB1" t="str">
            <v>Mining (B) ;  Revision to percentage changes ;</v>
          </cell>
          <cell r="CC1" t="str">
            <v>Manufacturing (C) ;  Revision to percentage changes ;</v>
          </cell>
          <cell r="CD1" t="str">
            <v>Electricity, gas, water and waste services (D) ;  Revision to percentage changes ;</v>
          </cell>
          <cell r="CE1" t="str">
            <v>Construction (E) ;  Revision to percentage changes ;</v>
          </cell>
          <cell r="CF1" t="str">
            <v>Wholesale trade (F) ;  Revision to percentage changes ;</v>
          </cell>
          <cell r="CG1" t="str">
            <v>Retail trade (G) ;  Revision to percentage changes ;</v>
          </cell>
          <cell r="CH1" t="str">
            <v>Accommodation and food services (H) ;  Revision to percentage changes ;</v>
          </cell>
          <cell r="CI1" t="str">
            <v>Transport, postal and warehousing (I) ;  Revision to percentage changes ;</v>
          </cell>
          <cell r="CJ1" t="str">
            <v>Information media and telecommunications (J) ;  Revision to percentage changes ;</v>
          </cell>
          <cell r="CK1" t="str">
            <v>Financial and insurance services (K) ;  Revision to percentage changes ;</v>
          </cell>
          <cell r="CL1" t="str">
            <v>Rental, hiring and real estate services (L) ;  Revision to percentage changes ;</v>
          </cell>
          <cell r="CM1" t="str">
            <v>Professional, scientific and technical services (M) ;  Revision to percentage changes ;</v>
          </cell>
          <cell r="CN1" t="str">
            <v>Administrative and support services (N) ;  Revision to percentage changes ;</v>
          </cell>
          <cell r="CO1" t="str">
            <v>Public administration and safety (O) ;  Revision to percentage changes ;</v>
          </cell>
          <cell r="CP1" t="str">
            <v>Education and training (P) ;  Revision to percentage changes ;</v>
          </cell>
          <cell r="CQ1" t="str">
            <v>Health care and social assistance (Q) ;  Revision to percentage changes ;</v>
          </cell>
          <cell r="CR1" t="str">
            <v>Arts and recreation services (R) ;  Revision to percentage changes ;</v>
          </cell>
          <cell r="CS1" t="str">
            <v>Other services (S) ;  Revision to percentage changes ;</v>
          </cell>
          <cell r="CT1" t="str">
            <v>Ownership of dwellings ;  GROSS DOMESTIC PRODUCT: Revision to percentage changes ;</v>
          </cell>
          <cell r="CU1" t="str">
            <v>Gross value added at basic prices: Revision to percentage changes ;</v>
          </cell>
          <cell r="CV1" t="str">
            <v>Taxes less subsidies on products: Revision to percentage changes ;</v>
          </cell>
          <cell r="CW1" t="str">
            <v>GROSS DOMESTIC PRODUCT: Revision to percentage changes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Index Points</v>
          </cell>
          <cell r="Z2" t="str">
            <v>Index Points</v>
          </cell>
          <cell r="AA2" t="str">
            <v>Index Points</v>
          </cell>
          <cell r="AB2" t="str">
            <v>Index Points</v>
          </cell>
          <cell r="AC2" t="str">
            <v>Index Points</v>
          </cell>
          <cell r="AD2" t="str">
            <v>Index Points</v>
          </cell>
          <cell r="AE2" t="str">
            <v>Index Points</v>
          </cell>
          <cell r="AF2" t="str">
            <v>Index Points</v>
          </cell>
          <cell r="AG2" t="str">
            <v>Index Points</v>
          </cell>
          <cell r="AH2" t="str">
            <v>Index Points</v>
          </cell>
          <cell r="AI2" t="str">
            <v>Index Points</v>
          </cell>
          <cell r="AJ2" t="str">
            <v>Index Points</v>
          </cell>
          <cell r="AK2" t="str">
            <v>Index Points</v>
          </cell>
          <cell r="AL2" t="str">
            <v>Index Points</v>
          </cell>
          <cell r="AM2" t="str">
            <v>Index Points</v>
          </cell>
          <cell r="AN2" t="str">
            <v>Index Points</v>
          </cell>
          <cell r="AO2" t="str">
            <v>Index Points</v>
          </cell>
          <cell r="AP2" t="str">
            <v>Index Points</v>
          </cell>
          <cell r="AQ2" t="str">
            <v>Index Points</v>
          </cell>
          <cell r="AR2" t="str">
            <v>Index Points</v>
          </cell>
          <cell r="AS2" t="str">
            <v>Index Points</v>
          </cell>
          <cell r="AT2" t="str">
            <v>Index Points</v>
          </cell>
          <cell r="AU2" t="str">
            <v>Index Points</v>
          </cell>
          <cell r="AV2" t="str">
            <v>Index Points</v>
          </cell>
          <cell r="AW2" t="str">
            <v>Index Points</v>
          </cell>
          <cell r="AX2" t="str">
            <v>Index Points</v>
          </cell>
          <cell r="AY2" t="str">
            <v>Index Points</v>
          </cell>
          <cell r="AZ2" t="str">
            <v>Index Points</v>
          </cell>
          <cell r="BA2" t="str">
            <v>Index Points</v>
          </cell>
          <cell r="BB2" t="str">
            <v>Index Points</v>
          </cell>
          <cell r="BC2" t="str">
            <v>Index Points</v>
          </cell>
          <cell r="BD2" t="str">
            <v>Index Points</v>
          </cell>
          <cell r="BE2" t="str">
            <v>Index Points</v>
          </cell>
          <cell r="BF2" t="str">
            <v>Index Points</v>
          </cell>
          <cell r="BG2" t="str">
            <v>Index Points</v>
          </cell>
          <cell r="BH2" t="str">
            <v>Index Points</v>
          </cell>
          <cell r="BI2" t="str">
            <v>Index Points</v>
          </cell>
          <cell r="BJ2" t="str">
            <v>Index Points</v>
          </cell>
          <cell r="BK2" t="str">
            <v>Index Points</v>
          </cell>
          <cell r="BL2" t="str">
            <v>Index Points</v>
          </cell>
          <cell r="BM2" t="str">
            <v>Index Points</v>
          </cell>
          <cell r="BN2" t="str">
            <v>Index Points</v>
          </cell>
          <cell r="BO2" t="str">
            <v>Index Points</v>
          </cell>
          <cell r="BP2" t="str">
            <v>Index Points</v>
          </cell>
          <cell r="BQ2" t="str">
            <v>Index Points</v>
          </cell>
          <cell r="BR2" t="str">
            <v>Index Points</v>
          </cell>
          <cell r="BS2" t="str">
            <v>Index Points</v>
          </cell>
          <cell r="BT2" t="str">
            <v>Index Points</v>
          </cell>
          <cell r="BU2" t="str">
            <v>Index Points</v>
          </cell>
          <cell r="BV2" t="str">
            <v>Index Points</v>
          </cell>
          <cell r="BW2" t="str">
            <v>Index Points</v>
          </cell>
          <cell r="BX2" t="str">
            <v>Index Points</v>
          </cell>
          <cell r="BY2" t="str">
            <v>Index Points</v>
          </cell>
          <cell r="BZ2" t="str">
            <v>Index Points</v>
          </cell>
          <cell r="CA2" t="str">
            <v>Percent</v>
          </cell>
          <cell r="CB2" t="str">
            <v>Percent</v>
          </cell>
          <cell r="CC2" t="str">
            <v>Percent</v>
          </cell>
          <cell r="CD2" t="str">
            <v>Percent</v>
          </cell>
          <cell r="CE2" t="str">
            <v>Percent</v>
          </cell>
          <cell r="CF2" t="str">
            <v>Percent</v>
          </cell>
          <cell r="CG2" t="str">
            <v>Percent</v>
          </cell>
          <cell r="CH2" t="str">
            <v>Percent</v>
          </cell>
          <cell r="CI2" t="str">
            <v>Percent</v>
          </cell>
          <cell r="CJ2" t="str">
            <v>Percent</v>
          </cell>
          <cell r="CK2" t="str">
            <v>Percent</v>
          </cell>
          <cell r="CL2" t="str">
            <v>Percent</v>
          </cell>
          <cell r="CM2" t="str">
            <v>Percent</v>
          </cell>
          <cell r="CN2" t="str">
            <v>Percent</v>
          </cell>
          <cell r="CO2" t="str">
            <v>Percent</v>
          </cell>
          <cell r="CP2" t="str">
            <v>Percent</v>
          </cell>
          <cell r="CQ2" t="str">
            <v>Percent</v>
          </cell>
          <cell r="CR2" t="str">
            <v>Percent</v>
          </cell>
          <cell r="CS2" t="str">
            <v>Percent</v>
          </cell>
          <cell r="CT2" t="str">
            <v>Percent</v>
          </cell>
          <cell r="CU2" t="str">
            <v>Percent</v>
          </cell>
          <cell r="CV2" t="str">
            <v>Percent</v>
          </cell>
          <cell r="CW2" t="str">
            <v>Percent</v>
          </cell>
        </row>
        <row r="3">
          <cell r="B3" t="str">
            <v>Original</v>
          </cell>
          <cell r="C3" t="str">
            <v>Original</v>
          </cell>
          <cell r="D3" t="str">
            <v>Original</v>
          </cell>
          <cell r="E3" t="str">
            <v>Original</v>
          </cell>
          <cell r="F3" t="str">
            <v>Original</v>
          </cell>
          <cell r="G3" t="str">
            <v>Original</v>
          </cell>
          <cell r="H3" t="str">
            <v>Original</v>
          </cell>
          <cell r="I3" t="str">
            <v>Original</v>
          </cell>
          <cell r="J3" t="str">
            <v>Original</v>
          </cell>
          <cell r="K3" t="str">
            <v>Original</v>
          </cell>
          <cell r="L3" t="str">
            <v>Original</v>
          </cell>
          <cell r="M3" t="str">
            <v>Original</v>
          </cell>
          <cell r="N3" t="str">
            <v>Original</v>
          </cell>
          <cell r="O3" t="str">
            <v>Original</v>
          </cell>
          <cell r="P3" t="str">
            <v>Original</v>
          </cell>
          <cell r="Q3" t="str">
            <v>Original</v>
          </cell>
          <cell r="R3" t="str">
            <v>Original</v>
          </cell>
          <cell r="S3" t="str">
            <v>Original</v>
          </cell>
          <cell r="T3" t="str">
            <v>Original</v>
          </cell>
          <cell r="U3" t="str">
            <v>Original</v>
          </cell>
          <cell r="V3" t="str">
            <v>Original</v>
          </cell>
          <cell r="W3" t="str">
            <v>Original</v>
          </cell>
          <cell r="X3" t="str">
            <v>Original</v>
          </cell>
          <cell r="Y3" t="str">
            <v>Seasonally Adjusted</v>
          </cell>
          <cell r="Z3" t="str">
            <v>Seasonally Adjusted</v>
          </cell>
          <cell r="AA3" t="str">
            <v>Seasonally Adjusted</v>
          </cell>
          <cell r="AB3" t="str">
            <v>Seasonally Adjusted</v>
          </cell>
          <cell r="AC3" t="str">
            <v>Seasonally Adjusted</v>
          </cell>
          <cell r="AD3" t="str">
            <v>Seasonally Adjusted</v>
          </cell>
          <cell r="AE3" t="str">
            <v>Seasonally Adjusted</v>
          </cell>
          <cell r="AF3" t="str">
            <v>Seasonally Adjusted</v>
          </cell>
          <cell r="AG3" t="str">
            <v>Seasonally Adjusted</v>
          </cell>
          <cell r="AH3" t="str">
            <v>Seasonally Adjusted</v>
          </cell>
          <cell r="AI3" t="str">
            <v>Seasonally Adjusted</v>
          </cell>
          <cell r="AJ3" t="str">
            <v>Seasonally Adjusted</v>
          </cell>
          <cell r="AK3" t="str">
            <v>Seasonally Adjusted</v>
          </cell>
          <cell r="AL3" t="str">
            <v>Seasonally Adjusted</v>
          </cell>
          <cell r="AM3" t="str">
            <v>Seasonally Adjusted</v>
          </cell>
          <cell r="AN3" t="str">
            <v>Seasonally Adjusted</v>
          </cell>
          <cell r="AO3" t="str">
            <v>Seasonally Adjusted</v>
          </cell>
          <cell r="AP3" t="str">
            <v>Seasonally Adjusted</v>
          </cell>
          <cell r="AQ3" t="str">
            <v>Seasonally Adjusted</v>
          </cell>
          <cell r="AR3" t="str">
            <v>Seasonally Adjusted</v>
          </cell>
          <cell r="AS3" t="str">
            <v>Seasonally Adjusted</v>
          </cell>
          <cell r="AT3" t="str">
            <v>Seasonally Adjusted</v>
          </cell>
          <cell r="AU3" t="str">
            <v>Seasonally Adjusted</v>
          </cell>
          <cell r="AV3" t="str">
            <v>Seasonally Adjusted</v>
          </cell>
          <cell r="AW3" t="str">
            <v>Seasonally Adjusted</v>
          </cell>
          <cell r="AX3" t="str">
            <v>Seasonally Adjusted</v>
          </cell>
          <cell r="AY3" t="str">
            <v>Seasonally Adjusted</v>
          </cell>
          <cell r="AZ3" t="str">
            <v>Seasonally Adjusted</v>
          </cell>
          <cell r="BA3" t="str">
            <v>Seasonally Adjusted</v>
          </cell>
          <cell r="BB3" t="str">
            <v>Seasonally Adjusted</v>
          </cell>
          <cell r="BC3" t="str">
            <v>Seasonally Adjusted</v>
          </cell>
          <cell r="BD3" t="str">
            <v>Seasonally Adjusted</v>
          </cell>
          <cell r="BE3" t="str">
            <v>Seasonally Adjusted</v>
          </cell>
          <cell r="BF3" t="str">
            <v>Seasonally Adjusted</v>
          </cell>
          <cell r="BG3" t="str">
            <v>Seasonally Adjusted</v>
          </cell>
          <cell r="BH3" t="str">
            <v>Seasonally Adjusted</v>
          </cell>
          <cell r="BI3" t="str">
            <v>Seasonally Adjusted</v>
          </cell>
          <cell r="BJ3" t="str">
            <v>Seasonally Adjusted</v>
          </cell>
          <cell r="BK3" t="str">
            <v>Seasonally Adjusted</v>
          </cell>
          <cell r="BL3" t="str">
            <v>Seasonally Adjusted</v>
          </cell>
          <cell r="BM3" t="str">
            <v>Seasonally Adjusted</v>
          </cell>
          <cell r="BN3" t="str">
            <v>Seasonally Adjusted</v>
          </cell>
          <cell r="BO3" t="str">
            <v>Seasonally Adjusted</v>
          </cell>
          <cell r="BP3" t="str">
            <v>Seasonally Adjusted</v>
          </cell>
          <cell r="BQ3" t="str">
            <v>Seasonally Adjusted</v>
          </cell>
          <cell r="BR3" t="str">
            <v>Seasonally Adjusted</v>
          </cell>
          <cell r="BS3" t="str">
            <v>Seasonally Adjusted</v>
          </cell>
          <cell r="BT3" t="str">
            <v>Seasonally Adjusted</v>
          </cell>
          <cell r="BU3" t="str">
            <v>Seasonally Adjusted</v>
          </cell>
          <cell r="BV3" t="str">
            <v>Seasonally Adjusted</v>
          </cell>
          <cell r="BW3" t="str">
            <v>Seasonally Adjusted</v>
          </cell>
          <cell r="BX3" t="str">
            <v>Seasonally Adjusted</v>
          </cell>
          <cell r="BY3" t="str">
            <v>Seasonally Adjusted</v>
          </cell>
          <cell r="BZ3" t="str">
            <v>Seasonally Adjusted</v>
          </cell>
          <cell r="CA3" t="str">
            <v>Seasonally Adjusted</v>
          </cell>
          <cell r="CB3" t="str">
            <v>Seasonally Adjusted</v>
          </cell>
          <cell r="CC3" t="str">
            <v>Seasonally Adjusted</v>
          </cell>
          <cell r="CD3" t="str">
            <v>Seasonally Adjusted</v>
          </cell>
          <cell r="CE3" t="str">
            <v>Seasonally Adjusted</v>
          </cell>
          <cell r="CF3" t="str">
            <v>Seasonally Adjusted</v>
          </cell>
          <cell r="CG3" t="str">
            <v>Seasonally Adjusted</v>
          </cell>
          <cell r="CH3" t="str">
            <v>Seasonally Adjusted</v>
          </cell>
          <cell r="CI3" t="str">
            <v>Seasonally Adjusted</v>
          </cell>
          <cell r="CJ3" t="str">
            <v>Seasonally Adjusted</v>
          </cell>
          <cell r="CK3" t="str">
            <v>Seasonally Adjusted</v>
          </cell>
          <cell r="CL3" t="str">
            <v>Seasonally Adjusted</v>
          </cell>
          <cell r="CM3" t="str">
            <v>Seasonally Adjusted</v>
          </cell>
          <cell r="CN3" t="str">
            <v>Seasonally Adjusted</v>
          </cell>
          <cell r="CO3" t="str">
            <v>Seasonally Adjusted</v>
          </cell>
          <cell r="CP3" t="str">
            <v>Seasonally Adjusted</v>
          </cell>
          <cell r="CQ3" t="str">
            <v>Seasonally Adjusted</v>
          </cell>
          <cell r="CR3" t="str">
            <v>Seasonally Adjusted</v>
          </cell>
          <cell r="CS3" t="str">
            <v>Seasonally Adjusted</v>
          </cell>
          <cell r="CT3" t="str">
            <v>Seasonally Adjusted</v>
          </cell>
          <cell r="CU3" t="str">
            <v>Seasonally Adjusted</v>
          </cell>
          <cell r="CV3" t="str">
            <v>Seasonally Adjusted</v>
          </cell>
          <cell r="CW3" t="str">
            <v>Seasonally Adjusted</v>
          </cell>
        </row>
        <row r="4">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cell r="BB4" t="str">
            <v>DERIVED</v>
          </cell>
          <cell r="BC4" t="str">
            <v>DERIVED</v>
          </cell>
          <cell r="BD4" t="str">
            <v>DERIVED</v>
          </cell>
          <cell r="BE4" t="str">
            <v>DERIVED</v>
          </cell>
          <cell r="BF4" t="str">
            <v>DERIVED</v>
          </cell>
          <cell r="BG4" t="str">
            <v>DERIVED</v>
          </cell>
          <cell r="BH4" t="str">
            <v>DERIVED</v>
          </cell>
          <cell r="BI4" t="str">
            <v>DERIVED</v>
          </cell>
          <cell r="BJ4" t="str">
            <v>DERIVED</v>
          </cell>
          <cell r="BK4" t="str">
            <v>DERIVED</v>
          </cell>
          <cell r="BL4" t="str">
            <v>DERIVED</v>
          </cell>
          <cell r="BM4" t="str">
            <v>DERIVED</v>
          </cell>
          <cell r="BN4" t="str">
            <v>DERIVED</v>
          </cell>
          <cell r="BO4" t="str">
            <v>DERIVED</v>
          </cell>
          <cell r="BP4" t="str">
            <v>DERIVED</v>
          </cell>
          <cell r="BQ4" t="str">
            <v>DERIVED</v>
          </cell>
          <cell r="BR4" t="str">
            <v>DERIVED</v>
          </cell>
          <cell r="BS4" t="str">
            <v>DERIVED</v>
          </cell>
          <cell r="BT4" t="str">
            <v>DERIVED</v>
          </cell>
          <cell r="BU4" t="str">
            <v>DERIVED</v>
          </cell>
          <cell r="BV4" t="str">
            <v>DERIVED</v>
          </cell>
          <cell r="BW4" t="str">
            <v>DERIVED</v>
          </cell>
          <cell r="BX4" t="str">
            <v>DERIVED</v>
          </cell>
          <cell r="BY4" t="str">
            <v>DERIVED</v>
          </cell>
          <cell r="BZ4" t="str">
            <v>DERIVED</v>
          </cell>
          <cell r="CA4" t="str">
            <v>DERIVED</v>
          </cell>
          <cell r="CB4" t="str">
            <v>DERIVED</v>
          </cell>
          <cell r="CC4" t="str">
            <v>DERIVED</v>
          </cell>
          <cell r="CD4" t="str">
            <v>DERIVED</v>
          </cell>
          <cell r="CE4" t="str">
            <v>DERIVED</v>
          </cell>
          <cell r="CF4" t="str">
            <v>DERIVED</v>
          </cell>
          <cell r="CG4" t="str">
            <v>DERIVED</v>
          </cell>
          <cell r="CH4" t="str">
            <v>DERIVED</v>
          </cell>
          <cell r="CI4" t="str">
            <v>DERIVED</v>
          </cell>
          <cell r="CJ4" t="str">
            <v>DERIVED</v>
          </cell>
          <cell r="CK4" t="str">
            <v>DERIVED</v>
          </cell>
          <cell r="CL4" t="str">
            <v>DERIVED</v>
          </cell>
          <cell r="CM4" t="str">
            <v>DERIVED</v>
          </cell>
          <cell r="CN4" t="str">
            <v>DERIVED</v>
          </cell>
          <cell r="CO4" t="str">
            <v>DERIVED</v>
          </cell>
          <cell r="CP4" t="str">
            <v>DERIVED</v>
          </cell>
          <cell r="CQ4" t="str">
            <v>DERIVED</v>
          </cell>
          <cell r="CR4" t="str">
            <v>DERIVED</v>
          </cell>
          <cell r="CS4" t="str">
            <v>DERIVED</v>
          </cell>
          <cell r="CT4" t="str">
            <v>DERIVED</v>
          </cell>
          <cell r="CU4" t="str">
            <v>DERIVED</v>
          </cell>
          <cell r="CV4" t="str">
            <v>DERIVED</v>
          </cell>
          <cell r="CW4" t="str">
            <v>DERIVED</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cell r="CN5" t="str">
            <v>Quarter</v>
          </cell>
          <cell r="CO5" t="str">
            <v>Quarter</v>
          </cell>
          <cell r="CP5" t="str">
            <v>Quarter</v>
          </cell>
          <cell r="CQ5" t="str">
            <v>Quarter</v>
          </cell>
          <cell r="CR5" t="str">
            <v>Quarter</v>
          </cell>
          <cell r="CS5" t="str">
            <v>Quarter</v>
          </cell>
          <cell r="CT5" t="str">
            <v>Quarter</v>
          </cell>
          <cell r="CU5" t="str">
            <v>Quarter</v>
          </cell>
          <cell r="CV5" t="str">
            <v>Quarter</v>
          </cell>
          <cell r="CW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cell r="CK6">
            <v>3</v>
          </cell>
          <cell r="CL6">
            <v>3</v>
          </cell>
          <cell r="CM6">
            <v>3</v>
          </cell>
          <cell r="CN6">
            <v>3</v>
          </cell>
          <cell r="CO6">
            <v>3</v>
          </cell>
          <cell r="CP6">
            <v>3</v>
          </cell>
          <cell r="CQ6">
            <v>3</v>
          </cell>
          <cell r="CR6">
            <v>3</v>
          </cell>
          <cell r="CS6">
            <v>3</v>
          </cell>
          <cell r="CT6">
            <v>3</v>
          </cell>
          <cell r="CU6">
            <v>3</v>
          </cell>
          <cell r="CV6">
            <v>3</v>
          </cell>
          <cell r="CW6">
            <v>3</v>
          </cell>
        </row>
        <row r="7">
          <cell r="B7">
            <v>34578</v>
          </cell>
          <cell r="C7">
            <v>34578</v>
          </cell>
          <cell r="D7">
            <v>27273</v>
          </cell>
          <cell r="E7">
            <v>34578</v>
          </cell>
          <cell r="F7">
            <v>34578</v>
          </cell>
          <cell r="G7">
            <v>27273</v>
          </cell>
          <cell r="H7">
            <v>34578</v>
          </cell>
          <cell r="I7">
            <v>34578</v>
          </cell>
          <cell r="J7">
            <v>27273</v>
          </cell>
          <cell r="K7">
            <v>34578</v>
          </cell>
          <cell r="L7">
            <v>34578</v>
          </cell>
          <cell r="M7">
            <v>27273</v>
          </cell>
          <cell r="N7">
            <v>27273</v>
          </cell>
          <cell r="O7">
            <v>27273</v>
          </cell>
          <cell r="P7">
            <v>27273</v>
          </cell>
          <cell r="Q7">
            <v>27273</v>
          </cell>
          <cell r="R7">
            <v>27273</v>
          </cell>
          <cell r="S7">
            <v>27273</v>
          </cell>
          <cell r="T7">
            <v>27273</v>
          </cell>
          <cell r="U7">
            <v>27273</v>
          </cell>
          <cell r="V7">
            <v>27273</v>
          </cell>
          <cell r="W7">
            <v>21794</v>
          </cell>
          <cell r="X7">
            <v>21794</v>
          </cell>
          <cell r="Y7">
            <v>27364</v>
          </cell>
          <cell r="Z7">
            <v>27364</v>
          </cell>
          <cell r="AA7">
            <v>27364</v>
          </cell>
          <cell r="AB7">
            <v>31382</v>
          </cell>
          <cell r="AC7">
            <v>31382</v>
          </cell>
          <cell r="AD7">
            <v>31382</v>
          </cell>
          <cell r="AE7">
            <v>31382</v>
          </cell>
          <cell r="AF7">
            <v>27364</v>
          </cell>
          <cell r="AG7">
            <v>31382</v>
          </cell>
          <cell r="AH7">
            <v>27364</v>
          </cell>
          <cell r="AI7">
            <v>28460</v>
          </cell>
          <cell r="AJ7">
            <v>28460</v>
          </cell>
          <cell r="AK7">
            <v>28460</v>
          </cell>
          <cell r="AL7">
            <v>28460</v>
          </cell>
          <cell r="AM7">
            <v>31747</v>
          </cell>
          <cell r="AN7">
            <v>27364</v>
          </cell>
          <cell r="AO7">
            <v>27364</v>
          </cell>
          <cell r="AP7">
            <v>27364</v>
          </cell>
          <cell r="AQ7">
            <v>27364</v>
          </cell>
          <cell r="AR7">
            <v>27364</v>
          </cell>
          <cell r="AS7">
            <v>34669</v>
          </cell>
          <cell r="AT7">
            <v>34669</v>
          </cell>
          <cell r="AU7">
            <v>34669</v>
          </cell>
          <cell r="AV7">
            <v>27364</v>
          </cell>
          <cell r="AW7">
            <v>27364</v>
          </cell>
          <cell r="AX7">
            <v>27364</v>
          </cell>
          <cell r="AY7">
            <v>27364</v>
          </cell>
          <cell r="AZ7">
            <v>27364</v>
          </cell>
          <cell r="BA7">
            <v>27364</v>
          </cell>
          <cell r="BB7">
            <v>27364</v>
          </cell>
          <cell r="BC7">
            <v>27364</v>
          </cell>
          <cell r="BD7">
            <v>27364</v>
          </cell>
          <cell r="BE7">
            <v>34669</v>
          </cell>
          <cell r="BF7">
            <v>34669</v>
          </cell>
          <cell r="BG7">
            <v>27364</v>
          </cell>
          <cell r="BH7">
            <v>34669</v>
          </cell>
          <cell r="BI7">
            <v>34669</v>
          </cell>
          <cell r="BJ7">
            <v>27364</v>
          </cell>
          <cell r="BK7">
            <v>34669</v>
          </cell>
          <cell r="BL7">
            <v>34669</v>
          </cell>
          <cell r="BM7">
            <v>27364</v>
          </cell>
          <cell r="BN7">
            <v>34669</v>
          </cell>
          <cell r="BO7">
            <v>34669</v>
          </cell>
          <cell r="BP7">
            <v>27364</v>
          </cell>
          <cell r="BQ7">
            <v>27364</v>
          </cell>
          <cell r="BR7">
            <v>27364</v>
          </cell>
          <cell r="BS7">
            <v>27364</v>
          </cell>
          <cell r="BT7">
            <v>27364</v>
          </cell>
          <cell r="BU7">
            <v>27364</v>
          </cell>
          <cell r="BV7">
            <v>27364</v>
          </cell>
          <cell r="BW7">
            <v>27364</v>
          </cell>
          <cell r="BX7">
            <v>27364</v>
          </cell>
          <cell r="BY7">
            <v>27364</v>
          </cell>
          <cell r="BZ7">
            <v>22160</v>
          </cell>
          <cell r="CA7">
            <v>27364</v>
          </cell>
          <cell r="CB7">
            <v>27364</v>
          </cell>
          <cell r="CC7">
            <v>27364</v>
          </cell>
          <cell r="CD7">
            <v>27364</v>
          </cell>
          <cell r="CE7">
            <v>27364</v>
          </cell>
          <cell r="CF7">
            <v>27364</v>
          </cell>
          <cell r="CG7">
            <v>27364</v>
          </cell>
          <cell r="CH7">
            <v>27364</v>
          </cell>
          <cell r="CI7">
            <v>27364</v>
          </cell>
          <cell r="CJ7">
            <v>27364</v>
          </cell>
          <cell r="CK7">
            <v>27364</v>
          </cell>
          <cell r="CL7">
            <v>27364</v>
          </cell>
          <cell r="CM7">
            <v>27364</v>
          </cell>
          <cell r="CN7">
            <v>27364</v>
          </cell>
          <cell r="CO7">
            <v>27364</v>
          </cell>
          <cell r="CP7">
            <v>27364</v>
          </cell>
          <cell r="CQ7">
            <v>27364</v>
          </cell>
          <cell r="CR7">
            <v>27364</v>
          </cell>
          <cell r="CS7">
            <v>27364</v>
          </cell>
          <cell r="CT7">
            <v>27364</v>
          </cell>
          <cell r="CU7">
            <v>27364</v>
          </cell>
          <cell r="CV7">
            <v>27364</v>
          </cell>
          <cell r="CW7">
            <v>21885</v>
          </cell>
        </row>
        <row r="8">
          <cell r="B8">
            <v>43070</v>
          </cell>
          <cell r="C8">
            <v>43070</v>
          </cell>
          <cell r="D8">
            <v>43070</v>
          </cell>
          <cell r="E8">
            <v>43070</v>
          </cell>
          <cell r="F8">
            <v>43070</v>
          </cell>
          <cell r="G8">
            <v>43070</v>
          </cell>
          <cell r="H8">
            <v>43070</v>
          </cell>
          <cell r="I8">
            <v>43070</v>
          </cell>
          <cell r="J8">
            <v>43070</v>
          </cell>
          <cell r="K8">
            <v>43070</v>
          </cell>
          <cell r="L8">
            <v>43070</v>
          </cell>
          <cell r="M8">
            <v>43070</v>
          </cell>
          <cell r="N8">
            <v>43070</v>
          </cell>
          <cell r="O8">
            <v>43070</v>
          </cell>
          <cell r="P8">
            <v>43070</v>
          </cell>
          <cell r="Q8">
            <v>43070</v>
          </cell>
          <cell r="R8">
            <v>43070</v>
          </cell>
          <cell r="S8">
            <v>43070</v>
          </cell>
          <cell r="T8">
            <v>43070</v>
          </cell>
          <cell r="U8">
            <v>43070</v>
          </cell>
          <cell r="V8">
            <v>43070</v>
          </cell>
          <cell r="W8">
            <v>43070</v>
          </cell>
          <cell r="X8">
            <v>43070</v>
          </cell>
          <cell r="Y8">
            <v>43070</v>
          </cell>
          <cell r="Z8">
            <v>43070</v>
          </cell>
          <cell r="AA8">
            <v>43070</v>
          </cell>
          <cell r="AB8">
            <v>43070</v>
          </cell>
          <cell r="AC8">
            <v>43070</v>
          </cell>
          <cell r="AD8">
            <v>43070</v>
          </cell>
          <cell r="AE8">
            <v>43070</v>
          </cell>
          <cell r="AF8">
            <v>43070</v>
          </cell>
          <cell r="AG8">
            <v>43070</v>
          </cell>
          <cell r="AH8">
            <v>43070</v>
          </cell>
          <cell r="AI8">
            <v>43070</v>
          </cell>
          <cell r="AJ8">
            <v>43070</v>
          </cell>
          <cell r="AK8">
            <v>43070</v>
          </cell>
          <cell r="AL8">
            <v>43070</v>
          </cell>
          <cell r="AM8">
            <v>43070</v>
          </cell>
          <cell r="AN8">
            <v>43070</v>
          </cell>
          <cell r="AO8">
            <v>43070</v>
          </cell>
          <cell r="AP8">
            <v>43070</v>
          </cell>
          <cell r="AQ8">
            <v>43070</v>
          </cell>
          <cell r="AR8">
            <v>43070</v>
          </cell>
          <cell r="AS8">
            <v>43070</v>
          </cell>
          <cell r="AT8">
            <v>43070</v>
          </cell>
          <cell r="AU8">
            <v>43070</v>
          </cell>
          <cell r="AV8">
            <v>43070</v>
          </cell>
          <cell r="AW8">
            <v>43070</v>
          </cell>
          <cell r="AX8">
            <v>43070</v>
          </cell>
          <cell r="AY8">
            <v>43070</v>
          </cell>
          <cell r="AZ8">
            <v>43070</v>
          </cell>
          <cell r="BA8">
            <v>43070</v>
          </cell>
          <cell r="BB8">
            <v>43070</v>
          </cell>
          <cell r="BC8">
            <v>43070</v>
          </cell>
          <cell r="BD8">
            <v>43070</v>
          </cell>
          <cell r="BE8">
            <v>43070</v>
          </cell>
          <cell r="BF8">
            <v>43070</v>
          </cell>
          <cell r="BG8">
            <v>43070</v>
          </cell>
          <cell r="BH8">
            <v>43070</v>
          </cell>
          <cell r="BI8">
            <v>43070</v>
          </cell>
          <cell r="BJ8">
            <v>43070</v>
          </cell>
          <cell r="BK8">
            <v>43070</v>
          </cell>
          <cell r="BL8">
            <v>43070</v>
          </cell>
          <cell r="BM8">
            <v>43070</v>
          </cell>
          <cell r="BN8">
            <v>43070</v>
          </cell>
          <cell r="BO8">
            <v>43070</v>
          </cell>
          <cell r="BP8">
            <v>43070</v>
          </cell>
          <cell r="BQ8">
            <v>43070</v>
          </cell>
          <cell r="BR8">
            <v>43070</v>
          </cell>
          <cell r="BS8">
            <v>43070</v>
          </cell>
          <cell r="BT8">
            <v>43070</v>
          </cell>
          <cell r="BU8">
            <v>43070</v>
          </cell>
          <cell r="BV8">
            <v>43070</v>
          </cell>
          <cell r="BW8">
            <v>43070</v>
          </cell>
          <cell r="BX8">
            <v>43070</v>
          </cell>
          <cell r="BY8">
            <v>43070</v>
          </cell>
          <cell r="BZ8">
            <v>43070</v>
          </cell>
          <cell r="CA8">
            <v>42979</v>
          </cell>
          <cell r="CB8">
            <v>42979</v>
          </cell>
          <cell r="CC8">
            <v>42979</v>
          </cell>
          <cell r="CD8">
            <v>42979</v>
          </cell>
          <cell r="CE8">
            <v>42979</v>
          </cell>
          <cell r="CF8">
            <v>42979</v>
          </cell>
          <cell r="CG8">
            <v>42979</v>
          </cell>
          <cell r="CH8">
            <v>42979</v>
          </cell>
          <cell r="CI8">
            <v>42979</v>
          </cell>
          <cell r="CJ8">
            <v>42979</v>
          </cell>
          <cell r="CK8">
            <v>42979</v>
          </cell>
          <cell r="CL8">
            <v>42979</v>
          </cell>
          <cell r="CM8">
            <v>42979</v>
          </cell>
          <cell r="CN8">
            <v>42979</v>
          </cell>
          <cell r="CO8">
            <v>42979</v>
          </cell>
          <cell r="CP8">
            <v>42979</v>
          </cell>
          <cell r="CQ8">
            <v>42979</v>
          </cell>
          <cell r="CR8">
            <v>42979</v>
          </cell>
          <cell r="CS8">
            <v>42979</v>
          </cell>
          <cell r="CT8">
            <v>42979</v>
          </cell>
          <cell r="CU8">
            <v>42979</v>
          </cell>
          <cell r="CV8">
            <v>42979</v>
          </cell>
          <cell r="CW8">
            <v>42979</v>
          </cell>
        </row>
        <row r="9">
          <cell r="B9">
            <v>94</v>
          </cell>
          <cell r="C9">
            <v>94</v>
          </cell>
          <cell r="D9">
            <v>174</v>
          </cell>
          <cell r="E9">
            <v>94</v>
          </cell>
          <cell r="F9">
            <v>94</v>
          </cell>
          <cell r="G9">
            <v>174</v>
          </cell>
          <cell r="H9">
            <v>94</v>
          </cell>
          <cell r="I9">
            <v>94</v>
          </cell>
          <cell r="J9">
            <v>174</v>
          </cell>
          <cell r="K9">
            <v>94</v>
          </cell>
          <cell r="L9">
            <v>94</v>
          </cell>
          <cell r="M9">
            <v>174</v>
          </cell>
          <cell r="N9">
            <v>174</v>
          </cell>
          <cell r="O9">
            <v>174</v>
          </cell>
          <cell r="P9">
            <v>174</v>
          </cell>
          <cell r="Q9">
            <v>174</v>
          </cell>
          <cell r="R9">
            <v>174</v>
          </cell>
          <cell r="S9">
            <v>174</v>
          </cell>
          <cell r="T9">
            <v>174</v>
          </cell>
          <cell r="U9">
            <v>174</v>
          </cell>
          <cell r="V9">
            <v>174</v>
          </cell>
          <cell r="W9">
            <v>234</v>
          </cell>
          <cell r="X9">
            <v>234</v>
          </cell>
          <cell r="Y9">
            <v>173</v>
          </cell>
          <cell r="Z9">
            <v>173</v>
          </cell>
          <cell r="AA9">
            <v>173</v>
          </cell>
          <cell r="AB9">
            <v>129</v>
          </cell>
          <cell r="AC9">
            <v>129</v>
          </cell>
          <cell r="AD9">
            <v>129</v>
          </cell>
          <cell r="AE9">
            <v>129</v>
          </cell>
          <cell r="AF9">
            <v>173</v>
          </cell>
          <cell r="AG9">
            <v>129</v>
          </cell>
          <cell r="AH9">
            <v>173</v>
          </cell>
          <cell r="AI9">
            <v>161</v>
          </cell>
          <cell r="AJ9">
            <v>161</v>
          </cell>
          <cell r="AK9">
            <v>161</v>
          </cell>
          <cell r="AL9">
            <v>161</v>
          </cell>
          <cell r="AM9">
            <v>125</v>
          </cell>
          <cell r="AN9">
            <v>173</v>
          </cell>
          <cell r="AO9">
            <v>173</v>
          </cell>
          <cell r="AP9">
            <v>173</v>
          </cell>
          <cell r="AQ9">
            <v>173</v>
          </cell>
          <cell r="AR9">
            <v>173</v>
          </cell>
          <cell r="AS9">
            <v>93</v>
          </cell>
          <cell r="AT9">
            <v>93</v>
          </cell>
          <cell r="AU9">
            <v>93</v>
          </cell>
          <cell r="AV9">
            <v>173</v>
          </cell>
          <cell r="AW9">
            <v>173</v>
          </cell>
          <cell r="AX9">
            <v>173</v>
          </cell>
          <cell r="AY9">
            <v>173</v>
          </cell>
          <cell r="AZ9">
            <v>173</v>
          </cell>
          <cell r="BA9">
            <v>173</v>
          </cell>
          <cell r="BB9">
            <v>173</v>
          </cell>
          <cell r="BC9">
            <v>173</v>
          </cell>
          <cell r="BD9">
            <v>173</v>
          </cell>
          <cell r="BE9">
            <v>93</v>
          </cell>
          <cell r="BF9">
            <v>93</v>
          </cell>
          <cell r="BG9">
            <v>173</v>
          </cell>
          <cell r="BH9">
            <v>93</v>
          </cell>
          <cell r="BI9">
            <v>93</v>
          </cell>
          <cell r="BJ9">
            <v>173</v>
          </cell>
          <cell r="BK9">
            <v>93</v>
          </cell>
          <cell r="BL9">
            <v>93</v>
          </cell>
          <cell r="BM9">
            <v>173</v>
          </cell>
          <cell r="BN9">
            <v>93</v>
          </cell>
          <cell r="BO9">
            <v>93</v>
          </cell>
          <cell r="BP9">
            <v>173</v>
          </cell>
          <cell r="BQ9">
            <v>173</v>
          </cell>
          <cell r="BR9">
            <v>173</v>
          </cell>
          <cell r="BS9">
            <v>173</v>
          </cell>
          <cell r="BT9">
            <v>173</v>
          </cell>
          <cell r="BU9">
            <v>173</v>
          </cell>
          <cell r="BV9">
            <v>173</v>
          </cell>
          <cell r="BW9">
            <v>173</v>
          </cell>
          <cell r="BX9">
            <v>173</v>
          </cell>
          <cell r="BY9">
            <v>173</v>
          </cell>
          <cell r="BZ9">
            <v>230</v>
          </cell>
          <cell r="CA9">
            <v>172</v>
          </cell>
          <cell r="CB9">
            <v>172</v>
          </cell>
          <cell r="CC9">
            <v>172</v>
          </cell>
          <cell r="CD9">
            <v>172</v>
          </cell>
          <cell r="CE9">
            <v>172</v>
          </cell>
          <cell r="CF9">
            <v>172</v>
          </cell>
          <cell r="CG9">
            <v>172</v>
          </cell>
          <cell r="CH9">
            <v>172</v>
          </cell>
          <cell r="CI9">
            <v>172</v>
          </cell>
          <cell r="CJ9">
            <v>172</v>
          </cell>
          <cell r="CK9">
            <v>172</v>
          </cell>
          <cell r="CL9">
            <v>172</v>
          </cell>
          <cell r="CM9">
            <v>172</v>
          </cell>
          <cell r="CN9">
            <v>172</v>
          </cell>
          <cell r="CO9">
            <v>172</v>
          </cell>
          <cell r="CP9">
            <v>172</v>
          </cell>
          <cell r="CQ9">
            <v>172</v>
          </cell>
          <cell r="CR9">
            <v>172</v>
          </cell>
          <cell r="CS9">
            <v>172</v>
          </cell>
          <cell r="CT9">
            <v>172</v>
          </cell>
          <cell r="CU9">
            <v>172</v>
          </cell>
          <cell r="CV9">
            <v>172</v>
          </cell>
          <cell r="CW9">
            <v>232</v>
          </cell>
        </row>
        <row r="10">
          <cell r="B10" t="str">
            <v>A85231770X</v>
          </cell>
          <cell r="C10" t="str">
            <v>A85231771A</v>
          </cell>
          <cell r="D10" t="str">
            <v>A2716269L</v>
          </cell>
          <cell r="E10" t="str">
            <v>A85231772C</v>
          </cell>
          <cell r="F10" t="str">
            <v>A85231773F</v>
          </cell>
          <cell r="G10" t="str">
            <v>A2716270W</v>
          </cell>
          <cell r="H10" t="str">
            <v>A85231774J</v>
          </cell>
          <cell r="I10" t="str">
            <v>A85231775K</v>
          </cell>
          <cell r="J10" t="str">
            <v>A2716271X</v>
          </cell>
          <cell r="K10" t="str">
            <v>A85231776L</v>
          </cell>
          <cell r="L10" t="str">
            <v>A85231777R</v>
          </cell>
          <cell r="M10" t="str">
            <v>A2716272A</v>
          </cell>
          <cell r="N10" t="str">
            <v>A2716273C</v>
          </cell>
          <cell r="O10" t="str">
            <v>A2716274F</v>
          </cell>
          <cell r="P10" t="str">
            <v>A2716275J</v>
          </cell>
          <cell r="Q10" t="str">
            <v>A2716276K</v>
          </cell>
          <cell r="R10" t="str">
            <v>A2716277L</v>
          </cell>
          <cell r="S10" t="str">
            <v>A2716278R</v>
          </cell>
          <cell r="T10" t="str">
            <v>A2529213W</v>
          </cell>
          <cell r="U10" t="str">
            <v>A2302356K</v>
          </cell>
          <cell r="V10" t="str">
            <v>A2323348A</v>
          </cell>
          <cell r="W10" t="str">
            <v>A2302358R</v>
          </cell>
          <cell r="X10" t="str">
            <v>A2302459A</v>
          </cell>
          <cell r="Y10" t="str">
            <v>A2716121T</v>
          </cell>
          <cell r="Z10" t="str">
            <v>A2716122V</v>
          </cell>
          <cell r="AA10" t="str">
            <v>A2716120R</v>
          </cell>
          <cell r="AB10" t="str">
            <v>A3606072V</v>
          </cell>
          <cell r="AC10" t="str">
            <v>A3606073W</v>
          </cell>
          <cell r="AD10" t="str">
            <v>A83722622A</v>
          </cell>
          <cell r="AE10" t="str">
            <v>A83722613X</v>
          </cell>
          <cell r="AF10" t="str">
            <v>A2716125A</v>
          </cell>
          <cell r="AG10" t="str">
            <v>A2716124X</v>
          </cell>
          <cell r="AH10" t="str">
            <v>A2716123W</v>
          </cell>
          <cell r="AI10" t="str">
            <v>A2716127F</v>
          </cell>
          <cell r="AJ10" t="str">
            <v>A2716131W</v>
          </cell>
          <cell r="AK10" t="str">
            <v>A2716128J</v>
          </cell>
          <cell r="AL10" t="str">
            <v>A2716129K</v>
          </cell>
          <cell r="AM10" t="str">
            <v>A85231730F</v>
          </cell>
          <cell r="AN10" t="str">
            <v>A2716126C</v>
          </cell>
          <cell r="AO10" t="str">
            <v>A2716136J</v>
          </cell>
          <cell r="AP10" t="str">
            <v>A2716137K</v>
          </cell>
          <cell r="AQ10" t="str">
            <v>A2716138L</v>
          </cell>
          <cell r="AR10" t="str">
            <v>A2716135F</v>
          </cell>
          <cell r="AS10" t="str">
            <v>A85231731J</v>
          </cell>
          <cell r="AT10" t="str">
            <v>A85231732K</v>
          </cell>
          <cell r="AU10" t="str">
            <v>A85231733L</v>
          </cell>
          <cell r="AV10" t="str">
            <v>A2716139R</v>
          </cell>
          <cell r="AW10" t="str">
            <v>A2716140X</v>
          </cell>
          <cell r="AX10" t="str">
            <v>A2716141A</v>
          </cell>
          <cell r="AY10" t="str">
            <v>A2716142C</v>
          </cell>
          <cell r="AZ10" t="str">
            <v>A3348494J</v>
          </cell>
          <cell r="BA10" t="str">
            <v>A2716144J</v>
          </cell>
          <cell r="BB10" t="str">
            <v>A3348495K</v>
          </cell>
          <cell r="BC10" t="str">
            <v>A2716147R</v>
          </cell>
          <cell r="BD10" t="str">
            <v>A2716143F</v>
          </cell>
          <cell r="BE10" t="str">
            <v>A85231734R</v>
          </cell>
          <cell r="BF10" t="str">
            <v>A85231735T</v>
          </cell>
          <cell r="BG10" t="str">
            <v>A2716148T</v>
          </cell>
          <cell r="BH10" t="str">
            <v>A85231736V</v>
          </cell>
          <cell r="BI10" t="str">
            <v>A85231737W</v>
          </cell>
          <cell r="BJ10" t="str">
            <v>A2716149V</v>
          </cell>
          <cell r="BK10" t="str">
            <v>A85231738X</v>
          </cell>
          <cell r="BL10" t="str">
            <v>A85231739A</v>
          </cell>
          <cell r="BM10" t="str">
            <v>A2716150C</v>
          </cell>
          <cell r="BN10" t="str">
            <v>A85231740K</v>
          </cell>
          <cell r="BO10" t="str">
            <v>A85231741L</v>
          </cell>
          <cell r="BP10" t="str">
            <v>A2716151F</v>
          </cell>
          <cell r="BQ10" t="str">
            <v>A2716152J</v>
          </cell>
          <cell r="BR10" t="str">
            <v>A2716584L</v>
          </cell>
          <cell r="BS10" t="str">
            <v>A2716153K</v>
          </cell>
          <cell r="BT10" t="str">
            <v>A2716154L</v>
          </cell>
          <cell r="BU10" t="str">
            <v>A2716155R</v>
          </cell>
          <cell r="BV10" t="str">
            <v>A2716156T</v>
          </cell>
          <cell r="BW10" t="str">
            <v>A2529214X</v>
          </cell>
          <cell r="BX10" t="str">
            <v>A2302397F</v>
          </cell>
          <cell r="BY10" t="str">
            <v>A2323352T</v>
          </cell>
          <cell r="BZ10" t="str">
            <v>A2304030W</v>
          </cell>
          <cell r="CA10" t="str">
            <v>A2716003C</v>
          </cell>
          <cell r="CB10" t="str">
            <v>A2716004F</v>
          </cell>
          <cell r="CC10" t="str">
            <v>A2716005J</v>
          </cell>
          <cell r="CD10" t="str">
            <v>A2716006K</v>
          </cell>
          <cell r="CE10" t="str">
            <v>A2716007L</v>
          </cell>
          <cell r="CF10" t="str">
            <v>A2716008R</v>
          </cell>
          <cell r="CG10" t="str">
            <v>A2716009T</v>
          </cell>
          <cell r="CH10" t="str">
            <v>A2716010A</v>
          </cell>
          <cell r="CI10" t="str">
            <v>A2716011C</v>
          </cell>
          <cell r="CJ10" t="str">
            <v>A2716012F</v>
          </cell>
          <cell r="CK10" t="str">
            <v>A2716013J</v>
          </cell>
          <cell r="CL10" t="str">
            <v>A2716014K</v>
          </cell>
          <cell r="CM10" t="str">
            <v>A2716015L</v>
          </cell>
          <cell r="CN10" t="str">
            <v>A2716016R</v>
          </cell>
          <cell r="CO10" t="str">
            <v>A2716017T</v>
          </cell>
          <cell r="CP10" t="str">
            <v>A2716018V</v>
          </cell>
          <cell r="CQ10" t="str">
            <v>A2716019W</v>
          </cell>
          <cell r="CR10" t="str">
            <v>A2716020F</v>
          </cell>
          <cell r="CS10" t="str">
            <v>A2716021J</v>
          </cell>
          <cell r="CT10" t="str">
            <v>A2529212V</v>
          </cell>
          <cell r="CU10" t="str">
            <v>A2302694A</v>
          </cell>
          <cell r="CV10" t="str">
            <v>A2323349C</v>
          </cell>
          <cell r="CW10" t="str">
            <v>A2302642X</v>
          </cell>
        </row>
        <row r="11">
          <cell r="W11">
            <v>589</v>
          </cell>
          <cell r="X11">
            <v>58750</v>
          </cell>
        </row>
        <row r="12">
          <cell r="W12">
            <v>706</v>
          </cell>
          <cell r="X12">
            <v>66839</v>
          </cell>
          <cell r="CW12">
            <v>0</v>
          </cell>
        </row>
        <row r="13">
          <cell r="W13">
            <v>644</v>
          </cell>
          <cell r="X13">
            <v>58584</v>
          </cell>
          <cell r="CW13">
            <v>0</v>
          </cell>
        </row>
        <row r="14">
          <cell r="W14">
            <v>628</v>
          </cell>
          <cell r="X14">
            <v>60669</v>
          </cell>
          <cell r="CW14">
            <v>0</v>
          </cell>
        </row>
        <row r="15">
          <cell r="W15">
            <v>696</v>
          </cell>
          <cell r="X15">
            <v>61890</v>
          </cell>
          <cell r="BZ15">
            <v>0.2</v>
          </cell>
          <cell r="CW15">
            <v>0</v>
          </cell>
        </row>
        <row r="16">
          <cell r="W16">
            <v>308</v>
          </cell>
          <cell r="X16">
            <v>68669</v>
          </cell>
          <cell r="BZ16">
            <v>-0.2</v>
          </cell>
          <cell r="CW16">
            <v>0</v>
          </cell>
        </row>
        <row r="17">
          <cell r="W17">
            <v>637</v>
          </cell>
          <cell r="X17">
            <v>60611</v>
          </cell>
          <cell r="BZ17">
            <v>0.3</v>
          </cell>
          <cell r="CW17">
            <v>0</v>
          </cell>
        </row>
        <row r="18">
          <cell r="W18">
            <v>1444</v>
          </cell>
          <cell r="X18">
            <v>59758</v>
          </cell>
          <cell r="BZ18">
            <v>-1.1000000000000001</v>
          </cell>
          <cell r="CW18">
            <v>0</v>
          </cell>
        </row>
        <row r="19">
          <cell r="W19">
            <v>1743</v>
          </cell>
          <cell r="X19">
            <v>60879</v>
          </cell>
          <cell r="BZ19">
            <v>-0.7</v>
          </cell>
          <cell r="CW19">
            <v>0</v>
          </cell>
        </row>
        <row r="20">
          <cell r="W20">
            <v>1533</v>
          </cell>
          <cell r="X20">
            <v>68666</v>
          </cell>
          <cell r="BZ20">
            <v>1.1000000000000001</v>
          </cell>
          <cell r="CW20">
            <v>0</v>
          </cell>
        </row>
        <row r="21">
          <cell r="W21">
            <v>1200</v>
          </cell>
          <cell r="X21">
            <v>61475</v>
          </cell>
          <cell r="BZ21">
            <v>2.8</v>
          </cell>
          <cell r="CW21">
            <v>0</v>
          </cell>
        </row>
        <row r="22">
          <cell r="W22">
            <v>1315</v>
          </cell>
          <cell r="X22">
            <v>63159</v>
          </cell>
          <cell r="BZ22">
            <v>1.9</v>
          </cell>
          <cell r="CW22">
            <v>0</v>
          </cell>
        </row>
        <row r="23">
          <cell r="W23">
            <v>1184</v>
          </cell>
          <cell r="X23">
            <v>64887</v>
          </cell>
          <cell r="BZ23">
            <v>0.8</v>
          </cell>
          <cell r="CW23">
            <v>0</v>
          </cell>
        </row>
        <row r="24">
          <cell r="W24">
            <v>561</v>
          </cell>
          <cell r="X24">
            <v>74052</v>
          </cell>
          <cell r="BZ24">
            <v>1.8</v>
          </cell>
          <cell r="CW24">
            <v>0</v>
          </cell>
        </row>
        <row r="25">
          <cell r="W25">
            <v>414</v>
          </cell>
          <cell r="X25">
            <v>65531</v>
          </cell>
          <cell r="BZ25">
            <v>2.2999999999999998</v>
          </cell>
          <cell r="CW25">
            <v>0</v>
          </cell>
        </row>
        <row r="26">
          <cell r="W26">
            <v>1149</v>
          </cell>
          <cell r="X26">
            <v>65506</v>
          </cell>
          <cell r="BZ26">
            <v>-1.3</v>
          </cell>
          <cell r="CW26">
            <v>0</v>
          </cell>
        </row>
        <row r="27">
          <cell r="W27">
            <v>1448</v>
          </cell>
          <cell r="X27">
            <v>69403</v>
          </cell>
          <cell r="BZ27">
            <v>4.0999999999999996</v>
          </cell>
          <cell r="CW27">
            <v>0</v>
          </cell>
        </row>
        <row r="28">
          <cell r="W28">
            <v>1373</v>
          </cell>
          <cell r="X28">
            <v>79320</v>
          </cell>
          <cell r="BZ28">
            <v>2.2000000000000002</v>
          </cell>
          <cell r="CW28">
            <v>0</v>
          </cell>
        </row>
        <row r="29">
          <cell r="W29">
            <v>1255</v>
          </cell>
          <cell r="X29">
            <v>68789</v>
          </cell>
          <cell r="BZ29">
            <v>-0.2</v>
          </cell>
          <cell r="CW29">
            <v>0</v>
          </cell>
        </row>
        <row r="30">
          <cell r="W30">
            <v>1659</v>
          </cell>
          <cell r="X30">
            <v>71305</v>
          </cell>
          <cell r="BZ30">
            <v>2.5</v>
          </cell>
          <cell r="CW30">
            <v>0</v>
          </cell>
        </row>
        <row r="31">
          <cell r="W31">
            <v>1881</v>
          </cell>
          <cell r="X31">
            <v>73272</v>
          </cell>
          <cell r="BZ31">
            <v>0.6</v>
          </cell>
          <cell r="CW31">
            <v>0</v>
          </cell>
        </row>
        <row r="32">
          <cell r="W32">
            <v>1015</v>
          </cell>
          <cell r="X32">
            <v>83740</v>
          </cell>
          <cell r="BZ32">
            <v>2.8</v>
          </cell>
          <cell r="CW32">
            <v>0</v>
          </cell>
        </row>
        <row r="33">
          <cell r="W33">
            <v>1124</v>
          </cell>
          <cell r="X33">
            <v>73504</v>
          </cell>
          <cell r="BZ33">
            <v>0.8</v>
          </cell>
          <cell r="CW33">
            <v>0</v>
          </cell>
        </row>
        <row r="34">
          <cell r="W34">
            <v>1696</v>
          </cell>
          <cell r="X34">
            <v>75581</v>
          </cell>
          <cell r="BZ34">
            <v>1.6</v>
          </cell>
          <cell r="CW34">
            <v>0</v>
          </cell>
        </row>
        <row r="35">
          <cell r="W35">
            <v>1922</v>
          </cell>
          <cell r="X35">
            <v>76981</v>
          </cell>
          <cell r="BZ35">
            <v>-0.3</v>
          </cell>
          <cell r="CW35">
            <v>0</v>
          </cell>
        </row>
        <row r="36">
          <cell r="W36">
            <v>1513</v>
          </cell>
          <cell r="X36">
            <v>85955</v>
          </cell>
          <cell r="BZ36">
            <v>0.2</v>
          </cell>
          <cell r="CW36">
            <v>-0.1</v>
          </cell>
        </row>
        <row r="37">
          <cell r="W37">
            <v>1351</v>
          </cell>
          <cell r="X37">
            <v>73782</v>
          </cell>
          <cell r="BZ37">
            <v>-0.3</v>
          </cell>
          <cell r="CW37">
            <v>0</v>
          </cell>
        </row>
        <row r="38">
          <cell r="W38">
            <v>1558</v>
          </cell>
          <cell r="X38">
            <v>76672</v>
          </cell>
          <cell r="BZ38">
            <v>1.4</v>
          </cell>
          <cell r="CW38">
            <v>0</v>
          </cell>
        </row>
        <row r="39">
          <cell r="W39">
            <v>1614</v>
          </cell>
          <cell r="X39">
            <v>79759</v>
          </cell>
          <cell r="BZ39">
            <v>2.8</v>
          </cell>
          <cell r="CW39">
            <v>0</v>
          </cell>
        </row>
        <row r="40">
          <cell r="W40">
            <v>594</v>
          </cell>
          <cell r="X40">
            <v>90952</v>
          </cell>
          <cell r="BZ40">
            <v>0.7</v>
          </cell>
          <cell r="CW40">
            <v>0.1</v>
          </cell>
        </row>
        <row r="41">
          <cell r="W41">
            <v>702</v>
          </cell>
          <cell r="X41">
            <v>81518</v>
          </cell>
          <cell r="BZ41">
            <v>3.9</v>
          </cell>
          <cell r="CW41">
            <v>0</v>
          </cell>
        </row>
        <row r="42">
          <cell r="W42">
            <v>1212</v>
          </cell>
          <cell r="X42">
            <v>80914</v>
          </cell>
          <cell r="BZ42">
            <v>-0.1</v>
          </cell>
          <cell r="CW42">
            <v>0</v>
          </cell>
        </row>
        <row r="43">
          <cell r="W43">
            <v>1665</v>
          </cell>
          <cell r="X43">
            <v>84738</v>
          </cell>
          <cell r="BZ43">
            <v>1.9</v>
          </cell>
          <cell r="CW43">
            <v>0</v>
          </cell>
        </row>
        <row r="44">
          <cell r="W44">
            <v>1356</v>
          </cell>
          <cell r="X44">
            <v>97091</v>
          </cell>
          <cell r="BZ44">
            <v>0.9</v>
          </cell>
          <cell r="CW44">
            <v>0</v>
          </cell>
        </row>
        <row r="45">
          <cell r="W45">
            <v>1872</v>
          </cell>
          <cell r="X45">
            <v>81904</v>
          </cell>
          <cell r="BZ45">
            <v>-0.9</v>
          </cell>
          <cell r="CW45">
            <v>0</v>
          </cell>
        </row>
        <row r="46">
          <cell r="W46">
            <v>1603</v>
          </cell>
          <cell r="X46">
            <v>86385</v>
          </cell>
          <cell r="BZ46">
            <v>3.8</v>
          </cell>
          <cell r="CW46">
            <v>-0.1</v>
          </cell>
        </row>
        <row r="47">
          <cell r="W47">
            <v>1352</v>
          </cell>
          <cell r="X47">
            <v>89188</v>
          </cell>
          <cell r="BZ47">
            <v>1.3</v>
          </cell>
          <cell r="CW47">
            <v>0</v>
          </cell>
        </row>
        <row r="48">
          <cell r="W48">
            <v>6</v>
          </cell>
          <cell r="X48">
            <v>105160</v>
          </cell>
          <cell r="BZ48">
            <v>3.7</v>
          </cell>
          <cell r="CW48">
            <v>0</v>
          </cell>
        </row>
        <row r="49">
          <cell r="W49">
            <v>241</v>
          </cell>
          <cell r="X49">
            <v>89229</v>
          </cell>
          <cell r="BZ49">
            <v>-0.7</v>
          </cell>
          <cell r="CW49">
            <v>0</v>
          </cell>
        </row>
        <row r="50">
          <cell r="W50">
            <v>418</v>
          </cell>
          <cell r="X50">
            <v>91206</v>
          </cell>
          <cell r="BZ50">
            <v>2</v>
          </cell>
          <cell r="CW50">
            <v>0</v>
          </cell>
        </row>
        <row r="51">
          <cell r="W51">
            <v>814</v>
          </cell>
          <cell r="X51">
            <v>95464</v>
          </cell>
          <cell r="BZ51">
            <v>1.7</v>
          </cell>
          <cell r="CW51">
            <v>0</v>
          </cell>
        </row>
        <row r="52">
          <cell r="W52">
            <v>611</v>
          </cell>
          <cell r="X52">
            <v>109271</v>
          </cell>
          <cell r="BZ52">
            <v>2.2000000000000002</v>
          </cell>
          <cell r="CW52">
            <v>-0.1</v>
          </cell>
        </row>
        <row r="53">
          <cell r="W53">
            <v>19</v>
          </cell>
          <cell r="X53">
            <v>97325</v>
          </cell>
          <cell r="BZ53">
            <v>2</v>
          </cell>
          <cell r="CW53">
            <v>-0.1</v>
          </cell>
        </row>
        <row r="54">
          <cell r="W54">
            <v>444</v>
          </cell>
          <cell r="X54">
            <v>99602</v>
          </cell>
          <cell r="BZ54">
            <v>1.8</v>
          </cell>
          <cell r="CW54">
            <v>-0.2</v>
          </cell>
        </row>
        <row r="55">
          <cell r="W55">
            <v>681</v>
          </cell>
          <cell r="X55">
            <v>101854</v>
          </cell>
          <cell r="BZ55">
            <v>-0.5</v>
          </cell>
          <cell r="CW55">
            <v>-0.3</v>
          </cell>
        </row>
        <row r="56">
          <cell r="W56">
            <v>518</v>
          </cell>
          <cell r="X56">
            <v>113177</v>
          </cell>
          <cell r="BZ56">
            <v>2.1</v>
          </cell>
          <cell r="CW56">
            <v>1.6</v>
          </cell>
        </row>
        <row r="57">
          <cell r="W57">
            <v>232</v>
          </cell>
          <cell r="X57">
            <v>100502</v>
          </cell>
          <cell r="BZ57">
            <v>-0.3</v>
          </cell>
          <cell r="CW57">
            <v>-1.5</v>
          </cell>
        </row>
        <row r="58">
          <cell r="W58">
            <v>1075</v>
          </cell>
          <cell r="X58">
            <v>102211</v>
          </cell>
          <cell r="BZ58">
            <v>0.5</v>
          </cell>
          <cell r="CW58">
            <v>0.1</v>
          </cell>
        </row>
        <row r="59">
          <cell r="W59">
            <v>1069</v>
          </cell>
          <cell r="X59">
            <v>106240</v>
          </cell>
          <cell r="BZ59">
            <v>3.3</v>
          </cell>
          <cell r="CW59">
            <v>0.2</v>
          </cell>
        </row>
        <row r="60">
          <cell r="W60">
            <v>1244</v>
          </cell>
          <cell r="X60">
            <v>119020</v>
          </cell>
          <cell r="BZ60">
            <v>-0.2</v>
          </cell>
          <cell r="CW60">
            <v>0.1</v>
          </cell>
        </row>
        <row r="61">
          <cell r="W61">
            <v>1090</v>
          </cell>
          <cell r="X61">
            <v>102802</v>
          </cell>
          <cell r="BZ61">
            <v>-1.1000000000000001</v>
          </cell>
          <cell r="CW61">
            <v>0.1</v>
          </cell>
        </row>
        <row r="62">
          <cell r="W62">
            <v>1877</v>
          </cell>
          <cell r="X62">
            <v>106027</v>
          </cell>
          <cell r="BZ62">
            <v>2.2000000000000002</v>
          </cell>
          <cell r="CW62">
            <v>0</v>
          </cell>
        </row>
        <row r="63">
          <cell r="W63">
            <v>2791</v>
          </cell>
          <cell r="X63">
            <v>107474</v>
          </cell>
          <cell r="BZ63">
            <v>-0.5</v>
          </cell>
          <cell r="CW63">
            <v>0</v>
          </cell>
        </row>
        <row r="64">
          <cell r="W64">
            <v>2838</v>
          </cell>
          <cell r="X64">
            <v>121415</v>
          </cell>
          <cell r="BZ64">
            <v>1</v>
          </cell>
          <cell r="CW64">
            <v>-0.1</v>
          </cell>
        </row>
        <row r="65">
          <cell r="W65">
            <v>1931</v>
          </cell>
          <cell r="X65">
            <v>106750</v>
          </cell>
          <cell r="BZ65">
            <v>2.6</v>
          </cell>
          <cell r="CW65">
            <v>0</v>
          </cell>
        </row>
        <row r="66">
          <cell r="W66">
            <v>1245</v>
          </cell>
          <cell r="X66">
            <v>109794</v>
          </cell>
          <cell r="BZ66">
            <v>0.2</v>
          </cell>
          <cell r="CW66">
            <v>0</v>
          </cell>
        </row>
        <row r="67">
          <cell r="W67">
            <v>511</v>
          </cell>
          <cell r="X67">
            <v>111288</v>
          </cell>
          <cell r="BZ67">
            <v>1</v>
          </cell>
          <cell r="CW67">
            <v>0</v>
          </cell>
        </row>
        <row r="68">
          <cell r="W68">
            <v>-1326</v>
          </cell>
          <cell r="X68">
            <v>128941</v>
          </cell>
          <cell r="BZ68">
            <v>2.5</v>
          </cell>
          <cell r="CW68">
            <v>0</v>
          </cell>
        </row>
        <row r="69">
          <cell r="W69">
            <v>-1914</v>
          </cell>
          <cell r="X69">
            <v>112239</v>
          </cell>
          <cell r="BZ69">
            <v>0</v>
          </cell>
          <cell r="CW69">
            <v>0</v>
          </cell>
        </row>
        <row r="70">
          <cell r="W70">
            <v>-784</v>
          </cell>
          <cell r="X70">
            <v>111245</v>
          </cell>
          <cell r="BZ70">
            <v>-2</v>
          </cell>
          <cell r="CW70">
            <v>0</v>
          </cell>
        </row>
        <row r="71">
          <cell r="D71">
            <v>1124</v>
          </cell>
          <cell r="G71">
            <v>5291</v>
          </cell>
          <cell r="J71">
            <v>2684</v>
          </cell>
          <cell r="M71">
            <v>4217</v>
          </cell>
          <cell r="N71">
            <v>2689</v>
          </cell>
          <cell r="O71">
            <v>7786</v>
          </cell>
          <cell r="P71">
            <v>5803</v>
          </cell>
          <cell r="Q71">
            <v>4956</v>
          </cell>
          <cell r="R71">
            <v>779</v>
          </cell>
          <cell r="S71">
            <v>2907</v>
          </cell>
          <cell r="T71">
            <v>10323</v>
          </cell>
          <cell r="U71">
            <v>105299</v>
          </cell>
          <cell r="V71">
            <v>10810</v>
          </cell>
          <cell r="W71">
            <v>-515</v>
          </cell>
          <cell r="X71">
            <v>112918</v>
          </cell>
          <cell r="BZ71">
            <v>1.2</v>
          </cell>
          <cell r="CW71">
            <v>0</v>
          </cell>
        </row>
        <row r="72">
          <cell r="D72">
            <v>1100</v>
          </cell>
          <cell r="G72">
            <v>5219</v>
          </cell>
          <cell r="J72">
            <v>2622</v>
          </cell>
          <cell r="M72">
            <v>4120</v>
          </cell>
          <cell r="N72">
            <v>2627</v>
          </cell>
          <cell r="O72">
            <v>7864</v>
          </cell>
          <cell r="P72">
            <v>6169</v>
          </cell>
          <cell r="Q72">
            <v>5291</v>
          </cell>
          <cell r="R72">
            <v>844</v>
          </cell>
          <cell r="S72">
            <v>2873</v>
          </cell>
          <cell r="T72">
            <v>10457</v>
          </cell>
          <cell r="U72">
            <v>111980</v>
          </cell>
          <cell r="V72">
            <v>11943</v>
          </cell>
          <cell r="W72">
            <v>-277</v>
          </cell>
          <cell r="X72">
            <v>127781</v>
          </cell>
          <cell r="Y72">
            <v>0.6</v>
          </cell>
          <cell r="Z72">
            <v>0</v>
          </cell>
          <cell r="AA72">
            <v>0.6</v>
          </cell>
          <cell r="AF72">
            <v>0.3</v>
          </cell>
          <cell r="AH72">
            <v>0.4</v>
          </cell>
          <cell r="AN72">
            <v>-0.6</v>
          </cell>
          <cell r="AO72">
            <v>0</v>
          </cell>
          <cell r="AP72">
            <v>0</v>
          </cell>
          <cell r="AQ72">
            <v>0</v>
          </cell>
          <cell r="AR72">
            <v>0</v>
          </cell>
          <cell r="AV72">
            <v>0.1</v>
          </cell>
          <cell r="AW72">
            <v>0.1</v>
          </cell>
          <cell r="AX72">
            <v>-0.1</v>
          </cell>
          <cell r="AY72">
            <v>0</v>
          </cell>
          <cell r="AZ72">
            <v>-0.1</v>
          </cell>
          <cell r="BA72">
            <v>0</v>
          </cell>
          <cell r="BB72">
            <v>0</v>
          </cell>
          <cell r="BC72">
            <v>0</v>
          </cell>
          <cell r="BD72">
            <v>-0.2</v>
          </cell>
          <cell r="BG72">
            <v>0</v>
          </cell>
          <cell r="BJ72">
            <v>0</v>
          </cell>
          <cell r="BM72">
            <v>0</v>
          </cell>
          <cell r="BP72">
            <v>0</v>
          </cell>
          <cell r="BQ72">
            <v>0</v>
          </cell>
          <cell r="BR72">
            <v>0.1</v>
          </cell>
          <cell r="BS72">
            <v>0.2</v>
          </cell>
          <cell r="BT72">
            <v>0.1</v>
          </cell>
          <cell r="BU72">
            <v>0</v>
          </cell>
          <cell r="BV72">
            <v>0</v>
          </cell>
          <cell r="BW72">
            <v>0.1</v>
          </cell>
          <cell r="BX72">
            <v>0.4</v>
          </cell>
          <cell r="BY72">
            <v>0.6</v>
          </cell>
          <cell r="BZ72">
            <v>0.1</v>
          </cell>
          <cell r="CA72">
            <v>0</v>
          </cell>
          <cell r="CB72">
            <v>0</v>
          </cell>
          <cell r="CC72">
            <v>0</v>
          </cell>
          <cell r="CD72">
            <v>0</v>
          </cell>
          <cell r="CE72">
            <v>0</v>
          </cell>
          <cell r="CF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row>
        <row r="73">
          <cell r="D73">
            <v>999</v>
          </cell>
          <cell r="G73">
            <v>5207</v>
          </cell>
          <cell r="J73">
            <v>2580</v>
          </cell>
          <cell r="M73">
            <v>4053</v>
          </cell>
          <cell r="N73">
            <v>2584</v>
          </cell>
          <cell r="O73">
            <v>8025</v>
          </cell>
          <cell r="P73">
            <v>6219</v>
          </cell>
          <cell r="Q73">
            <v>5297</v>
          </cell>
          <cell r="R73">
            <v>839</v>
          </cell>
          <cell r="S73">
            <v>2815</v>
          </cell>
          <cell r="T73">
            <v>10576</v>
          </cell>
          <cell r="U73">
            <v>102798</v>
          </cell>
          <cell r="V73">
            <v>11024</v>
          </cell>
          <cell r="W73">
            <v>333</v>
          </cell>
          <cell r="X73">
            <v>111085</v>
          </cell>
          <cell r="Y73">
            <v>-0.1</v>
          </cell>
          <cell r="Z73">
            <v>0</v>
          </cell>
          <cell r="AA73">
            <v>-0.1</v>
          </cell>
          <cell r="AF73">
            <v>0</v>
          </cell>
          <cell r="AH73">
            <v>0</v>
          </cell>
          <cell r="AN73">
            <v>-1.4</v>
          </cell>
          <cell r="AO73">
            <v>0</v>
          </cell>
          <cell r="AP73">
            <v>0</v>
          </cell>
          <cell r="AQ73">
            <v>0.1</v>
          </cell>
          <cell r="AR73">
            <v>0</v>
          </cell>
          <cell r="AV73">
            <v>0.1</v>
          </cell>
          <cell r="AW73">
            <v>-0.2</v>
          </cell>
          <cell r="AX73">
            <v>0.1</v>
          </cell>
          <cell r="AY73">
            <v>0.1</v>
          </cell>
          <cell r="AZ73">
            <v>-0.1</v>
          </cell>
          <cell r="BA73">
            <v>0</v>
          </cell>
          <cell r="BB73">
            <v>0</v>
          </cell>
          <cell r="BC73">
            <v>0</v>
          </cell>
          <cell r="BD73">
            <v>-0.1</v>
          </cell>
          <cell r="BG73">
            <v>0</v>
          </cell>
          <cell r="BJ73">
            <v>0</v>
          </cell>
          <cell r="BM73">
            <v>0</v>
          </cell>
          <cell r="BP73">
            <v>-0.1</v>
          </cell>
          <cell r="BQ73">
            <v>0</v>
          </cell>
          <cell r="BR73">
            <v>0.1</v>
          </cell>
          <cell r="BS73">
            <v>0.1</v>
          </cell>
          <cell r="BT73">
            <v>0.1</v>
          </cell>
          <cell r="BU73">
            <v>0</v>
          </cell>
          <cell r="BV73">
            <v>0</v>
          </cell>
          <cell r="BW73">
            <v>0.1</v>
          </cell>
          <cell r="BX73">
            <v>-1.9</v>
          </cell>
          <cell r="BY73">
            <v>-0.3</v>
          </cell>
          <cell r="BZ73">
            <v>0.4</v>
          </cell>
          <cell r="CA73">
            <v>0</v>
          </cell>
          <cell r="CB73">
            <v>0</v>
          </cell>
          <cell r="CC73">
            <v>0</v>
          </cell>
          <cell r="CD73">
            <v>0</v>
          </cell>
          <cell r="CE73">
            <v>0</v>
          </cell>
          <cell r="CF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row>
        <row r="74">
          <cell r="D74">
            <v>1022</v>
          </cell>
          <cell r="G74">
            <v>5177</v>
          </cell>
          <cell r="J74">
            <v>2568</v>
          </cell>
          <cell r="M74">
            <v>4035</v>
          </cell>
          <cell r="N74">
            <v>2573</v>
          </cell>
          <cell r="O74">
            <v>8307</v>
          </cell>
          <cell r="P74">
            <v>5781</v>
          </cell>
          <cell r="Q74">
            <v>4738</v>
          </cell>
          <cell r="R74">
            <v>874</v>
          </cell>
          <cell r="S74">
            <v>2876</v>
          </cell>
          <cell r="T74">
            <v>10706</v>
          </cell>
          <cell r="U74">
            <v>101932</v>
          </cell>
          <cell r="V74">
            <v>10828</v>
          </cell>
          <cell r="W74">
            <v>1691</v>
          </cell>
          <cell r="X74">
            <v>118188</v>
          </cell>
          <cell r="Y74">
            <v>0.1</v>
          </cell>
          <cell r="Z74">
            <v>0</v>
          </cell>
          <cell r="AA74">
            <v>0.1</v>
          </cell>
          <cell r="AF74">
            <v>-0.1</v>
          </cell>
          <cell r="AH74">
            <v>-0.1</v>
          </cell>
          <cell r="AN74">
            <v>0</v>
          </cell>
          <cell r="AO74">
            <v>0.1</v>
          </cell>
          <cell r="AP74">
            <v>0</v>
          </cell>
          <cell r="AQ74">
            <v>0</v>
          </cell>
          <cell r="AR74">
            <v>0.1</v>
          </cell>
          <cell r="AV74">
            <v>-0.3</v>
          </cell>
          <cell r="AW74">
            <v>0</v>
          </cell>
          <cell r="AX74">
            <v>0</v>
          </cell>
          <cell r="AY74">
            <v>0</v>
          </cell>
          <cell r="AZ74">
            <v>0.1</v>
          </cell>
          <cell r="BA74">
            <v>0</v>
          </cell>
          <cell r="BB74">
            <v>0</v>
          </cell>
          <cell r="BC74">
            <v>0</v>
          </cell>
          <cell r="BD74">
            <v>0.1</v>
          </cell>
          <cell r="BG74">
            <v>0</v>
          </cell>
          <cell r="BJ74">
            <v>0</v>
          </cell>
          <cell r="BM74">
            <v>0</v>
          </cell>
          <cell r="BP74">
            <v>0</v>
          </cell>
          <cell r="BQ74">
            <v>0</v>
          </cell>
          <cell r="BR74">
            <v>0.2</v>
          </cell>
          <cell r="BS74">
            <v>0</v>
          </cell>
          <cell r="BT74">
            <v>0</v>
          </cell>
          <cell r="BU74">
            <v>0</v>
          </cell>
          <cell r="BV74">
            <v>0</v>
          </cell>
          <cell r="BW74">
            <v>0.1</v>
          </cell>
          <cell r="BX74">
            <v>0.4</v>
          </cell>
          <cell r="BY74">
            <v>-0.1</v>
          </cell>
          <cell r="BZ74">
            <v>3.1</v>
          </cell>
          <cell r="CA74">
            <v>0</v>
          </cell>
          <cell r="CB74">
            <v>0</v>
          </cell>
          <cell r="CC74">
            <v>0</v>
          </cell>
          <cell r="CD74">
            <v>0</v>
          </cell>
          <cell r="CE74">
            <v>0</v>
          </cell>
          <cell r="CF74">
            <v>0</v>
          </cell>
          <cell r="CG74">
            <v>0</v>
          </cell>
          <cell r="CH74">
            <v>0</v>
          </cell>
          <cell r="CI74">
            <v>0</v>
          </cell>
          <cell r="CJ74">
            <v>0</v>
          </cell>
          <cell r="CK74">
            <v>0</v>
          </cell>
          <cell r="CL74">
            <v>0</v>
          </cell>
          <cell r="CM74">
            <v>0</v>
          </cell>
          <cell r="CN74">
            <v>0</v>
          </cell>
          <cell r="CO74">
            <v>0</v>
          </cell>
          <cell r="CP74">
            <v>0</v>
          </cell>
          <cell r="CQ74">
            <v>0</v>
          </cell>
          <cell r="CR74">
            <v>0</v>
          </cell>
          <cell r="CS74">
            <v>0</v>
          </cell>
          <cell r="CT74">
            <v>0</v>
          </cell>
          <cell r="CU74">
            <v>0</v>
          </cell>
          <cell r="CV74">
            <v>0</v>
          </cell>
          <cell r="CW74">
            <v>-0.1</v>
          </cell>
        </row>
        <row r="75">
          <cell r="D75">
            <v>1058</v>
          </cell>
          <cell r="G75">
            <v>5202</v>
          </cell>
          <cell r="J75">
            <v>2592</v>
          </cell>
          <cell r="M75">
            <v>4072</v>
          </cell>
          <cell r="N75">
            <v>2596</v>
          </cell>
          <cell r="O75">
            <v>8436</v>
          </cell>
          <cell r="P75">
            <v>6303</v>
          </cell>
          <cell r="Q75">
            <v>5177</v>
          </cell>
          <cell r="R75">
            <v>861</v>
          </cell>
          <cell r="S75">
            <v>2949</v>
          </cell>
          <cell r="T75">
            <v>10804</v>
          </cell>
          <cell r="U75">
            <v>105190</v>
          </cell>
          <cell r="V75">
            <v>10965</v>
          </cell>
          <cell r="W75">
            <v>1795</v>
          </cell>
          <cell r="X75">
            <v>116271</v>
          </cell>
          <cell r="Y75">
            <v>0</v>
          </cell>
          <cell r="Z75">
            <v>0</v>
          </cell>
          <cell r="AA75">
            <v>0</v>
          </cell>
          <cell r="AF75">
            <v>-0.3</v>
          </cell>
          <cell r="AH75">
            <v>-0.3</v>
          </cell>
          <cell r="AN75">
            <v>0.6</v>
          </cell>
          <cell r="AO75">
            <v>0</v>
          </cell>
          <cell r="AP75">
            <v>0</v>
          </cell>
          <cell r="AQ75">
            <v>0</v>
          </cell>
          <cell r="AR75">
            <v>-0.1</v>
          </cell>
          <cell r="AV75">
            <v>0.6</v>
          </cell>
          <cell r="AW75">
            <v>0.1</v>
          </cell>
          <cell r="AX75">
            <v>-0.1</v>
          </cell>
          <cell r="AY75">
            <v>-0.1</v>
          </cell>
          <cell r="AZ75">
            <v>0</v>
          </cell>
          <cell r="BA75">
            <v>0</v>
          </cell>
          <cell r="BB75">
            <v>0</v>
          </cell>
          <cell r="BC75">
            <v>-0.1</v>
          </cell>
          <cell r="BD75">
            <v>-0.1</v>
          </cell>
          <cell r="BG75">
            <v>0</v>
          </cell>
          <cell r="BJ75">
            <v>0</v>
          </cell>
          <cell r="BM75">
            <v>0</v>
          </cell>
          <cell r="BP75">
            <v>0</v>
          </cell>
          <cell r="BQ75">
            <v>0</v>
          </cell>
          <cell r="BR75">
            <v>0.1</v>
          </cell>
          <cell r="BS75">
            <v>0</v>
          </cell>
          <cell r="BT75">
            <v>0</v>
          </cell>
          <cell r="BU75">
            <v>0</v>
          </cell>
          <cell r="BV75">
            <v>0</v>
          </cell>
          <cell r="BW75">
            <v>0.1</v>
          </cell>
          <cell r="BX75">
            <v>1.2</v>
          </cell>
          <cell r="BY75">
            <v>-0.2</v>
          </cell>
          <cell r="BZ75">
            <v>-1.1000000000000001</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v>
          </cell>
          <cell r="CO75">
            <v>0</v>
          </cell>
          <cell r="CP75">
            <v>0</v>
          </cell>
          <cell r="CQ75">
            <v>0</v>
          </cell>
          <cell r="CR75">
            <v>0</v>
          </cell>
          <cell r="CS75">
            <v>0</v>
          </cell>
          <cell r="CT75">
            <v>0</v>
          </cell>
          <cell r="CU75">
            <v>0</v>
          </cell>
          <cell r="CV75">
            <v>0</v>
          </cell>
          <cell r="CW75">
            <v>0</v>
          </cell>
        </row>
        <row r="76">
          <cell r="D76">
            <v>1019</v>
          </cell>
          <cell r="G76">
            <v>5145</v>
          </cell>
          <cell r="J76">
            <v>2567</v>
          </cell>
          <cell r="M76">
            <v>4033</v>
          </cell>
          <cell r="N76">
            <v>2571</v>
          </cell>
          <cell r="O76">
            <v>8445</v>
          </cell>
          <cell r="P76">
            <v>6535</v>
          </cell>
          <cell r="Q76">
            <v>5430</v>
          </cell>
          <cell r="R76">
            <v>872</v>
          </cell>
          <cell r="S76">
            <v>2994</v>
          </cell>
          <cell r="T76">
            <v>10917</v>
          </cell>
          <cell r="U76">
            <v>113893</v>
          </cell>
          <cell r="V76">
            <v>11342</v>
          </cell>
          <cell r="W76">
            <v>2288</v>
          </cell>
          <cell r="X76">
            <v>130161</v>
          </cell>
          <cell r="Y76">
            <v>0</v>
          </cell>
          <cell r="Z76">
            <v>0</v>
          </cell>
          <cell r="AA76">
            <v>0</v>
          </cell>
          <cell r="AF76">
            <v>0.1</v>
          </cell>
          <cell r="AH76">
            <v>0.2</v>
          </cell>
          <cell r="AN76">
            <v>0.4</v>
          </cell>
          <cell r="AO76">
            <v>0.1</v>
          </cell>
          <cell r="AP76">
            <v>0</v>
          </cell>
          <cell r="AQ76">
            <v>0</v>
          </cell>
          <cell r="AR76">
            <v>0.1</v>
          </cell>
          <cell r="AV76">
            <v>-0.1</v>
          </cell>
          <cell r="AW76">
            <v>0</v>
          </cell>
          <cell r="AX76">
            <v>-0.1</v>
          </cell>
          <cell r="AY76">
            <v>-0.1</v>
          </cell>
          <cell r="AZ76">
            <v>0</v>
          </cell>
          <cell r="BA76">
            <v>0</v>
          </cell>
          <cell r="BB76">
            <v>0</v>
          </cell>
          <cell r="BC76">
            <v>0</v>
          </cell>
          <cell r="BD76">
            <v>0</v>
          </cell>
          <cell r="BG76">
            <v>0</v>
          </cell>
          <cell r="BJ76">
            <v>0</v>
          </cell>
          <cell r="BM76">
            <v>0</v>
          </cell>
          <cell r="BP76">
            <v>0</v>
          </cell>
          <cell r="BQ76">
            <v>0</v>
          </cell>
          <cell r="BR76">
            <v>0</v>
          </cell>
          <cell r="BS76">
            <v>0.1</v>
          </cell>
          <cell r="BT76">
            <v>0.1</v>
          </cell>
          <cell r="BU76">
            <v>0</v>
          </cell>
          <cell r="BV76">
            <v>0</v>
          </cell>
          <cell r="BW76">
            <v>0.1</v>
          </cell>
          <cell r="BX76">
            <v>1</v>
          </cell>
          <cell r="BY76">
            <v>0</v>
          </cell>
          <cell r="BZ76">
            <v>-1.4</v>
          </cell>
          <cell r="CA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0.1</v>
          </cell>
        </row>
        <row r="77">
          <cell r="D77">
            <v>946</v>
          </cell>
          <cell r="G77">
            <v>5186</v>
          </cell>
          <cell r="J77">
            <v>2578</v>
          </cell>
          <cell r="M77">
            <v>4050</v>
          </cell>
          <cell r="N77">
            <v>2582</v>
          </cell>
          <cell r="O77">
            <v>8417</v>
          </cell>
          <cell r="P77">
            <v>6540</v>
          </cell>
          <cell r="Q77">
            <v>5388</v>
          </cell>
          <cell r="R77">
            <v>898</v>
          </cell>
          <cell r="S77">
            <v>2952</v>
          </cell>
          <cell r="T77">
            <v>11026</v>
          </cell>
          <cell r="U77">
            <v>104475</v>
          </cell>
          <cell r="V77">
            <v>11044</v>
          </cell>
          <cell r="W77">
            <v>2155</v>
          </cell>
          <cell r="X77">
            <v>115824</v>
          </cell>
          <cell r="Y77">
            <v>0.1</v>
          </cell>
          <cell r="Z77">
            <v>0</v>
          </cell>
          <cell r="AA77">
            <v>0.1</v>
          </cell>
          <cell r="AF77">
            <v>0.1</v>
          </cell>
          <cell r="AH77">
            <v>0.1</v>
          </cell>
          <cell r="AN77">
            <v>-0.7</v>
          </cell>
          <cell r="AO77">
            <v>0</v>
          </cell>
          <cell r="AP77">
            <v>0</v>
          </cell>
          <cell r="AQ77">
            <v>0</v>
          </cell>
          <cell r="AR77">
            <v>0.1</v>
          </cell>
          <cell r="AV77">
            <v>-0.1</v>
          </cell>
          <cell r="AW77">
            <v>-0.1</v>
          </cell>
          <cell r="AX77">
            <v>0.1</v>
          </cell>
          <cell r="AY77">
            <v>0</v>
          </cell>
          <cell r="AZ77">
            <v>0</v>
          </cell>
          <cell r="BA77">
            <v>0</v>
          </cell>
          <cell r="BB77">
            <v>0</v>
          </cell>
          <cell r="BC77">
            <v>0</v>
          </cell>
          <cell r="BD77">
            <v>0</v>
          </cell>
          <cell r="BG77">
            <v>0</v>
          </cell>
          <cell r="BJ77">
            <v>0</v>
          </cell>
          <cell r="BM77">
            <v>0</v>
          </cell>
          <cell r="BP77">
            <v>0</v>
          </cell>
          <cell r="BQ77">
            <v>0</v>
          </cell>
          <cell r="BR77">
            <v>0</v>
          </cell>
          <cell r="BS77">
            <v>0.1</v>
          </cell>
          <cell r="BT77">
            <v>0</v>
          </cell>
          <cell r="BU77">
            <v>0</v>
          </cell>
          <cell r="BV77">
            <v>0</v>
          </cell>
          <cell r="BW77">
            <v>0.1</v>
          </cell>
          <cell r="BX77">
            <v>-0.6</v>
          </cell>
          <cell r="BY77">
            <v>0.2</v>
          </cell>
          <cell r="BZ77">
            <v>4.4000000000000004</v>
          </cell>
          <cell r="CA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row>
        <row r="78">
          <cell r="D78">
            <v>981</v>
          </cell>
          <cell r="G78">
            <v>5198</v>
          </cell>
          <cell r="J78">
            <v>2590</v>
          </cell>
          <cell r="M78">
            <v>4069</v>
          </cell>
          <cell r="N78">
            <v>2595</v>
          </cell>
          <cell r="O78">
            <v>8390</v>
          </cell>
          <cell r="P78">
            <v>6025</v>
          </cell>
          <cell r="Q78">
            <v>4902</v>
          </cell>
          <cell r="R78">
            <v>907</v>
          </cell>
          <cell r="S78">
            <v>2930</v>
          </cell>
          <cell r="T78">
            <v>11149</v>
          </cell>
          <cell r="U78">
            <v>106127</v>
          </cell>
          <cell r="V78">
            <v>11078</v>
          </cell>
          <cell r="W78">
            <v>2061</v>
          </cell>
          <cell r="X78">
            <v>119876</v>
          </cell>
          <cell r="Y78">
            <v>0.3</v>
          </cell>
          <cell r="Z78">
            <v>0</v>
          </cell>
          <cell r="AA78">
            <v>0.3</v>
          </cell>
          <cell r="AF78">
            <v>0.1</v>
          </cell>
          <cell r="AH78">
            <v>0.1</v>
          </cell>
          <cell r="AN78">
            <v>0.3</v>
          </cell>
          <cell r="AO78">
            <v>0</v>
          </cell>
          <cell r="AP78">
            <v>0</v>
          </cell>
          <cell r="AQ78">
            <v>0.1</v>
          </cell>
          <cell r="AR78">
            <v>0.1</v>
          </cell>
          <cell r="AV78">
            <v>0.2</v>
          </cell>
          <cell r="AW78">
            <v>0.1</v>
          </cell>
          <cell r="AX78">
            <v>0</v>
          </cell>
          <cell r="AY78">
            <v>0</v>
          </cell>
          <cell r="AZ78">
            <v>0</v>
          </cell>
          <cell r="BA78">
            <v>0</v>
          </cell>
          <cell r="BB78">
            <v>0</v>
          </cell>
          <cell r="BC78">
            <v>0.2</v>
          </cell>
          <cell r="BD78">
            <v>0.2</v>
          </cell>
          <cell r="BG78">
            <v>0</v>
          </cell>
          <cell r="BJ78">
            <v>0</v>
          </cell>
          <cell r="BM78">
            <v>0</v>
          </cell>
          <cell r="BP78">
            <v>0</v>
          </cell>
          <cell r="BQ78">
            <v>0</v>
          </cell>
          <cell r="BR78">
            <v>0</v>
          </cell>
          <cell r="BS78">
            <v>-0.1</v>
          </cell>
          <cell r="BT78">
            <v>0</v>
          </cell>
          <cell r="BU78">
            <v>0</v>
          </cell>
          <cell r="BV78">
            <v>0</v>
          </cell>
          <cell r="BW78">
            <v>0.1</v>
          </cell>
          <cell r="BX78">
            <v>1.8</v>
          </cell>
          <cell r="BY78">
            <v>0.1</v>
          </cell>
          <cell r="BZ78">
            <v>0.5</v>
          </cell>
          <cell r="CA78">
            <v>0</v>
          </cell>
          <cell r="CB78">
            <v>0</v>
          </cell>
          <cell r="CC78">
            <v>0</v>
          </cell>
          <cell r="CD78">
            <v>0</v>
          </cell>
          <cell r="CE78">
            <v>0</v>
          </cell>
          <cell r="CF78">
            <v>0</v>
          </cell>
          <cell r="CG78">
            <v>0</v>
          </cell>
          <cell r="CH78">
            <v>0</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v>
          </cell>
          <cell r="CW78">
            <v>0.2</v>
          </cell>
        </row>
        <row r="79">
          <cell r="D79">
            <v>1017</v>
          </cell>
          <cell r="G79">
            <v>5301</v>
          </cell>
          <cell r="J79">
            <v>2640</v>
          </cell>
          <cell r="M79">
            <v>4148</v>
          </cell>
          <cell r="N79">
            <v>2645</v>
          </cell>
          <cell r="O79">
            <v>8431</v>
          </cell>
          <cell r="P79">
            <v>6589</v>
          </cell>
          <cell r="Q79">
            <v>5384</v>
          </cell>
          <cell r="R79">
            <v>888</v>
          </cell>
          <cell r="S79">
            <v>2901</v>
          </cell>
          <cell r="T79">
            <v>11293</v>
          </cell>
          <cell r="U79">
            <v>110653</v>
          </cell>
          <cell r="V79">
            <v>11787</v>
          </cell>
          <cell r="W79">
            <v>2424</v>
          </cell>
          <cell r="X79">
            <v>122461</v>
          </cell>
          <cell r="Y79">
            <v>-0.1</v>
          </cell>
          <cell r="Z79">
            <v>0</v>
          </cell>
          <cell r="AA79">
            <v>-0.1</v>
          </cell>
          <cell r="AF79">
            <v>0.2</v>
          </cell>
          <cell r="AH79">
            <v>0.2</v>
          </cell>
          <cell r="AN79">
            <v>0.2</v>
          </cell>
          <cell r="AO79">
            <v>0</v>
          </cell>
          <cell r="AP79">
            <v>0</v>
          </cell>
          <cell r="AQ79">
            <v>0</v>
          </cell>
          <cell r="AR79">
            <v>0.1</v>
          </cell>
          <cell r="AV79">
            <v>0.3</v>
          </cell>
          <cell r="AW79">
            <v>0.2</v>
          </cell>
          <cell r="AX79">
            <v>0</v>
          </cell>
          <cell r="AY79">
            <v>0.1</v>
          </cell>
          <cell r="AZ79">
            <v>0</v>
          </cell>
          <cell r="BA79">
            <v>0</v>
          </cell>
          <cell r="BB79">
            <v>0</v>
          </cell>
          <cell r="BC79">
            <v>-0.1</v>
          </cell>
          <cell r="BD79">
            <v>0</v>
          </cell>
          <cell r="BG79">
            <v>0</v>
          </cell>
          <cell r="BJ79">
            <v>0.1</v>
          </cell>
          <cell r="BM79">
            <v>0</v>
          </cell>
          <cell r="BP79">
            <v>0</v>
          </cell>
          <cell r="BQ79">
            <v>0</v>
          </cell>
          <cell r="BR79">
            <v>0</v>
          </cell>
          <cell r="BS79">
            <v>0.1</v>
          </cell>
          <cell r="BT79">
            <v>0</v>
          </cell>
          <cell r="BU79">
            <v>0</v>
          </cell>
          <cell r="BV79">
            <v>0</v>
          </cell>
          <cell r="BW79">
            <v>0.1</v>
          </cell>
          <cell r="BX79">
            <v>1.3</v>
          </cell>
          <cell r="BY79">
            <v>0.3</v>
          </cell>
          <cell r="BZ79">
            <v>0.7</v>
          </cell>
          <cell r="CA79">
            <v>0</v>
          </cell>
          <cell r="CB79">
            <v>0</v>
          </cell>
          <cell r="CC79">
            <v>0</v>
          </cell>
          <cell r="CD79">
            <v>0</v>
          </cell>
          <cell r="CE79">
            <v>0</v>
          </cell>
          <cell r="CF79">
            <v>0</v>
          </cell>
          <cell r="CG79">
            <v>0</v>
          </cell>
          <cell r="CH79">
            <v>0</v>
          </cell>
          <cell r="CI79">
            <v>0</v>
          </cell>
          <cell r="CJ79">
            <v>0</v>
          </cell>
          <cell r="CK79">
            <v>0</v>
          </cell>
          <cell r="CL79">
            <v>0</v>
          </cell>
          <cell r="CM79">
            <v>0</v>
          </cell>
          <cell r="CN79">
            <v>0</v>
          </cell>
          <cell r="CO79">
            <v>0</v>
          </cell>
          <cell r="CP79">
            <v>0</v>
          </cell>
          <cell r="CQ79">
            <v>0</v>
          </cell>
          <cell r="CR79">
            <v>0</v>
          </cell>
          <cell r="CS79">
            <v>0</v>
          </cell>
          <cell r="CT79">
            <v>0</v>
          </cell>
          <cell r="CU79">
            <v>0</v>
          </cell>
          <cell r="CV79">
            <v>0</v>
          </cell>
          <cell r="CW79">
            <v>-0.1</v>
          </cell>
        </row>
        <row r="80">
          <cell r="D80">
            <v>1068</v>
          </cell>
          <cell r="G80">
            <v>5221</v>
          </cell>
          <cell r="J80">
            <v>2598</v>
          </cell>
          <cell r="M80">
            <v>4081</v>
          </cell>
          <cell r="N80">
            <v>2602</v>
          </cell>
          <cell r="O80">
            <v>8408</v>
          </cell>
          <cell r="P80">
            <v>6768</v>
          </cell>
          <cell r="Q80">
            <v>5579</v>
          </cell>
          <cell r="R80">
            <v>911</v>
          </cell>
          <cell r="S80">
            <v>2909</v>
          </cell>
          <cell r="T80">
            <v>11458</v>
          </cell>
          <cell r="U80">
            <v>117911</v>
          </cell>
          <cell r="V80">
            <v>11884</v>
          </cell>
          <cell r="W80">
            <v>1861</v>
          </cell>
          <cell r="X80">
            <v>135802</v>
          </cell>
          <cell r="Y80">
            <v>-0.1</v>
          </cell>
          <cell r="Z80">
            <v>0</v>
          </cell>
          <cell r="AA80">
            <v>-0.1</v>
          </cell>
          <cell r="AF80">
            <v>-0.3</v>
          </cell>
          <cell r="AH80">
            <v>-0.3</v>
          </cell>
          <cell r="AN80">
            <v>0.2</v>
          </cell>
          <cell r="AO80">
            <v>0</v>
          </cell>
          <cell r="AP80">
            <v>0</v>
          </cell>
          <cell r="AQ80">
            <v>0</v>
          </cell>
          <cell r="AR80">
            <v>0.1</v>
          </cell>
          <cell r="AV80">
            <v>0.1</v>
          </cell>
          <cell r="AW80">
            <v>0</v>
          </cell>
          <cell r="AX80">
            <v>0.1</v>
          </cell>
          <cell r="AY80">
            <v>0</v>
          </cell>
          <cell r="AZ80">
            <v>0.1</v>
          </cell>
          <cell r="BA80">
            <v>0</v>
          </cell>
          <cell r="BB80">
            <v>0</v>
          </cell>
          <cell r="BC80">
            <v>0.1</v>
          </cell>
          <cell r="BD80">
            <v>0.1</v>
          </cell>
          <cell r="BG80">
            <v>0</v>
          </cell>
          <cell r="BJ80">
            <v>0</v>
          </cell>
          <cell r="BM80">
            <v>0</v>
          </cell>
          <cell r="BP80">
            <v>0</v>
          </cell>
          <cell r="BQ80">
            <v>0</v>
          </cell>
          <cell r="BR80">
            <v>0</v>
          </cell>
          <cell r="BS80">
            <v>0.1</v>
          </cell>
          <cell r="BT80">
            <v>0</v>
          </cell>
          <cell r="BU80">
            <v>0</v>
          </cell>
          <cell r="BV80">
            <v>0</v>
          </cell>
          <cell r="BW80">
            <v>0.1</v>
          </cell>
          <cell r="BX80">
            <v>0.5</v>
          </cell>
          <cell r="BY80">
            <v>-0.3</v>
          </cell>
          <cell r="BZ80">
            <v>0.9</v>
          </cell>
          <cell r="CA80">
            <v>0</v>
          </cell>
          <cell r="CB80">
            <v>0</v>
          </cell>
          <cell r="CC80">
            <v>0</v>
          </cell>
          <cell r="CD80">
            <v>0</v>
          </cell>
          <cell r="CE80">
            <v>0</v>
          </cell>
          <cell r="CF80">
            <v>0</v>
          </cell>
          <cell r="CG80">
            <v>0</v>
          </cell>
          <cell r="CH80">
            <v>0</v>
          </cell>
          <cell r="CI80">
            <v>0</v>
          </cell>
          <cell r="CJ80">
            <v>0</v>
          </cell>
          <cell r="CK80">
            <v>0</v>
          </cell>
          <cell r="CL80">
            <v>0</v>
          </cell>
          <cell r="CM80">
            <v>0</v>
          </cell>
          <cell r="CN80">
            <v>0</v>
          </cell>
          <cell r="CO80">
            <v>0</v>
          </cell>
          <cell r="CP80">
            <v>0</v>
          </cell>
          <cell r="CQ80">
            <v>0</v>
          </cell>
          <cell r="CR80">
            <v>0</v>
          </cell>
          <cell r="CS80">
            <v>0</v>
          </cell>
          <cell r="CT80">
            <v>0</v>
          </cell>
          <cell r="CU80">
            <v>0</v>
          </cell>
          <cell r="CV80">
            <v>0</v>
          </cell>
          <cell r="CW80">
            <v>0</v>
          </cell>
        </row>
        <row r="81">
          <cell r="D81">
            <v>1035</v>
          </cell>
          <cell r="G81">
            <v>5257</v>
          </cell>
          <cell r="J81">
            <v>2596</v>
          </cell>
          <cell r="M81">
            <v>4078</v>
          </cell>
          <cell r="N81">
            <v>2600</v>
          </cell>
          <cell r="O81">
            <v>8445</v>
          </cell>
          <cell r="P81">
            <v>6735</v>
          </cell>
          <cell r="Q81">
            <v>5516</v>
          </cell>
          <cell r="R81">
            <v>907</v>
          </cell>
          <cell r="S81">
            <v>2856</v>
          </cell>
          <cell r="T81">
            <v>11623</v>
          </cell>
          <cell r="U81">
            <v>107944</v>
          </cell>
          <cell r="V81">
            <v>11629</v>
          </cell>
          <cell r="W81">
            <v>935</v>
          </cell>
          <cell r="X81">
            <v>117728</v>
          </cell>
          <cell r="Y81">
            <v>0.2</v>
          </cell>
          <cell r="Z81">
            <v>0</v>
          </cell>
          <cell r="AA81">
            <v>0.2</v>
          </cell>
          <cell r="AF81">
            <v>0.2</v>
          </cell>
          <cell r="AH81">
            <v>0.3</v>
          </cell>
          <cell r="AN81">
            <v>-0.1</v>
          </cell>
          <cell r="AO81">
            <v>0</v>
          </cell>
          <cell r="AP81">
            <v>0</v>
          </cell>
          <cell r="AQ81">
            <v>0</v>
          </cell>
          <cell r="AR81">
            <v>0</v>
          </cell>
          <cell r="AV81">
            <v>0</v>
          </cell>
          <cell r="AW81">
            <v>-0.2</v>
          </cell>
          <cell r="AX81">
            <v>-0.1</v>
          </cell>
          <cell r="AY81">
            <v>0</v>
          </cell>
          <cell r="AZ81">
            <v>0.1</v>
          </cell>
          <cell r="BA81">
            <v>0</v>
          </cell>
          <cell r="BB81">
            <v>0</v>
          </cell>
          <cell r="BC81">
            <v>0</v>
          </cell>
          <cell r="BD81">
            <v>0.2</v>
          </cell>
          <cell r="BG81">
            <v>0</v>
          </cell>
          <cell r="BJ81">
            <v>0</v>
          </cell>
          <cell r="BM81">
            <v>0</v>
          </cell>
          <cell r="BP81">
            <v>0</v>
          </cell>
          <cell r="BQ81">
            <v>0</v>
          </cell>
          <cell r="BR81">
            <v>0</v>
          </cell>
          <cell r="BS81">
            <v>0.1</v>
          </cell>
          <cell r="BT81">
            <v>0</v>
          </cell>
          <cell r="BU81">
            <v>0</v>
          </cell>
          <cell r="BV81">
            <v>0</v>
          </cell>
          <cell r="BW81">
            <v>0.1</v>
          </cell>
          <cell r="BX81">
            <v>0.3</v>
          </cell>
          <cell r="BY81">
            <v>0.3</v>
          </cell>
          <cell r="BZ81">
            <v>-0.5</v>
          </cell>
          <cell r="CA81">
            <v>0</v>
          </cell>
          <cell r="CB81">
            <v>0</v>
          </cell>
          <cell r="CC81">
            <v>0</v>
          </cell>
          <cell r="CD81">
            <v>0</v>
          </cell>
          <cell r="CE81">
            <v>0</v>
          </cell>
          <cell r="CF81">
            <v>0</v>
          </cell>
          <cell r="CG81">
            <v>0</v>
          </cell>
          <cell r="CH81">
            <v>0</v>
          </cell>
          <cell r="CI81">
            <v>0</v>
          </cell>
          <cell r="CJ81">
            <v>0</v>
          </cell>
          <cell r="CK81">
            <v>0</v>
          </cell>
          <cell r="CL81">
            <v>0</v>
          </cell>
          <cell r="CM81">
            <v>0</v>
          </cell>
          <cell r="CN81">
            <v>0</v>
          </cell>
          <cell r="CO81">
            <v>0</v>
          </cell>
          <cell r="CP81">
            <v>0</v>
          </cell>
          <cell r="CQ81">
            <v>0</v>
          </cell>
          <cell r="CR81">
            <v>0</v>
          </cell>
          <cell r="CS81">
            <v>0</v>
          </cell>
          <cell r="CT81">
            <v>0</v>
          </cell>
          <cell r="CU81">
            <v>0</v>
          </cell>
          <cell r="CV81">
            <v>0</v>
          </cell>
          <cell r="CW81">
            <v>0</v>
          </cell>
        </row>
        <row r="82">
          <cell r="D82">
            <v>1066</v>
          </cell>
          <cell r="G82">
            <v>5266</v>
          </cell>
          <cell r="J82">
            <v>2598</v>
          </cell>
          <cell r="M82">
            <v>4081</v>
          </cell>
          <cell r="N82">
            <v>2602</v>
          </cell>
          <cell r="O82">
            <v>8500</v>
          </cell>
          <cell r="P82">
            <v>6219</v>
          </cell>
          <cell r="Q82">
            <v>5010</v>
          </cell>
          <cell r="R82">
            <v>902</v>
          </cell>
          <cell r="S82">
            <v>2890</v>
          </cell>
          <cell r="T82">
            <v>11781</v>
          </cell>
          <cell r="U82">
            <v>108782</v>
          </cell>
          <cell r="V82">
            <v>11422</v>
          </cell>
          <cell r="W82">
            <v>1242</v>
          </cell>
          <cell r="X82">
            <v>123486</v>
          </cell>
          <cell r="Y82">
            <v>0</v>
          </cell>
          <cell r="Z82">
            <v>0</v>
          </cell>
          <cell r="AA82">
            <v>0</v>
          </cell>
          <cell r="AF82">
            <v>0</v>
          </cell>
          <cell r="AH82">
            <v>0</v>
          </cell>
          <cell r="AN82">
            <v>0.1</v>
          </cell>
          <cell r="AO82">
            <v>0</v>
          </cell>
          <cell r="AP82">
            <v>0</v>
          </cell>
          <cell r="AQ82">
            <v>0</v>
          </cell>
          <cell r="AR82">
            <v>0</v>
          </cell>
          <cell r="AV82">
            <v>0.1</v>
          </cell>
          <cell r="AW82">
            <v>0</v>
          </cell>
          <cell r="AX82">
            <v>0</v>
          </cell>
          <cell r="AY82">
            <v>0.1</v>
          </cell>
          <cell r="AZ82">
            <v>0</v>
          </cell>
          <cell r="BA82">
            <v>0</v>
          </cell>
          <cell r="BB82">
            <v>0</v>
          </cell>
          <cell r="BC82">
            <v>0</v>
          </cell>
          <cell r="BD82">
            <v>-0.1</v>
          </cell>
          <cell r="BG82">
            <v>0</v>
          </cell>
          <cell r="BJ82">
            <v>0</v>
          </cell>
          <cell r="BM82">
            <v>0</v>
          </cell>
          <cell r="BP82">
            <v>0</v>
          </cell>
          <cell r="BQ82">
            <v>0</v>
          </cell>
          <cell r="BR82">
            <v>0</v>
          </cell>
          <cell r="BS82">
            <v>-0.1</v>
          </cell>
          <cell r="BT82">
            <v>0</v>
          </cell>
          <cell r="BU82">
            <v>0</v>
          </cell>
          <cell r="BV82">
            <v>0</v>
          </cell>
          <cell r="BW82">
            <v>0.1</v>
          </cell>
          <cell r="BX82">
            <v>0.4</v>
          </cell>
          <cell r="BY82">
            <v>-0.1</v>
          </cell>
          <cell r="BZ82">
            <v>1.4</v>
          </cell>
          <cell r="CA82">
            <v>0</v>
          </cell>
          <cell r="CB82">
            <v>0</v>
          </cell>
          <cell r="CC82">
            <v>0</v>
          </cell>
          <cell r="CD82">
            <v>0</v>
          </cell>
          <cell r="CE82">
            <v>0</v>
          </cell>
          <cell r="CF82">
            <v>0</v>
          </cell>
          <cell r="CG82">
            <v>0</v>
          </cell>
          <cell r="CH82">
            <v>0</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row>
        <row r="83">
          <cell r="D83">
            <v>1090</v>
          </cell>
          <cell r="G83">
            <v>5360</v>
          </cell>
          <cell r="J83">
            <v>2649</v>
          </cell>
          <cell r="M83">
            <v>4162</v>
          </cell>
          <cell r="N83">
            <v>2654</v>
          </cell>
          <cell r="O83">
            <v>8556</v>
          </cell>
          <cell r="P83">
            <v>6876</v>
          </cell>
          <cell r="Q83">
            <v>5592</v>
          </cell>
          <cell r="R83">
            <v>883</v>
          </cell>
          <cell r="S83">
            <v>2908</v>
          </cell>
          <cell r="T83">
            <v>11950</v>
          </cell>
          <cell r="U83">
            <v>112602</v>
          </cell>
          <cell r="V83">
            <v>11663</v>
          </cell>
          <cell r="W83">
            <v>1420</v>
          </cell>
          <cell r="X83">
            <v>124436</v>
          </cell>
          <cell r="Y83">
            <v>-0.1</v>
          </cell>
          <cell r="Z83">
            <v>0</v>
          </cell>
          <cell r="AA83">
            <v>-0.1</v>
          </cell>
          <cell r="AF83">
            <v>0.1</v>
          </cell>
          <cell r="AH83">
            <v>0.1</v>
          </cell>
          <cell r="AN83">
            <v>-0.2</v>
          </cell>
          <cell r="AO83">
            <v>0</v>
          </cell>
          <cell r="AP83">
            <v>0</v>
          </cell>
          <cell r="AQ83">
            <v>0</v>
          </cell>
          <cell r="AR83">
            <v>0</v>
          </cell>
          <cell r="AV83">
            <v>-0.2</v>
          </cell>
          <cell r="AW83">
            <v>0</v>
          </cell>
          <cell r="AX83">
            <v>0</v>
          </cell>
          <cell r="AY83">
            <v>0</v>
          </cell>
          <cell r="AZ83">
            <v>0</v>
          </cell>
          <cell r="BA83">
            <v>0</v>
          </cell>
          <cell r="BB83">
            <v>0</v>
          </cell>
          <cell r="BC83">
            <v>0.2</v>
          </cell>
          <cell r="BD83">
            <v>0.2</v>
          </cell>
          <cell r="BG83">
            <v>0</v>
          </cell>
          <cell r="BJ83">
            <v>0.1</v>
          </cell>
          <cell r="BM83">
            <v>0</v>
          </cell>
          <cell r="BP83">
            <v>0</v>
          </cell>
          <cell r="BQ83">
            <v>0</v>
          </cell>
          <cell r="BR83">
            <v>0</v>
          </cell>
          <cell r="BS83">
            <v>0.1</v>
          </cell>
          <cell r="BT83">
            <v>0.1</v>
          </cell>
          <cell r="BU83">
            <v>0</v>
          </cell>
          <cell r="BV83">
            <v>0</v>
          </cell>
          <cell r="BW83">
            <v>0.1</v>
          </cell>
          <cell r="BX83">
            <v>0</v>
          </cell>
          <cell r="BY83">
            <v>-0.1</v>
          </cell>
          <cell r="BZ83">
            <v>-0.5</v>
          </cell>
          <cell r="CA83">
            <v>0</v>
          </cell>
          <cell r="CB83">
            <v>0</v>
          </cell>
          <cell r="CC83">
            <v>0</v>
          </cell>
          <cell r="CD83">
            <v>0</v>
          </cell>
          <cell r="CE83">
            <v>0</v>
          </cell>
          <cell r="CF83">
            <v>0</v>
          </cell>
          <cell r="CG83">
            <v>0</v>
          </cell>
          <cell r="CH83">
            <v>0</v>
          </cell>
          <cell r="CI83">
            <v>0</v>
          </cell>
          <cell r="CJ83">
            <v>0</v>
          </cell>
          <cell r="CK83">
            <v>0</v>
          </cell>
          <cell r="CL83">
            <v>0</v>
          </cell>
          <cell r="CM83">
            <v>0</v>
          </cell>
          <cell r="CN83">
            <v>0</v>
          </cell>
          <cell r="CO83">
            <v>0</v>
          </cell>
          <cell r="CP83">
            <v>0</v>
          </cell>
          <cell r="CQ83">
            <v>0</v>
          </cell>
          <cell r="CR83">
            <v>0</v>
          </cell>
          <cell r="CS83">
            <v>0</v>
          </cell>
          <cell r="CT83">
            <v>0</v>
          </cell>
          <cell r="CU83">
            <v>0</v>
          </cell>
          <cell r="CV83">
            <v>0</v>
          </cell>
          <cell r="CW83">
            <v>-0.1</v>
          </cell>
        </row>
        <row r="84">
          <cell r="D84">
            <v>1124</v>
          </cell>
          <cell r="G84">
            <v>5267</v>
          </cell>
          <cell r="J84">
            <v>2602</v>
          </cell>
          <cell r="M84">
            <v>4087</v>
          </cell>
          <cell r="N84">
            <v>2606</v>
          </cell>
          <cell r="O84">
            <v>8547</v>
          </cell>
          <cell r="P84">
            <v>7163</v>
          </cell>
          <cell r="Q84">
            <v>5868</v>
          </cell>
          <cell r="R84">
            <v>939</v>
          </cell>
          <cell r="S84">
            <v>2907</v>
          </cell>
          <cell r="T84">
            <v>12115</v>
          </cell>
          <cell r="U84">
            <v>118753</v>
          </cell>
          <cell r="V84">
            <v>12111</v>
          </cell>
          <cell r="W84">
            <v>816</v>
          </cell>
          <cell r="X84">
            <v>135654</v>
          </cell>
          <cell r="Y84">
            <v>0</v>
          </cell>
          <cell r="Z84">
            <v>0</v>
          </cell>
          <cell r="AA84">
            <v>0</v>
          </cell>
          <cell r="AF84">
            <v>-0.2</v>
          </cell>
          <cell r="AH84">
            <v>-0.2</v>
          </cell>
          <cell r="AI84">
            <v>0</v>
          </cell>
          <cell r="AJ84">
            <v>-0.1</v>
          </cell>
          <cell r="AK84">
            <v>-0.1</v>
          </cell>
          <cell r="AL84">
            <v>0</v>
          </cell>
          <cell r="AN84">
            <v>-0.1</v>
          </cell>
          <cell r="AO84">
            <v>0</v>
          </cell>
          <cell r="AP84">
            <v>0</v>
          </cell>
          <cell r="AQ84">
            <v>0.1</v>
          </cell>
          <cell r="AR84">
            <v>0</v>
          </cell>
          <cell r="AV84">
            <v>-0.2</v>
          </cell>
          <cell r="AW84">
            <v>0</v>
          </cell>
          <cell r="AX84">
            <v>0</v>
          </cell>
          <cell r="AY84">
            <v>0.1</v>
          </cell>
          <cell r="AZ84">
            <v>0.1</v>
          </cell>
          <cell r="BA84">
            <v>0</v>
          </cell>
          <cell r="BB84">
            <v>0</v>
          </cell>
          <cell r="BC84">
            <v>0</v>
          </cell>
          <cell r="BD84">
            <v>0.1</v>
          </cell>
          <cell r="BG84">
            <v>0</v>
          </cell>
          <cell r="BJ84">
            <v>0</v>
          </cell>
          <cell r="BM84">
            <v>0</v>
          </cell>
          <cell r="BP84">
            <v>0</v>
          </cell>
          <cell r="BQ84">
            <v>0</v>
          </cell>
          <cell r="BR84">
            <v>0</v>
          </cell>
          <cell r="BS84">
            <v>0.2</v>
          </cell>
          <cell r="BT84">
            <v>0.1</v>
          </cell>
          <cell r="BU84">
            <v>0</v>
          </cell>
          <cell r="BV84">
            <v>0</v>
          </cell>
          <cell r="BW84">
            <v>0.1</v>
          </cell>
          <cell r="BX84">
            <v>-0.2</v>
          </cell>
          <cell r="BY84">
            <v>0</v>
          </cell>
          <cell r="BZ84">
            <v>-0.3</v>
          </cell>
          <cell r="CA84">
            <v>0</v>
          </cell>
          <cell r="CB84">
            <v>0</v>
          </cell>
          <cell r="CC84">
            <v>0</v>
          </cell>
          <cell r="CD84">
            <v>0</v>
          </cell>
          <cell r="CE84">
            <v>0</v>
          </cell>
          <cell r="CF84">
            <v>0</v>
          </cell>
          <cell r="CG84">
            <v>0</v>
          </cell>
          <cell r="CH84">
            <v>0</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row>
        <row r="85">
          <cell r="D85">
            <v>1098</v>
          </cell>
          <cell r="G85">
            <v>5355</v>
          </cell>
          <cell r="J85">
            <v>2640</v>
          </cell>
          <cell r="M85">
            <v>4147</v>
          </cell>
          <cell r="N85">
            <v>2644</v>
          </cell>
          <cell r="O85">
            <v>8597</v>
          </cell>
          <cell r="P85">
            <v>7191</v>
          </cell>
          <cell r="Q85">
            <v>5854</v>
          </cell>
          <cell r="R85">
            <v>935</v>
          </cell>
          <cell r="S85">
            <v>2846</v>
          </cell>
          <cell r="T85">
            <v>12273</v>
          </cell>
          <cell r="U85">
            <v>107429</v>
          </cell>
          <cell r="V85">
            <v>11377</v>
          </cell>
          <cell r="W85">
            <v>979</v>
          </cell>
          <cell r="X85">
            <v>118780</v>
          </cell>
          <cell r="Y85">
            <v>-0.1</v>
          </cell>
          <cell r="Z85">
            <v>0</v>
          </cell>
          <cell r="AA85">
            <v>-0.1</v>
          </cell>
          <cell r="AF85">
            <v>0.1</v>
          </cell>
          <cell r="AH85">
            <v>0.1</v>
          </cell>
          <cell r="AI85">
            <v>0</v>
          </cell>
          <cell r="AJ85">
            <v>0.1</v>
          </cell>
          <cell r="AK85">
            <v>0.1</v>
          </cell>
          <cell r="AL85">
            <v>-0.1</v>
          </cell>
          <cell r="AN85">
            <v>0</v>
          </cell>
          <cell r="AO85">
            <v>0</v>
          </cell>
          <cell r="AP85">
            <v>0</v>
          </cell>
          <cell r="AQ85">
            <v>-0.2</v>
          </cell>
          <cell r="AR85">
            <v>-0.1</v>
          </cell>
          <cell r="AV85">
            <v>0.3</v>
          </cell>
          <cell r="AW85">
            <v>-0.2</v>
          </cell>
          <cell r="AX85">
            <v>0</v>
          </cell>
          <cell r="AY85">
            <v>0</v>
          </cell>
          <cell r="AZ85">
            <v>0.1</v>
          </cell>
          <cell r="BA85">
            <v>0</v>
          </cell>
          <cell r="BB85">
            <v>0</v>
          </cell>
          <cell r="BC85">
            <v>-0.1</v>
          </cell>
          <cell r="BD85">
            <v>0.1</v>
          </cell>
          <cell r="BG85">
            <v>0</v>
          </cell>
          <cell r="BJ85">
            <v>0</v>
          </cell>
          <cell r="BM85">
            <v>0</v>
          </cell>
          <cell r="BP85">
            <v>0</v>
          </cell>
          <cell r="BQ85">
            <v>0</v>
          </cell>
          <cell r="BR85">
            <v>0</v>
          </cell>
          <cell r="BS85">
            <v>0.2</v>
          </cell>
          <cell r="BT85">
            <v>0.1</v>
          </cell>
          <cell r="BU85">
            <v>0</v>
          </cell>
          <cell r="BV85">
            <v>0</v>
          </cell>
          <cell r="BW85">
            <v>0.1</v>
          </cell>
          <cell r="BX85">
            <v>0.7</v>
          </cell>
          <cell r="BY85">
            <v>0</v>
          </cell>
          <cell r="BZ85">
            <v>0.7</v>
          </cell>
          <cell r="CA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row>
        <row r="86">
          <cell r="D86">
            <v>1133</v>
          </cell>
          <cell r="G86">
            <v>5321</v>
          </cell>
          <cell r="J86">
            <v>2618</v>
          </cell>
          <cell r="M86">
            <v>4113</v>
          </cell>
          <cell r="N86">
            <v>2622</v>
          </cell>
          <cell r="O86">
            <v>8643</v>
          </cell>
          <cell r="P86">
            <v>7243</v>
          </cell>
          <cell r="Q86">
            <v>5808</v>
          </cell>
          <cell r="R86">
            <v>961</v>
          </cell>
          <cell r="S86">
            <v>2900</v>
          </cell>
          <cell r="T86">
            <v>12428</v>
          </cell>
          <cell r="U86">
            <v>111908</v>
          </cell>
          <cell r="V86">
            <v>11467</v>
          </cell>
          <cell r="W86">
            <v>1069</v>
          </cell>
          <cell r="X86">
            <v>125086</v>
          </cell>
          <cell r="Y86">
            <v>-0.1</v>
          </cell>
          <cell r="Z86">
            <v>0</v>
          </cell>
          <cell r="AA86">
            <v>-0.1</v>
          </cell>
          <cell r="AF86">
            <v>0</v>
          </cell>
          <cell r="AH86">
            <v>0</v>
          </cell>
          <cell r="AI86">
            <v>0</v>
          </cell>
          <cell r="AJ86">
            <v>0.1</v>
          </cell>
          <cell r="AK86">
            <v>0</v>
          </cell>
          <cell r="AL86">
            <v>0.1</v>
          </cell>
          <cell r="AN86">
            <v>0.3</v>
          </cell>
          <cell r="AO86">
            <v>0</v>
          </cell>
          <cell r="AP86">
            <v>0</v>
          </cell>
          <cell r="AQ86">
            <v>0.1</v>
          </cell>
          <cell r="AR86">
            <v>0.1</v>
          </cell>
          <cell r="AV86">
            <v>0</v>
          </cell>
          <cell r="AW86">
            <v>0.1</v>
          </cell>
          <cell r="AX86">
            <v>0.1</v>
          </cell>
          <cell r="AY86">
            <v>0</v>
          </cell>
          <cell r="AZ86">
            <v>0.1</v>
          </cell>
          <cell r="BA86">
            <v>0</v>
          </cell>
          <cell r="BB86">
            <v>0</v>
          </cell>
          <cell r="BC86">
            <v>0</v>
          </cell>
          <cell r="BD86">
            <v>0.2</v>
          </cell>
          <cell r="BG86">
            <v>0</v>
          </cell>
          <cell r="BJ86">
            <v>0</v>
          </cell>
          <cell r="BM86">
            <v>0</v>
          </cell>
          <cell r="BP86">
            <v>0</v>
          </cell>
          <cell r="BQ86">
            <v>0</v>
          </cell>
          <cell r="BR86">
            <v>0</v>
          </cell>
          <cell r="BS86">
            <v>0.4</v>
          </cell>
          <cell r="BT86">
            <v>0.1</v>
          </cell>
          <cell r="BU86">
            <v>0</v>
          </cell>
          <cell r="BV86">
            <v>0</v>
          </cell>
          <cell r="BW86">
            <v>0.1</v>
          </cell>
          <cell r="BX86">
            <v>1.4</v>
          </cell>
          <cell r="BY86">
            <v>0.2</v>
          </cell>
          <cell r="BZ86">
            <v>0.9</v>
          </cell>
          <cell r="CA86">
            <v>0</v>
          </cell>
          <cell r="CB86">
            <v>0</v>
          </cell>
          <cell r="CC86">
            <v>0</v>
          </cell>
          <cell r="CD86">
            <v>0</v>
          </cell>
          <cell r="CE86">
            <v>0</v>
          </cell>
          <cell r="CF86">
            <v>0</v>
          </cell>
          <cell r="CG86">
            <v>0</v>
          </cell>
          <cell r="CH86">
            <v>0</v>
          </cell>
          <cell r="CI86">
            <v>0</v>
          </cell>
          <cell r="CJ86">
            <v>0</v>
          </cell>
          <cell r="CK86">
            <v>0</v>
          </cell>
          <cell r="CL86">
            <v>0</v>
          </cell>
          <cell r="CM86">
            <v>0</v>
          </cell>
          <cell r="CN86">
            <v>0</v>
          </cell>
          <cell r="CO86">
            <v>0</v>
          </cell>
          <cell r="CP86">
            <v>0</v>
          </cell>
          <cell r="CQ86">
            <v>0</v>
          </cell>
          <cell r="CR86">
            <v>0</v>
          </cell>
          <cell r="CS86">
            <v>0</v>
          </cell>
          <cell r="CT86">
            <v>0</v>
          </cell>
          <cell r="CU86">
            <v>0</v>
          </cell>
          <cell r="CV86">
            <v>0</v>
          </cell>
          <cell r="CW86">
            <v>0.1</v>
          </cell>
        </row>
        <row r="87">
          <cell r="D87">
            <v>1173</v>
          </cell>
          <cell r="G87">
            <v>5404</v>
          </cell>
          <cell r="J87">
            <v>2667</v>
          </cell>
          <cell r="M87">
            <v>4189</v>
          </cell>
          <cell r="N87">
            <v>2671</v>
          </cell>
          <cell r="O87">
            <v>8837</v>
          </cell>
          <cell r="P87">
            <v>7722</v>
          </cell>
          <cell r="Q87">
            <v>6180</v>
          </cell>
          <cell r="R87">
            <v>937</v>
          </cell>
          <cell r="S87">
            <v>2932</v>
          </cell>
          <cell r="T87">
            <v>12582</v>
          </cell>
          <cell r="U87">
            <v>115850</v>
          </cell>
          <cell r="V87">
            <v>11963</v>
          </cell>
          <cell r="W87">
            <v>1558</v>
          </cell>
          <cell r="X87">
            <v>125976</v>
          </cell>
          <cell r="Y87">
            <v>0.9</v>
          </cell>
          <cell r="Z87">
            <v>0</v>
          </cell>
          <cell r="AA87">
            <v>0.9</v>
          </cell>
          <cell r="AF87">
            <v>0</v>
          </cell>
          <cell r="AH87">
            <v>0</v>
          </cell>
          <cell r="AI87">
            <v>0</v>
          </cell>
          <cell r="AJ87">
            <v>0.1</v>
          </cell>
          <cell r="AK87">
            <v>0</v>
          </cell>
          <cell r="AL87">
            <v>-0.1</v>
          </cell>
          <cell r="AN87">
            <v>0</v>
          </cell>
          <cell r="AO87">
            <v>0</v>
          </cell>
          <cell r="AP87">
            <v>0</v>
          </cell>
          <cell r="AQ87">
            <v>0</v>
          </cell>
          <cell r="AR87">
            <v>0</v>
          </cell>
          <cell r="AV87">
            <v>-0.1</v>
          </cell>
          <cell r="AW87">
            <v>0.1</v>
          </cell>
          <cell r="AX87">
            <v>0</v>
          </cell>
          <cell r="AY87">
            <v>0</v>
          </cell>
          <cell r="AZ87">
            <v>0</v>
          </cell>
          <cell r="BA87">
            <v>0</v>
          </cell>
          <cell r="BB87">
            <v>0</v>
          </cell>
          <cell r="BC87">
            <v>0</v>
          </cell>
          <cell r="BD87">
            <v>-0.1</v>
          </cell>
          <cell r="BG87">
            <v>0</v>
          </cell>
          <cell r="BJ87">
            <v>0.1</v>
          </cell>
          <cell r="BM87">
            <v>0</v>
          </cell>
          <cell r="BP87">
            <v>0</v>
          </cell>
          <cell r="BQ87">
            <v>0</v>
          </cell>
          <cell r="BR87">
            <v>0.1</v>
          </cell>
          <cell r="BS87">
            <v>-0.1</v>
          </cell>
          <cell r="BT87">
            <v>0.1</v>
          </cell>
          <cell r="BU87">
            <v>0</v>
          </cell>
          <cell r="BV87">
            <v>0</v>
          </cell>
          <cell r="BW87">
            <v>0.1</v>
          </cell>
          <cell r="BX87">
            <v>1.7</v>
          </cell>
          <cell r="BY87">
            <v>0.1</v>
          </cell>
          <cell r="BZ87">
            <v>1.4</v>
          </cell>
          <cell r="CA87">
            <v>0</v>
          </cell>
          <cell r="CB87">
            <v>0</v>
          </cell>
          <cell r="CC87">
            <v>0</v>
          </cell>
          <cell r="CD87">
            <v>0</v>
          </cell>
          <cell r="CE87">
            <v>0</v>
          </cell>
          <cell r="CF87">
            <v>0</v>
          </cell>
          <cell r="CG87">
            <v>0</v>
          </cell>
          <cell r="CH87">
            <v>0</v>
          </cell>
          <cell r="CI87">
            <v>0</v>
          </cell>
          <cell r="CJ87">
            <v>0</v>
          </cell>
          <cell r="CK87">
            <v>0</v>
          </cell>
          <cell r="CL87">
            <v>0</v>
          </cell>
          <cell r="CM87">
            <v>0</v>
          </cell>
          <cell r="CN87">
            <v>0</v>
          </cell>
          <cell r="CO87">
            <v>0</v>
          </cell>
          <cell r="CP87">
            <v>0</v>
          </cell>
          <cell r="CQ87">
            <v>0</v>
          </cell>
          <cell r="CR87">
            <v>0</v>
          </cell>
          <cell r="CS87">
            <v>0</v>
          </cell>
          <cell r="CT87">
            <v>0</v>
          </cell>
          <cell r="CU87">
            <v>0</v>
          </cell>
          <cell r="CV87">
            <v>0</v>
          </cell>
          <cell r="CW87">
            <v>-0.1</v>
          </cell>
        </row>
        <row r="88">
          <cell r="D88">
            <v>1214</v>
          </cell>
          <cell r="G88">
            <v>5414</v>
          </cell>
          <cell r="J88">
            <v>2669</v>
          </cell>
          <cell r="M88">
            <v>4193</v>
          </cell>
          <cell r="N88">
            <v>2674</v>
          </cell>
          <cell r="O88">
            <v>8777</v>
          </cell>
          <cell r="P88">
            <v>7703</v>
          </cell>
          <cell r="Q88">
            <v>6206</v>
          </cell>
          <cell r="R88">
            <v>977</v>
          </cell>
          <cell r="S88">
            <v>2998</v>
          </cell>
          <cell r="T88">
            <v>12758</v>
          </cell>
          <cell r="U88">
            <v>124795</v>
          </cell>
          <cell r="V88">
            <v>12411</v>
          </cell>
          <cell r="W88">
            <v>1568</v>
          </cell>
          <cell r="X88">
            <v>141576</v>
          </cell>
          <cell r="Y88">
            <v>0.2</v>
          </cell>
          <cell r="Z88">
            <v>0</v>
          </cell>
          <cell r="AA88">
            <v>0.2</v>
          </cell>
          <cell r="AF88">
            <v>0</v>
          </cell>
          <cell r="AH88">
            <v>0</v>
          </cell>
          <cell r="AI88">
            <v>0</v>
          </cell>
          <cell r="AJ88">
            <v>0</v>
          </cell>
          <cell r="AK88">
            <v>0.1</v>
          </cell>
          <cell r="AL88">
            <v>0</v>
          </cell>
          <cell r="AN88">
            <v>0.2</v>
          </cell>
          <cell r="AO88">
            <v>0</v>
          </cell>
          <cell r="AP88">
            <v>0</v>
          </cell>
          <cell r="AQ88">
            <v>0</v>
          </cell>
          <cell r="AR88">
            <v>0</v>
          </cell>
          <cell r="AV88">
            <v>0.2</v>
          </cell>
          <cell r="AW88">
            <v>0.1</v>
          </cell>
          <cell r="AX88">
            <v>0</v>
          </cell>
          <cell r="AY88">
            <v>-0.2</v>
          </cell>
          <cell r="AZ88">
            <v>0</v>
          </cell>
          <cell r="BA88">
            <v>0</v>
          </cell>
          <cell r="BB88">
            <v>0</v>
          </cell>
          <cell r="BC88">
            <v>0.1</v>
          </cell>
          <cell r="BD88">
            <v>0</v>
          </cell>
          <cell r="BG88">
            <v>0</v>
          </cell>
          <cell r="BJ88">
            <v>0.1</v>
          </cell>
          <cell r="BM88">
            <v>0</v>
          </cell>
          <cell r="BP88">
            <v>0.1</v>
          </cell>
          <cell r="BQ88">
            <v>0</v>
          </cell>
          <cell r="BR88">
            <v>0</v>
          </cell>
          <cell r="BS88">
            <v>-0.1</v>
          </cell>
          <cell r="BT88">
            <v>0</v>
          </cell>
          <cell r="BU88">
            <v>0</v>
          </cell>
          <cell r="BV88">
            <v>0</v>
          </cell>
          <cell r="BW88">
            <v>0.1</v>
          </cell>
          <cell r="BX88">
            <v>1.3</v>
          </cell>
          <cell r="BY88">
            <v>-0.1</v>
          </cell>
          <cell r="BZ88">
            <v>0.8</v>
          </cell>
          <cell r="CA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row>
        <row r="89">
          <cell r="D89">
            <v>1191</v>
          </cell>
          <cell r="G89">
            <v>5632</v>
          </cell>
          <cell r="J89">
            <v>2779</v>
          </cell>
          <cell r="M89">
            <v>4366</v>
          </cell>
          <cell r="N89">
            <v>2784</v>
          </cell>
          <cell r="O89">
            <v>8768</v>
          </cell>
          <cell r="P89">
            <v>7699</v>
          </cell>
          <cell r="Q89">
            <v>6230</v>
          </cell>
          <cell r="R89">
            <v>969</v>
          </cell>
          <cell r="S89">
            <v>2961</v>
          </cell>
          <cell r="T89">
            <v>12920</v>
          </cell>
          <cell r="U89">
            <v>116338</v>
          </cell>
          <cell r="V89">
            <v>11736</v>
          </cell>
          <cell r="W89">
            <v>1293</v>
          </cell>
          <cell r="X89">
            <v>128250</v>
          </cell>
          <cell r="Y89">
            <v>-0.2</v>
          </cell>
          <cell r="Z89">
            <v>0</v>
          </cell>
          <cell r="AA89">
            <v>-0.2</v>
          </cell>
          <cell r="AF89">
            <v>0</v>
          </cell>
          <cell r="AH89">
            <v>0</v>
          </cell>
          <cell r="AI89">
            <v>0</v>
          </cell>
          <cell r="AJ89">
            <v>0</v>
          </cell>
          <cell r="AK89">
            <v>0.1</v>
          </cell>
          <cell r="AL89">
            <v>0.1</v>
          </cell>
          <cell r="AN89">
            <v>0.2</v>
          </cell>
          <cell r="AO89">
            <v>0</v>
          </cell>
          <cell r="AP89">
            <v>0</v>
          </cell>
          <cell r="AQ89">
            <v>0.1</v>
          </cell>
          <cell r="AR89">
            <v>0.1</v>
          </cell>
          <cell r="AV89">
            <v>0.1</v>
          </cell>
          <cell r="AW89">
            <v>-0.1</v>
          </cell>
          <cell r="AX89">
            <v>0</v>
          </cell>
          <cell r="AY89">
            <v>0</v>
          </cell>
          <cell r="AZ89">
            <v>-0.1</v>
          </cell>
          <cell r="BA89">
            <v>0</v>
          </cell>
          <cell r="BB89">
            <v>0</v>
          </cell>
          <cell r="BC89">
            <v>-0.1</v>
          </cell>
          <cell r="BD89">
            <v>-0.2</v>
          </cell>
          <cell r="BG89">
            <v>0</v>
          </cell>
          <cell r="BJ89">
            <v>0.1</v>
          </cell>
          <cell r="BM89">
            <v>0.1</v>
          </cell>
          <cell r="BP89">
            <v>0.1</v>
          </cell>
          <cell r="BQ89">
            <v>0.1</v>
          </cell>
          <cell r="BR89">
            <v>0</v>
          </cell>
          <cell r="BS89">
            <v>0.3</v>
          </cell>
          <cell r="BT89">
            <v>0</v>
          </cell>
          <cell r="BU89">
            <v>0</v>
          </cell>
          <cell r="BV89">
            <v>0</v>
          </cell>
          <cell r="BW89">
            <v>0.1</v>
          </cell>
          <cell r="BX89">
            <v>0.5</v>
          </cell>
          <cell r="BY89">
            <v>0.1</v>
          </cell>
          <cell r="BZ89">
            <v>2.8</v>
          </cell>
          <cell r="CA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0.1</v>
          </cell>
        </row>
        <row r="90">
          <cell r="D90">
            <v>1228</v>
          </cell>
          <cell r="G90">
            <v>5695</v>
          </cell>
          <cell r="J90">
            <v>2826</v>
          </cell>
          <cell r="M90">
            <v>4439</v>
          </cell>
          <cell r="N90">
            <v>2830</v>
          </cell>
          <cell r="O90">
            <v>8883</v>
          </cell>
          <cell r="P90">
            <v>7666</v>
          </cell>
          <cell r="Q90">
            <v>6090</v>
          </cell>
          <cell r="R90">
            <v>981</v>
          </cell>
          <cell r="S90">
            <v>2933</v>
          </cell>
          <cell r="T90">
            <v>13085</v>
          </cell>
          <cell r="U90">
            <v>116347</v>
          </cell>
          <cell r="V90">
            <v>11863</v>
          </cell>
          <cell r="W90">
            <v>1909</v>
          </cell>
          <cell r="X90">
            <v>128532</v>
          </cell>
          <cell r="Y90">
            <v>-0.3</v>
          </cell>
          <cell r="Z90">
            <v>0</v>
          </cell>
          <cell r="AA90">
            <v>-0.3</v>
          </cell>
          <cell r="AF90">
            <v>0.1</v>
          </cell>
          <cell r="AH90">
            <v>0.1</v>
          </cell>
          <cell r="AI90">
            <v>0</v>
          </cell>
          <cell r="AJ90">
            <v>0</v>
          </cell>
          <cell r="AK90">
            <v>0</v>
          </cell>
          <cell r="AL90">
            <v>0.1</v>
          </cell>
          <cell r="AN90">
            <v>0.1</v>
          </cell>
          <cell r="AO90">
            <v>0</v>
          </cell>
          <cell r="AP90">
            <v>0</v>
          </cell>
          <cell r="AQ90">
            <v>0</v>
          </cell>
          <cell r="AR90">
            <v>0</v>
          </cell>
          <cell r="AV90">
            <v>0.1</v>
          </cell>
          <cell r="AW90">
            <v>0.1</v>
          </cell>
          <cell r="AX90">
            <v>0</v>
          </cell>
          <cell r="AY90">
            <v>0</v>
          </cell>
          <cell r="AZ90">
            <v>0</v>
          </cell>
          <cell r="BA90">
            <v>0</v>
          </cell>
          <cell r="BB90">
            <v>0</v>
          </cell>
          <cell r="BC90">
            <v>0.1</v>
          </cell>
          <cell r="BD90">
            <v>0</v>
          </cell>
          <cell r="BG90">
            <v>0</v>
          </cell>
          <cell r="BJ90">
            <v>0.1</v>
          </cell>
          <cell r="BM90">
            <v>0</v>
          </cell>
          <cell r="BP90">
            <v>0.1</v>
          </cell>
          <cell r="BQ90">
            <v>0</v>
          </cell>
          <cell r="BR90">
            <v>0</v>
          </cell>
          <cell r="BS90">
            <v>0.2</v>
          </cell>
          <cell r="BT90">
            <v>0</v>
          </cell>
          <cell r="BU90">
            <v>0</v>
          </cell>
          <cell r="BV90">
            <v>0</v>
          </cell>
          <cell r="BW90">
            <v>0.1</v>
          </cell>
          <cell r="BX90">
            <v>0.7</v>
          </cell>
          <cell r="BY90">
            <v>0.2</v>
          </cell>
          <cell r="BZ90">
            <v>-1.6</v>
          </cell>
          <cell r="CA90">
            <v>0</v>
          </cell>
          <cell r="CB90">
            <v>0</v>
          </cell>
          <cell r="CC90">
            <v>0</v>
          </cell>
          <cell r="CD90">
            <v>0</v>
          </cell>
          <cell r="CE90">
            <v>0</v>
          </cell>
          <cell r="CF90">
            <v>0</v>
          </cell>
          <cell r="CG90">
            <v>0</v>
          </cell>
          <cell r="CH90">
            <v>0</v>
          </cell>
          <cell r="CI90">
            <v>0</v>
          </cell>
          <cell r="CJ90">
            <v>0</v>
          </cell>
          <cell r="CK90">
            <v>0</v>
          </cell>
          <cell r="CL90">
            <v>0</v>
          </cell>
          <cell r="CM90">
            <v>0</v>
          </cell>
          <cell r="CN90">
            <v>0</v>
          </cell>
          <cell r="CO90">
            <v>0</v>
          </cell>
          <cell r="CP90">
            <v>0</v>
          </cell>
          <cell r="CQ90">
            <v>0</v>
          </cell>
          <cell r="CR90">
            <v>0</v>
          </cell>
          <cell r="CS90">
            <v>0</v>
          </cell>
          <cell r="CT90">
            <v>0</v>
          </cell>
          <cell r="CU90">
            <v>0</v>
          </cell>
          <cell r="CV90">
            <v>0</v>
          </cell>
          <cell r="CW90">
            <v>0</v>
          </cell>
        </row>
        <row r="91">
          <cell r="D91">
            <v>1256</v>
          </cell>
          <cell r="G91">
            <v>5772</v>
          </cell>
          <cell r="J91">
            <v>2854</v>
          </cell>
          <cell r="M91">
            <v>4484</v>
          </cell>
          <cell r="N91">
            <v>2859</v>
          </cell>
          <cell r="O91">
            <v>8809</v>
          </cell>
          <cell r="P91">
            <v>8524</v>
          </cell>
          <cell r="Q91">
            <v>6351</v>
          </cell>
          <cell r="R91">
            <v>958</v>
          </cell>
          <cell r="S91">
            <v>2917</v>
          </cell>
          <cell r="T91">
            <v>13246</v>
          </cell>
          <cell r="U91">
            <v>120343</v>
          </cell>
          <cell r="V91">
            <v>12061</v>
          </cell>
          <cell r="W91">
            <v>2457</v>
          </cell>
          <cell r="X91">
            <v>130312</v>
          </cell>
          <cell r="Y91">
            <v>-0.2</v>
          </cell>
          <cell r="Z91">
            <v>0</v>
          </cell>
          <cell r="AA91">
            <v>-0.2</v>
          </cell>
          <cell r="AF91">
            <v>0</v>
          </cell>
          <cell r="AH91">
            <v>0.1</v>
          </cell>
          <cell r="AI91">
            <v>0.1</v>
          </cell>
          <cell r="AJ91">
            <v>-0.1</v>
          </cell>
          <cell r="AK91">
            <v>0.1</v>
          </cell>
          <cell r="AL91">
            <v>0.1</v>
          </cell>
          <cell r="AN91">
            <v>0.3</v>
          </cell>
          <cell r="AO91">
            <v>0</v>
          </cell>
          <cell r="AP91">
            <v>0</v>
          </cell>
          <cell r="AQ91">
            <v>0</v>
          </cell>
          <cell r="AR91">
            <v>0.1</v>
          </cell>
          <cell r="AV91">
            <v>0</v>
          </cell>
          <cell r="AW91">
            <v>0</v>
          </cell>
          <cell r="AX91">
            <v>0.1</v>
          </cell>
          <cell r="AY91">
            <v>0</v>
          </cell>
          <cell r="AZ91">
            <v>0</v>
          </cell>
          <cell r="BA91">
            <v>0</v>
          </cell>
          <cell r="BB91">
            <v>0.1</v>
          </cell>
          <cell r="BC91">
            <v>0</v>
          </cell>
          <cell r="BD91">
            <v>-0.1</v>
          </cell>
          <cell r="BG91">
            <v>0</v>
          </cell>
          <cell r="BJ91">
            <v>0.1</v>
          </cell>
          <cell r="BM91">
            <v>0</v>
          </cell>
          <cell r="BP91">
            <v>0</v>
          </cell>
          <cell r="BQ91">
            <v>0</v>
          </cell>
          <cell r="BR91">
            <v>-0.1</v>
          </cell>
          <cell r="BS91">
            <v>0.1</v>
          </cell>
          <cell r="BT91">
            <v>0</v>
          </cell>
          <cell r="BU91">
            <v>0</v>
          </cell>
          <cell r="BV91">
            <v>0</v>
          </cell>
          <cell r="BW91">
            <v>0.1</v>
          </cell>
          <cell r="BX91">
            <v>0.4</v>
          </cell>
          <cell r="BY91">
            <v>-0.1</v>
          </cell>
          <cell r="BZ91">
            <v>0.9</v>
          </cell>
          <cell r="CA91">
            <v>0</v>
          </cell>
          <cell r="CB91">
            <v>0</v>
          </cell>
          <cell r="CC91">
            <v>0</v>
          </cell>
          <cell r="CD91">
            <v>0</v>
          </cell>
          <cell r="CE91">
            <v>0</v>
          </cell>
          <cell r="CF91">
            <v>0</v>
          </cell>
          <cell r="CG91">
            <v>0</v>
          </cell>
          <cell r="CH91">
            <v>0</v>
          </cell>
          <cell r="CI91">
            <v>0</v>
          </cell>
          <cell r="CJ91">
            <v>0</v>
          </cell>
          <cell r="CK91">
            <v>0</v>
          </cell>
          <cell r="CL91">
            <v>0</v>
          </cell>
          <cell r="CM91">
            <v>0</v>
          </cell>
          <cell r="CN91">
            <v>0</v>
          </cell>
          <cell r="CO91">
            <v>0</v>
          </cell>
          <cell r="CP91">
            <v>0</v>
          </cell>
          <cell r="CQ91">
            <v>0</v>
          </cell>
          <cell r="CR91">
            <v>0</v>
          </cell>
          <cell r="CS91">
            <v>0</v>
          </cell>
          <cell r="CT91">
            <v>0</v>
          </cell>
          <cell r="CU91">
            <v>0</v>
          </cell>
          <cell r="CV91">
            <v>0</v>
          </cell>
          <cell r="CW91">
            <v>0</v>
          </cell>
        </row>
        <row r="92">
          <cell r="D92">
            <v>1315</v>
          </cell>
          <cell r="G92">
            <v>5864</v>
          </cell>
          <cell r="J92">
            <v>2820</v>
          </cell>
          <cell r="M92">
            <v>4430</v>
          </cell>
          <cell r="N92">
            <v>2824</v>
          </cell>
          <cell r="O92">
            <v>8653</v>
          </cell>
          <cell r="P92">
            <v>8740</v>
          </cell>
          <cell r="Q92">
            <v>6387</v>
          </cell>
          <cell r="R92">
            <v>993</v>
          </cell>
          <cell r="S92">
            <v>3007</v>
          </cell>
          <cell r="T92">
            <v>13422</v>
          </cell>
          <cell r="U92">
            <v>130465</v>
          </cell>
          <cell r="V92">
            <v>12932</v>
          </cell>
          <cell r="W92">
            <v>1418</v>
          </cell>
          <cell r="X92">
            <v>147755</v>
          </cell>
          <cell r="Y92">
            <v>0</v>
          </cell>
          <cell r="Z92">
            <v>0</v>
          </cell>
          <cell r="AA92">
            <v>0</v>
          </cell>
          <cell r="AF92">
            <v>0</v>
          </cell>
          <cell r="AH92">
            <v>-0.1</v>
          </cell>
          <cell r="AI92">
            <v>-0.1</v>
          </cell>
          <cell r="AJ92">
            <v>0.2</v>
          </cell>
          <cell r="AK92">
            <v>-0.1</v>
          </cell>
          <cell r="AL92">
            <v>0</v>
          </cell>
          <cell r="AN92">
            <v>-0.1</v>
          </cell>
          <cell r="AO92">
            <v>0</v>
          </cell>
          <cell r="AP92">
            <v>0</v>
          </cell>
          <cell r="AQ92">
            <v>0</v>
          </cell>
          <cell r="AR92">
            <v>0.1</v>
          </cell>
          <cell r="AV92">
            <v>0</v>
          </cell>
          <cell r="AW92">
            <v>0.2</v>
          </cell>
          <cell r="AX92">
            <v>0</v>
          </cell>
          <cell r="AY92">
            <v>0</v>
          </cell>
          <cell r="AZ92">
            <v>0.3</v>
          </cell>
          <cell r="BA92">
            <v>0</v>
          </cell>
          <cell r="BB92">
            <v>0</v>
          </cell>
          <cell r="BC92">
            <v>0.1</v>
          </cell>
          <cell r="BD92">
            <v>0.6</v>
          </cell>
          <cell r="BG92">
            <v>0</v>
          </cell>
          <cell r="BJ92">
            <v>0.1</v>
          </cell>
          <cell r="BM92">
            <v>0</v>
          </cell>
          <cell r="BP92">
            <v>0</v>
          </cell>
          <cell r="BQ92">
            <v>0</v>
          </cell>
          <cell r="BR92">
            <v>-0.1</v>
          </cell>
          <cell r="BS92">
            <v>0.1</v>
          </cell>
          <cell r="BT92">
            <v>0.1</v>
          </cell>
          <cell r="BU92">
            <v>0</v>
          </cell>
          <cell r="BV92">
            <v>0.1</v>
          </cell>
          <cell r="BW92">
            <v>0.1</v>
          </cell>
          <cell r="BX92">
            <v>1.3</v>
          </cell>
          <cell r="BY92">
            <v>0.1</v>
          </cell>
          <cell r="BZ92">
            <v>1.9</v>
          </cell>
          <cell r="CA92">
            <v>0</v>
          </cell>
          <cell r="CB92">
            <v>0</v>
          </cell>
          <cell r="CC92">
            <v>0</v>
          </cell>
          <cell r="CD92">
            <v>0</v>
          </cell>
          <cell r="CE92">
            <v>0</v>
          </cell>
          <cell r="CF92">
            <v>0</v>
          </cell>
          <cell r="CG92">
            <v>0</v>
          </cell>
          <cell r="CH92">
            <v>0</v>
          </cell>
          <cell r="CI92">
            <v>0</v>
          </cell>
          <cell r="CJ92">
            <v>0</v>
          </cell>
          <cell r="CK92">
            <v>0</v>
          </cell>
          <cell r="CL92">
            <v>0</v>
          </cell>
          <cell r="CM92">
            <v>0</v>
          </cell>
          <cell r="CN92">
            <v>0</v>
          </cell>
          <cell r="CO92">
            <v>0</v>
          </cell>
          <cell r="CP92">
            <v>0</v>
          </cell>
          <cell r="CQ92">
            <v>0</v>
          </cell>
          <cell r="CR92">
            <v>0</v>
          </cell>
          <cell r="CS92">
            <v>0</v>
          </cell>
          <cell r="CT92">
            <v>0</v>
          </cell>
          <cell r="CU92">
            <v>0</v>
          </cell>
          <cell r="CV92">
            <v>0</v>
          </cell>
          <cell r="CW92">
            <v>0</v>
          </cell>
        </row>
        <row r="93">
          <cell r="D93">
            <v>1280</v>
          </cell>
          <cell r="G93">
            <v>6049</v>
          </cell>
          <cell r="J93">
            <v>2876</v>
          </cell>
          <cell r="M93">
            <v>4518</v>
          </cell>
          <cell r="N93">
            <v>2881</v>
          </cell>
          <cell r="O93">
            <v>8597</v>
          </cell>
          <cell r="P93">
            <v>8357</v>
          </cell>
          <cell r="Q93">
            <v>6298</v>
          </cell>
          <cell r="R93">
            <v>1021</v>
          </cell>
          <cell r="S93">
            <v>3057</v>
          </cell>
          <cell r="T93">
            <v>13605</v>
          </cell>
          <cell r="U93">
            <v>116345</v>
          </cell>
          <cell r="V93">
            <v>11793</v>
          </cell>
          <cell r="W93">
            <v>1959</v>
          </cell>
          <cell r="X93">
            <v>128501</v>
          </cell>
          <cell r="Y93">
            <v>-0.2</v>
          </cell>
          <cell r="Z93">
            <v>0</v>
          </cell>
          <cell r="AA93">
            <v>-0.2</v>
          </cell>
          <cell r="AF93">
            <v>-0.2</v>
          </cell>
          <cell r="AH93">
            <v>-0.3</v>
          </cell>
          <cell r="AI93">
            <v>0.1</v>
          </cell>
          <cell r="AJ93">
            <v>-0.1</v>
          </cell>
          <cell r="AK93">
            <v>0.2</v>
          </cell>
          <cell r="AL93">
            <v>0</v>
          </cell>
          <cell r="AN93">
            <v>0.3</v>
          </cell>
          <cell r="AO93">
            <v>0</v>
          </cell>
          <cell r="AP93">
            <v>0</v>
          </cell>
          <cell r="AQ93">
            <v>0</v>
          </cell>
          <cell r="AR93">
            <v>0</v>
          </cell>
          <cell r="AV93">
            <v>0</v>
          </cell>
          <cell r="AW93">
            <v>0</v>
          </cell>
          <cell r="AX93">
            <v>0.1</v>
          </cell>
          <cell r="AY93">
            <v>0</v>
          </cell>
          <cell r="AZ93">
            <v>-0.2</v>
          </cell>
          <cell r="BA93">
            <v>0</v>
          </cell>
          <cell r="BB93">
            <v>0</v>
          </cell>
          <cell r="BC93">
            <v>0</v>
          </cell>
          <cell r="BD93">
            <v>-0.5</v>
          </cell>
          <cell r="BG93">
            <v>0</v>
          </cell>
          <cell r="BJ93">
            <v>0</v>
          </cell>
          <cell r="BM93">
            <v>0</v>
          </cell>
          <cell r="BP93">
            <v>0</v>
          </cell>
          <cell r="BQ93">
            <v>0</v>
          </cell>
          <cell r="BR93">
            <v>0</v>
          </cell>
          <cell r="BS93">
            <v>0.1</v>
          </cell>
          <cell r="BT93">
            <v>-0.1</v>
          </cell>
          <cell r="BU93">
            <v>0</v>
          </cell>
          <cell r="BV93">
            <v>0.1</v>
          </cell>
          <cell r="BW93">
            <v>0.1</v>
          </cell>
          <cell r="BX93">
            <v>-0.4</v>
          </cell>
          <cell r="BY93">
            <v>-0.2</v>
          </cell>
          <cell r="BZ93">
            <v>0.4</v>
          </cell>
          <cell r="CA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row>
        <row r="94">
          <cell r="D94">
            <v>1315</v>
          </cell>
          <cell r="G94">
            <v>5951</v>
          </cell>
          <cell r="J94">
            <v>3001</v>
          </cell>
          <cell r="M94">
            <v>4714</v>
          </cell>
          <cell r="N94">
            <v>3006</v>
          </cell>
          <cell r="O94">
            <v>8828</v>
          </cell>
          <cell r="P94">
            <v>8000</v>
          </cell>
          <cell r="Q94">
            <v>6259</v>
          </cell>
          <cell r="R94">
            <v>995</v>
          </cell>
          <cell r="S94">
            <v>3088</v>
          </cell>
          <cell r="T94">
            <v>13788</v>
          </cell>
          <cell r="U94">
            <v>118156</v>
          </cell>
          <cell r="V94">
            <v>11341</v>
          </cell>
          <cell r="W94">
            <v>2322</v>
          </cell>
          <cell r="X94">
            <v>133675</v>
          </cell>
          <cell r="Y94">
            <v>0.2</v>
          </cell>
          <cell r="Z94">
            <v>0</v>
          </cell>
          <cell r="AA94">
            <v>0.2</v>
          </cell>
          <cell r="AF94">
            <v>-0.1</v>
          </cell>
          <cell r="AH94">
            <v>-0.1</v>
          </cell>
          <cell r="AI94">
            <v>0.1</v>
          </cell>
          <cell r="AJ94">
            <v>-0.1</v>
          </cell>
          <cell r="AK94">
            <v>-0.2</v>
          </cell>
          <cell r="AL94">
            <v>-0.1</v>
          </cell>
          <cell r="AN94">
            <v>-0.3</v>
          </cell>
          <cell r="AO94">
            <v>0</v>
          </cell>
          <cell r="AP94">
            <v>0</v>
          </cell>
          <cell r="AQ94">
            <v>0</v>
          </cell>
          <cell r="AR94">
            <v>0</v>
          </cell>
          <cell r="AV94">
            <v>0.1</v>
          </cell>
          <cell r="AW94">
            <v>-0.1</v>
          </cell>
          <cell r="AX94">
            <v>0</v>
          </cell>
          <cell r="AY94">
            <v>0</v>
          </cell>
          <cell r="AZ94">
            <v>0.1</v>
          </cell>
          <cell r="BA94">
            <v>0</v>
          </cell>
          <cell r="BB94">
            <v>0</v>
          </cell>
          <cell r="BC94">
            <v>-0.1</v>
          </cell>
          <cell r="BD94">
            <v>0.1</v>
          </cell>
          <cell r="BG94">
            <v>0</v>
          </cell>
          <cell r="BJ94">
            <v>0</v>
          </cell>
          <cell r="BM94">
            <v>0.1</v>
          </cell>
          <cell r="BP94">
            <v>0.2</v>
          </cell>
          <cell r="BQ94">
            <v>0.1</v>
          </cell>
          <cell r="BR94">
            <v>0.1</v>
          </cell>
          <cell r="BS94">
            <v>-0.1</v>
          </cell>
          <cell r="BT94">
            <v>0.1</v>
          </cell>
          <cell r="BU94">
            <v>0</v>
          </cell>
          <cell r="BV94">
            <v>0</v>
          </cell>
          <cell r="BW94">
            <v>0.1</v>
          </cell>
          <cell r="BX94">
            <v>0</v>
          </cell>
          <cell r="BY94">
            <v>-0.3</v>
          </cell>
          <cell r="BZ94">
            <v>0.3</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v>
          </cell>
          <cell r="CO94">
            <v>0</v>
          </cell>
          <cell r="CP94">
            <v>0</v>
          </cell>
          <cell r="CQ94">
            <v>0</v>
          </cell>
          <cell r="CR94">
            <v>0</v>
          </cell>
          <cell r="CS94">
            <v>0</v>
          </cell>
          <cell r="CT94">
            <v>0</v>
          </cell>
          <cell r="CU94">
            <v>0</v>
          </cell>
          <cell r="CV94">
            <v>0</v>
          </cell>
          <cell r="CW94">
            <v>0</v>
          </cell>
        </row>
        <row r="95">
          <cell r="D95">
            <v>1384</v>
          </cell>
          <cell r="G95">
            <v>5835</v>
          </cell>
          <cell r="J95">
            <v>2996</v>
          </cell>
          <cell r="M95">
            <v>4707</v>
          </cell>
          <cell r="N95">
            <v>3001</v>
          </cell>
          <cell r="O95">
            <v>8939</v>
          </cell>
          <cell r="P95">
            <v>9052</v>
          </cell>
          <cell r="Q95">
            <v>6559</v>
          </cell>
          <cell r="R95">
            <v>1002</v>
          </cell>
          <cell r="S95">
            <v>3123</v>
          </cell>
          <cell r="T95">
            <v>13963</v>
          </cell>
          <cell r="U95">
            <v>124344</v>
          </cell>
          <cell r="V95">
            <v>12396</v>
          </cell>
          <cell r="W95">
            <v>3176</v>
          </cell>
          <cell r="X95">
            <v>135194</v>
          </cell>
          <cell r="Y95">
            <v>-0.4</v>
          </cell>
          <cell r="Z95">
            <v>0</v>
          </cell>
          <cell r="AA95">
            <v>-0.4</v>
          </cell>
          <cell r="AF95">
            <v>0.2</v>
          </cell>
          <cell r="AH95">
            <v>0.3</v>
          </cell>
          <cell r="AI95">
            <v>0</v>
          </cell>
          <cell r="AJ95">
            <v>0</v>
          </cell>
          <cell r="AK95">
            <v>0</v>
          </cell>
          <cell r="AL95">
            <v>0</v>
          </cell>
          <cell r="AN95">
            <v>0.1</v>
          </cell>
          <cell r="AO95">
            <v>0</v>
          </cell>
          <cell r="AP95">
            <v>0</v>
          </cell>
          <cell r="AQ95">
            <v>0</v>
          </cell>
          <cell r="AR95">
            <v>0.1</v>
          </cell>
          <cell r="AV95">
            <v>0.4</v>
          </cell>
          <cell r="AW95">
            <v>0.1</v>
          </cell>
          <cell r="AX95">
            <v>0.2</v>
          </cell>
          <cell r="AY95">
            <v>0</v>
          </cell>
          <cell r="AZ95">
            <v>0.2</v>
          </cell>
          <cell r="BA95">
            <v>0</v>
          </cell>
          <cell r="BB95">
            <v>0</v>
          </cell>
          <cell r="BC95">
            <v>0.1</v>
          </cell>
          <cell r="BD95">
            <v>0.3</v>
          </cell>
          <cell r="BG95">
            <v>0</v>
          </cell>
          <cell r="BJ95">
            <v>-0.1</v>
          </cell>
          <cell r="BM95">
            <v>0</v>
          </cell>
          <cell r="BP95">
            <v>0</v>
          </cell>
          <cell r="BQ95">
            <v>0</v>
          </cell>
          <cell r="BR95">
            <v>0</v>
          </cell>
          <cell r="BS95">
            <v>0.2</v>
          </cell>
          <cell r="BT95">
            <v>0</v>
          </cell>
          <cell r="BU95">
            <v>0</v>
          </cell>
          <cell r="BV95">
            <v>0</v>
          </cell>
          <cell r="BW95">
            <v>0.1</v>
          </cell>
          <cell r="BX95">
            <v>1.5</v>
          </cell>
          <cell r="BY95">
            <v>0.6</v>
          </cell>
          <cell r="BZ95">
            <v>0.5</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v>
          </cell>
          <cell r="CO95">
            <v>0</v>
          </cell>
          <cell r="CP95">
            <v>0</v>
          </cell>
          <cell r="CQ95">
            <v>0</v>
          </cell>
          <cell r="CR95">
            <v>0</v>
          </cell>
          <cell r="CS95">
            <v>0</v>
          </cell>
          <cell r="CT95">
            <v>0</v>
          </cell>
          <cell r="CU95">
            <v>0</v>
          </cell>
          <cell r="CV95">
            <v>0</v>
          </cell>
          <cell r="CW95">
            <v>0</v>
          </cell>
        </row>
        <row r="96">
          <cell r="D96">
            <v>1456</v>
          </cell>
          <cell r="G96">
            <v>6105</v>
          </cell>
          <cell r="J96">
            <v>3047</v>
          </cell>
          <cell r="M96">
            <v>4786</v>
          </cell>
          <cell r="N96">
            <v>3052</v>
          </cell>
          <cell r="O96">
            <v>9119</v>
          </cell>
          <cell r="P96">
            <v>9149</v>
          </cell>
          <cell r="Q96">
            <v>6455</v>
          </cell>
          <cell r="R96">
            <v>1028</v>
          </cell>
          <cell r="S96">
            <v>3119</v>
          </cell>
          <cell r="T96">
            <v>14153</v>
          </cell>
          <cell r="U96">
            <v>133051</v>
          </cell>
          <cell r="V96">
            <v>12699</v>
          </cell>
          <cell r="W96">
            <v>3537</v>
          </cell>
          <cell r="X96">
            <v>152000</v>
          </cell>
          <cell r="Y96">
            <v>-0.1</v>
          </cell>
          <cell r="Z96">
            <v>0</v>
          </cell>
          <cell r="AA96">
            <v>-0.1</v>
          </cell>
          <cell r="AF96">
            <v>0</v>
          </cell>
          <cell r="AH96">
            <v>0</v>
          </cell>
          <cell r="AI96">
            <v>0.1</v>
          </cell>
          <cell r="AJ96">
            <v>0</v>
          </cell>
          <cell r="AK96">
            <v>0.1</v>
          </cell>
          <cell r="AL96">
            <v>0</v>
          </cell>
          <cell r="AN96">
            <v>0.4</v>
          </cell>
          <cell r="AO96">
            <v>0.1</v>
          </cell>
          <cell r="AP96">
            <v>0</v>
          </cell>
          <cell r="AQ96">
            <v>0</v>
          </cell>
          <cell r="AR96">
            <v>0.1</v>
          </cell>
          <cell r="AV96">
            <v>0.1</v>
          </cell>
          <cell r="AW96">
            <v>0</v>
          </cell>
          <cell r="AX96">
            <v>0.1</v>
          </cell>
          <cell r="AY96">
            <v>0</v>
          </cell>
          <cell r="AZ96">
            <v>0</v>
          </cell>
          <cell r="BA96">
            <v>0</v>
          </cell>
          <cell r="BB96">
            <v>0</v>
          </cell>
          <cell r="BC96">
            <v>0</v>
          </cell>
          <cell r="BD96">
            <v>0</v>
          </cell>
          <cell r="BG96">
            <v>0</v>
          </cell>
          <cell r="BJ96">
            <v>0.3</v>
          </cell>
          <cell r="BM96">
            <v>0.1</v>
          </cell>
          <cell r="BP96">
            <v>0.1</v>
          </cell>
          <cell r="BQ96">
            <v>0.1</v>
          </cell>
          <cell r="BR96">
            <v>0.2</v>
          </cell>
          <cell r="BS96">
            <v>0.1</v>
          </cell>
          <cell r="BT96">
            <v>0</v>
          </cell>
          <cell r="BU96">
            <v>0</v>
          </cell>
          <cell r="BV96">
            <v>0</v>
          </cell>
          <cell r="BW96">
            <v>0.1</v>
          </cell>
          <cell r="BX96">
            <v>1.5</v>
          </cell>
          <cell r="BY96">
            <v>-0.4</v>
          </cell>
          <cell r="BZ96">
            <v>1.7</v>
          </cell>
          <cell r="CA96">
            <v>0</v>
          </cell>
          <cell r="CB96">
            <v>0</v>
          </cell>
          <cell r="CC96">
            <v>0</v>
          </cell>
          <cell r="CD96">
            <v>0</v>
          </cell>
          <cell r="CE96">
            <v>0</v>
          </cell>
          <cell r="CF96">
            <v>0</v>
          </cell>
          <cell r="CG96">
            <v>0</v>
          </cell>
          <cell r="CH96">
            <v>0</v>
          </cell>
          <cell r="CI96">
            <v>0</v>
          </cell>
          <cell r="CJ96">
            <v>0</v>
          </cell>
          <cell r="CK96">
            <v>0</v>
          </cell>
          <cell r="CL96">
            <v>0</v>
          </cell>
          <cell r="CM96">
            <v>0</v>
          </cell>
          <cell r="CN96">
            <v>0</v>
          </cell>
          <cell r="CO96">
            <v>0</v>
          </cell>
          <cell r="CP96">
            <v>0</v>
          </cell>
          <cell r="CQ96">
            <v>0</v>
          </cell>
          <cell r="CR96">
            <v>0</v>
          </cell>
          <cell r="CS96">
            <v>0</v>
          </cell>
          <cell r="CT96">
            <v>0</v>
          </cell>
          <cell r="CU96">
            <v>0</v>
          </cell>
          <cell r="CV96">
            <v>0</v>
          </cell>
          <cell r="CW96">
            <v>0</v>
          </cell>
        </row>
        <row r="97">
          <cell r="D97">
            <v>1410</v>
          </cell>
          <cell r="G97">
            <v>6512</v>
          </cell>
          <cell r="J97">
            <v>3164</v>
          </cell>
          <cell r="M97">
            <v>4970</v>
          </cell>
          <cell r="N97">
            <v>3169</v>
          </cell>
          <cell r="O97">
            <v>9105</v>
          </cell>
          <cell r="P97">
            <v>8469</v>
          </cell>
          <cell r="Q97">
            <v>6604</v>
          </cell>
          <cell r="R97">
            <v>1025</v>
          </cell>
          <cell r="S97">
            <v>3071</v>
          </cell>
          <cell r="T97">
            <v>14353</v>
          </cell>
          <cell r="U97">
            <v>120542</v>
          </cell>
          <cell r="V97">
            <v>12264</v>
          </cell>
          <cell r="W97">
            <v>2115</v>
          </cell>
          <cell r="X97">
            <v>130909</v>
          </cell>
          <cell r="Y97">
            <v>-0.1</v>
          </cell>
          <cell r="Z97">
            <v>0</v>
          </cell>
          <cell r="AA97">
            <v>-0.1</v>
          </cell>
          <cell r="AF97">
            <v>0.2</v>
          </cell>
          <cell r="AH97">
            <v>0.2</v>
          </cell>
          <cell r="AI97">
            <v>-0.1</v>
          </cell>
          <cell r="AJ97">
            <v>0.1</v>
          </cell>
          <cell r="AK97">
            <v>0</v>
          </cell>
          <cell r="AL97">
            <v>0</v>
          </cell>
          <cell r="AN97">
            <v>0</v>
          </cell>
          <cell r="AO97">
            <v>0</v>
          </cell>
          <cell r="AP97">
            <v>0</v>
          </cell>
          <cell r="AQ97">
            <v>-0.1</v>
          </cell>
          <cell r="AR97">
            <v>0</v>
          </cell>
          <cell r="AV97">
            <v>-0.1</v>
          </cell>
          <cell r="AW97">
            <v>-0.1</v>
          </cell>
          <cell r="AX97">
            <v>0</v>
          </cell>
          <cell r="AY97">
            <v>0</v>
          </cell>
          <cell r="AZ97">
            <v>0</v>
          </cell>
          <cell r="BA97">
            <v>0</v>
          </cell>
          <cell r="BB97">
            <v>0</v>
          </cell>
          <cell r="BC97">
            <v>0</v>
          </cell>
          <cell r="BD97">
            <v>-0.1</v>
          </cell>
          <cell r="BG97">
            <v>0</v>
          </cell>
          <cell r="BJ97">
            <v>0.2</v>
          </cell>
          <cell r="BM97">
            <v>0.1</v>
          </cell>
          <cell r="BP97">
            <v>0.1</v>
          </cell>
          <cell r="BQ97">
            <v>0.1</v>
          </cell>
          <cell r="BR97">
            <v>0.1</v>
          </cell>
          <cell r="BS97">
            <v>-0.1</v>
          </cell>
          <cell r="BT97">
            <v>0.1</v>
          </cell>
          <cell r="BU97">
            <v>0</v>
          </cell>
          <cell r="BV97">
            <v>0</v>
          </cell>
          <cell r="BW97">
            <v>0.1</v>
          </cell>
          <cell r="BX97">
            <v>0.3</v>
          </cell>
          <cell r="BY97">
            <v>0.4</v>
          </cell>
          <cell r="BZ97">
            <v>0.4</v>
          </cell>
          <cell r="CA97">
            <v>0</v>
          </cell>
          <cell r="CB97">
            <v>0</v>
          </cell>
          <cell r="CC97">
            <v>0</v>
          </cell>
          <cell r="CD97">
            <v>0</v>
          </cell>
          <cell r="CE97">
            <v>0</v>
          </cell>
          <cell r="CF97">
            <v>0</v>
          </cell>
          <cell r="CG97">
            <v>0</v>
          </cell>
          <cell r="CH97">
            <v>0</v>
          </cell>
          <cell r="CI97">
            <v>0</v>
          </cell>
          <cell r="CJ97">
            <v>0</v>
          </cell>
          <cell r="CK97">
            <v>0</v>
          </cell>
          <cell r="CL97">
            <v>0</v>
          </cell>
          <cell r="CM97">
            <v>0</v>
          </cell>
          <cell r="CN97">
            <v>0</v>
          </cell>
          <cell r="CO97">
            <v>0</v>
          </cell>
          <cell r="CP97">
            <v>0</v>
          </cell>
          <cell r="CQ97">
            <v>0</v>
          </cell>
          <cell r="CR97">
            <v>0</v>
          </cell>
          <cell r="CS97">
            <v>0</v>
          </cell>
          <cell r="CT97">
            <v>0</v>
          </cell>
          <cell r="CU97">
            <v>0</v>
          </cell>
          <cell r="CV97">
            <v>0</v>
          </cell>
          <cell r="CW97">
            <v>0</v>
          </cell>
        </row>
        <row r="98">
          <cell r="D98">
            <v>1467</v>
          </cell>
          <cell r="G98">
            <v>6540</v>
          </cell>
          <cell r="J98">
            <v>3205</v>
          </cell>
          <cell r="M98">
            <v>5035</v>
          </cell>
          <cell r="N98">
            <v>3210</v>
          </cell>
          <cell r="O98">
            <v>9183</v>
          </cell>
          <cell r="P98">
            <v>8360</v>
          </cell>
          <cell r="Q98">
            <v>6339</v>
          </cell>
          <cell r="R98">
            <v>1039</v>
          </cell>
          <cell r="S98">
            <v>3121</v>
          </cell>
          <cell r="T98">
            <v>14536</v>
          </cell>
          <cell r="U98">
            <v>123759</v>
          </cell>
          <cell r="V98">
            <v>12020</v>
          </cell>
          <cell r="W98">
            <v>1933</v>
          </cell>
          <cell r="X98">
            <v>140172</v>
          </cell>
          <cell r="Y98">
            <v>0.1</v>
          </cell>
          <cell r="Z98">
            <v>0</v>
          </cell>
          <cell r="AA98">
            <v>0.1</v>
          </cell>
          <cell r="AF98">
            <v>-0.1</v>
          </cell>
          <cell r="AH98">
            <v>-0.2</v>
          </cell>
          <cell r="AI98">
            <v>-0.1</v>
          </cell>
          <cell r="AJ98">
            <v>0</v>
          </cell>
          <cell r="AK98">
            <v>0</v>
          </cell>
          <cell r="AL98">
            <v>0.1</v>
          </cell>
          <cell r="AN98">
            <v>-0.1</v>
          </cell>
          <cell r="AO98">
            <v>0</v>
          </cell>
          <cell r="AP98">
            <v>0</v>
          </cell>
          <cell r="AQ98">
            <v>0</v>
          </cell>
          <cell r="AR98">
            <v>0</v>
          </cell>
          <cell r="AV98">
            <v>-0.1</v>
          </cell>
          <cell r="AW98">
            <v>0</v>
          </cell>
          <cell r="AX98">
            <v>0.1</v>
          </cell>
          <cell r="AY98">
            <v>0</v>
          </cell>
          <cell r="AZ98">
            <v>0.1</v>
          </cell>
          <cell r="BA98">
            <v>0</v>
          </cell>
          <cell r="BB98">
            <v>0</v>
          </cell>
          <cell r="BC98">
            <v>-0.1</v>
          </cell>
          <cell r="BD98">
            <v>0</v>
          </cell>
          <cell r="BG98">
            <v>0</v>
          </cell>
          <cell r="BJ98">
            <v>0.1</v>
          </cell>
          <cell r="BM98">
            <v>0</v>
          </cell>
          <cell r="BP98">
            <v>0.1</v>
          </cell>
          <cell r="BQ98">
            <v>0</v>
          </cell>
          <cell r="BR98">
            <v>0</v>
          </cell>
          <cell r="BS98">
            <v>0</v>
          </cell>
          <cell r="BT98">
            <v>0</v>
          </cell>
          <cell r="BU98">
            <v>0</v>
          </cell>
          <cell r="BV98">
            <v>0</v>
          </cell>
          <cell r="BW98">
            <v>0.1</v>
          </cell>
          <cell r="BX98">
            <v>0.4</v>
          </cell>
          <cell r="BY98">
            <v>-0.1</v>
          </cell>
          <cell r="BZ98">
            <v>1.5</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-0.1</v>
          </cell>
        </row>
        <row r="99">
          <cell r="D99">
            <v>1534</v>
          </cell>
          <cell r="G99">
            <v>6348</v>
          </cell>
          <cell r="J99">
            <v>3295</v>
          </cell>
          <cell r="M99">
            <v>5176</v>
          </cell>
          <cell r="N99">
            <v>3301</v>
          </cell>
          <cell r="O99">
            <v>9557</v>
          </cell>
          <cell r="P99">
            <v>9133</v>
          </cell>
          <cell r="Q99">
            <v>6577</v>
          </cell>
          <cell r="R99">
            <v>1074</v>
          </cell>
          <cell r="S99">
            <v>3154</v>
          </cell>
          <cell r="T99">
            <v>14740</v>
          </cell>
          <cell r="U99">
            <v>128803</v>
          </cell>
          <cell r="V99">
            <v>12415</v>
          </cell>
          <cell r="W99">
            <v>1307</v>
          </cell>
          <cell r="X99">
            <v>142314</v>
          </cell>
          <cell r="Y99">
            <v>0.4</v>
          </cell>
          <cell r="Z99">
            <v>0</v>
          </cell>
          <cell r="AA99">
            <v>0.4</v>
          </cell>
          <cell r="AF99">
            <v>-0.1</v>
          </cell>
          <cell r="AH99">
            <v>-0.2</v>
          </cell>
          <cell r="AI99">
            <v>0.1</v>
          </cell>
          <cell r="AJ99">
            <v>0</v>
          </cell>
          <cell r="AK99">
            <v>0</v>
          </cell>
          <cell r="AL99">
            <v>0</v>
          </cell>
          <cell r="AN99">
            <v>0.2</v>
          </cell>
          <cell r="AO99">
            <v>0</v>
          </cell>
          <cell r="AP99">
            <v>0</v>
          </cell>
          <cell r="AQ99">
            <v>0</v>
          </cell>
          <cell r="AR99">
            <v>0.1</v>
          </cell>
          <cell r="AV99">
            <v>0.5</v>
          </cell>
          <cell r="AW99">
            <v>0.1</v>
          </cell>
          <cell r="AX99">
            <v>0</v>
          </cell>
          <cell r="AY99">
            <v>0</v>
          </cell>
          <cell r="AZ99">
            <v>0</v>
          </cell>
          <cell r="BA99">
            <v>0</v>
          </cell>
          <cell r="BB99">
            <v>0</v>
          </cell>
          <cell r="BC99">
            <v>-0.1</v>
          </cell>
          <cell r="BD99">
            <v>-0.1</v>
          </cell>
          <cell r="BG99">
            <v>0</v>
          </cell>
          <cell r="BJ99">
            <v>-0.1</v>
          </cell>
          <cell r="BM99">
            <v>0</v>
          </cell>
          <cell r="BP99">
            <v>0.1</v>
          </cell>
          <cell r="BQ99">
            <v>0</v>
          </cell>
          <cell r="BR99">
            <v>0.2</v>
          </cell>
          <cell r="BS99">
            <v>0</v>
          </cell>
          <cell r="BT99">
            <v>0</v>
          </cell>
          <cell r="BU99">
            <v>0</v>
          </cell>
          <cell r="BV99">
            <v>0</v>
          </cell>
          <cell r="BW99">
            <v>0.1</v>
          </cell>
          <cell r="BX99">
            <v>1.5</v>
          </cell>
          <cell r="BY99">
            <v>0.1</v>
          </cell>
          <cell r="BZ99">
            <v>2</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row>
        <row r="100">
          <cell r="D100">
            <v>1584</v>
          </cell>
          <cell r="G100">
            <v>5940</v>
          </cell>
          <cell r="J100">
            <v>3337</v>
          </cell>
          <cell r="M100">
            <v>5242</v>
          </cell>
          <cell r="N100">
            <v>3342</v>
          </cell>
          <cell r="O100">
            <v>9229</v>
          </cell>
          <cell r="P100">
            <v>9250</v>
          </cell>
          <cell r="Q100">
            <v>6539</v>
          </cell>
          <cell r="R100">
            <v>1100</v>
          </cell>
          <cell r="S100">
            <v>3165</v>
          </cell>
          <cell r="T100">
            <v>14789</v>
          </cell>
          <cell r="U100">
            <v>139396</v>
          </cell>
          <cell r="V100">
            <v>13818</v>
          </cell>
          <cell r="W100">
            <v>-498</v>
          </cell>
          <cell r="X100">
            <v>158949</v>
          </cell>
          <cell r="Y100">
            <v>0.1</v>
          </cell>
          <cell r="Z100">
            <v>0</v>
          </cell>
          <cell r="AA100">
            <v>0.1</v>
          </cell>
          <cell r="AF100">
            <v>0.2</v>
          </cell>
          <cell r="AH100">
            <v>0.2</v>
          </cell>
          <cell r="AI100">
            <v>0.1</v>
          </cell>
          <cell r="AJ100">
            <v>0.1</v>
          </cell>
          <cell r="AK100">
            <v>-0.1</v>
          </cell>
          <cell r="AL100">
            <v>0</v>
          </cell>
          <cell r="AN100">
            <v>0.2</v>
          </cell>
          <cell r="AO100">
            <v>0</v>
          </cell>
          <cell r="AP100">
            <v>0</v>
          </cell>
          <cell r="AQ100">
            <v>0</v>
          </cell>
          <cell r="AR100">
            <v>0</v>
          </cell>
          <cell r="AV100">
            <v>0</v>
          </cell>
          <cell r="AW100">
            <v>0.1</v>
          </cell>
          <cell r="AX100">
            <v>0</v>
          </cell>
          <cell r="AY100">
            <v>0</v>
          </cell>
          <cell r="AZ100">
            <v>0</v>
          </cell>
          <cell r="BA100">
            <v>0</v>
          </cell>
          <cell r="BB100">
            <v>0</v>
          </cell>
          <cell r="BC100">
            <v>0.1</v>
          </cell>
          <cell r="BD100">
            <v>0.1</v>
          </cell>
          <cell r="BG100">
            <v>0</v>
          </cell>
          <cell r="BJ100">
            <v>-0.2</v>
          </cell>
          <cell r="BM100">
            <v>0.1</v>
          </cell>
          <cell r="BP100">
            <v>0.1</v>
          </cell>
          <cell r="BQ100">
            <v>0.1</v>
          </cell>
          <cell r="BR100">
            <v>-0.2</v>
          </cell>
          <cell r="BS100">
            <v>0.1</v>
          </cell>
          <cell r="BT100">
            <v>0</v>
          </cell>
          <cell r="BU100">
            <v>0</v>
          </cell>
          <cell r="BV100">
            <v>0</v>
          </cell>
          <cell r="BW100">
            <v>0</v>
          </cell>
          <cell r="BX100">
            <v>1</v>
          </cell>
          <cell r="BY100">
            <v>0.4</v>
          </cell>
          <cell r="BZ100">
            <v>-0.4</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row>
        <row r="101">
          <cell r="D101">
            <v>1510</v>
          </cell>
          <cell r="G101">
            <v>6446</v>
          </cell>
          <cell r="J101">
            <v>3479</v>
          </cell>
          <cell r="M101">
            <v>5465</v>
          </cell>
          <cell r="N101">
            <v>3485</v>
          </cell>
          <cell r="O101">
            <v>9202</v>
          </cell>
          <cell r="P101">
            <v>8433</v>
          </cell>
          <cell r="Q101">
            <v>6759</v>
          </cell>
          <cell r="R101">
            <v>1105</v>
          </cell>
          <cell r="S101">
            <v>3167</v>
          </cell>
          <cell r="T101">
            <v>14880</v>
          </cell>
          <cell r="U101">
            <v>124842</v>
          </cell>
          <cell r="V101">
            <v>12641</v>
          </cell>
          <cell r="W101">
            <v>-796</v>
          </cell>
          <cell r="X101">
            <v>133807</v>
          </cell>
          <cell r="Y101">
            <v>0.1</v>
          </cell>
          <cell r="Z101">
            <v>0</v>
          </cell>
          <cell r="AA101">
            <v>0.1</v>
          </cell>
          <cell r="AF101">
            <v>-0.1</v>
          </cell>
          <cell r="AH101">
            <v>-0.1</v>
          </cell>
          <cell r="AI101">
            <v>0</v>
          </cell>
          <cell r="AJ101">
            <v>-0.1</v>
          </cell>
          <cell r="AK101">
            <v>0</v>
          </cell>
          <cell r="AL101">
            <v>0</v>
          </cell>
          <cell r="AN101">
            <v>-0.1</v>
          </cell>
          <cell r="AO101">
            <v>0</v>
          </cell>
          <cell r="AP101">
            <v>0</v>
          </cell>
          <cell r="AQ101">
            <v>0.1</v>
          </cell>
          <cell r="AR101">
            <v>0.1</v>
          </cell>
          <cell r="AV101">
            <v>0.1</v>
          </cell>
          <cell r="AW101">
            <v>0.1</v>
          </cell>
          <cell r="AX101">
            <v>0</v>
          </cell>
          <cell r="AY101">
            <v>0</v>
          </cell>
          <cell r="AZ101">
            <v>0</v>
          </cell>
          <cell r="BA101">
            <v>0</v>
          </cell>
          <cell r="BB101">
            <v>0</v>
          </cell>
          <cell r="BC101">
            <v>0.1</v>
          </cell>
          <cell r="BD101">
            <v>0.1</v>
          </cell>
          <cell r="BG101">
            <v>0</v>
          </cell>
          <cell r="BJ101">
            <v>0.2</v>
          </cell>
          <cell r="BM101">
            <v>0.1</v>
          </cell>
          <cell r="BP101">
            <v>0.1</v>
          </cell>
          <cell r="BQ101">
            <v>0.1</v>
          </cell>
          <cell r="BR101">
            <v>0.1</v>
          </cell>
          <cell r="BS101">
            <v>-0.1</v>
          </cell>
          <cell r="BT101">
            <v>0.2</v>
          </cell>
          <cell r="BU101">
            <v>0</v>
          </cell>
          <cell r="BV101">
            <v>0</v>
          </cell>
          <cell r="BW101">
            <v>0.1</v>
          </cell>
          <cell r="BX101">
            <v>0.8</v>
          </cell>
          <cell r="BY101">
            <v>-0.1</v>
          </cell>
          <cell r="BZ101">
            <v>-0.8</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0</v>
          </cell>
          <cell r="CO101">
            <v>0</v>
          </cell>
          <cell r="CP101">
            <v>0</v>
          </cell>
          <cell r="CQ101">
            <v>0</v>
          </cell>
          <cell r="CR101">
            <v>0</v>
          </cell>
          <cell r="CS101">
            <v>0</v>
          </cell>
          <cell r="CT101">
            <v>0</v>
          </cell>
          <cell r="CU101">
            <v>0</v>
          </cell>
          <cell r="CV101">
            <v>0</v>
          </cell>
          <cell r="CW101">
            <v>0</v>
          </cell>
        </row>
        <row r="102">
          <cell r="D102">
            <v>1544</v>
          </cell>
          <cell r="G102">
            <v>6390</v>
          </cell>
          <cell r="J102">
            <v>3379</v>
          </cell>
          <cell r="M102">
            <v>5308</v>
          </cell>
          <cell r="N102">
            <v>3385</v>
          </cell>
          <cell r="O102">
            <v>9100</v>
          </cell>
          <cell r="P102">
            <v>8448</v>
          </cell>
          <cell r="Q102">
            <v>6510</v>
          </cell>
          <cell r="R102">
            <v>1062</v>
          </cell>
          <cell r="S102">
            <v>3188</v>
          </cell>
          <cell r="T102">
            <v>14965</v>
          </cell>
          <cell r="U102">
            <v>128174</v>
          </cell>
          <cell r="V102">
            <v>12676</v>
          </cell>
          <cell r="W102">
            <v>48</v>
          </cell>
          <cell r="X102">
            <v>141789</v>
          </cell>
          <cell r="Y102">
            <v>0</v>
          </cell>
          <cell r="Z102">
            <v>0</v>
          </cell>
          <cell r="AA102">
            <v>0</v>
          </cell>
          <cell r="AF102">
            <v>0.2</v>
          </cell>
          <cell r="AH102">
            <v>0.3</v>
          </cell>
          <cell r="AI102">
            <v>0.1</v>
          </cell>
          <cell r="AJ102">
            <v>0.1</v>
          </cell>
          <cell r="AK102">
            <v>0</v>
          </cell>
          <cell r="AL102">
            <v>0</v>
          </cell>
          <cell r="AN102">
            <v>0</v>
          </cell>
          <cell r="AO102">
            <v>0</v>
          </cell>
          <cell r="AP102">
            <v>0</v>
          </cell>
          <cell r="AQ102">
            <v>0.1</v>
          </cell>
          <cell r="AR102">
            <v>0.1</v>
          </cell>
          <cell r="AV102">
            <v>-0.4</v>
          </cell>
          <cell r="AW102">
            <v>-0.1</v>
          </cell>
          <cell r="AX102">
            <v>0.1</v>
          </cell>
          <cell r="AY102">
            <v>0</v>
          </cell>
          <cell r="AZ102">
            <v>0</v>
          </cell>
          <cell r="BA102">
            <v>0</v>
          </cell>
          <cell r="BB102">
            <v>0</v>
          </cell>
          <cell r="BC102">
            <v>0.1</v>
          </cell>
          <cell r="BD102">
            <v>0.1</v>
          </cell>
          <cell r="BG102">
            <v>0</v>
          </cell>
          <cell r="BJ102">
            <v>0</v>
          </cell>
          <cell r="BM102">
            <v>-0.1</v>
          </cell>
          <cell r="BP102">
            <v>-0.1</v>
          </cell>
          <cell r="BQ102">
            <v>-0.1</v>
          </cell>
          <cell r="BR102">
            <v>-0.1</v>
          </cell>
          <cell r="BS102">
            <v>0</v>
          </cell>
          <cell r="BT102">
            <v>0</v>
          </cell>
          <cell r="BU102">
            <v>0</v>
          </cell>
          <cell r="BV102">
            <v>0</v>
          </cell>
          <cell r="BW102">
            <v>0.1</v>
          </cell>
          <cell r="BX102">
            <v>0.2</v>
          </cell>
          <cell r="BY102">
            <v>0.1</v>
          </cell>
          <cell r="BZ102">
            <v>1</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0.1</v>
          </cell>
        </row>
        <row r="103">
          <cell r="D103">
            <v>1586</v>
          </cell>
          <cell r="G103">
            <v>6378</v>
          </cell>
          <cell r="J103">
            <v>3452</v>
          </cell>
          <cell r="M103">
            <v>5423</v>
          </cell>
          <cell r="N103">
            <v>3458</v>
          </cell>
          <cell r="O103">
            <v>9054</v>
          </cell>
          <cell r="P103">
            <v>9174</v>
          </cell>
          <cell r="Q103">
            <v>6953</v>
          </cell>
          <cell r="R103">
            <v>1079</v>
          </cell>
          <cell r="S103">
            <v>3257</v>
          </cell>
          <cell r="T103">
            <v>15056</v>
          </cell>
          <cell r="U103">
            <v>130244</v>
          </cell>
          <cell r="V103">
            <v>12189</v>
          </cell>
          <cell r="W103">
            <v>1501</v>
          </cell>
          <cell r="X103">
            <v>141269</v>
          </cell>
          <cell r="Y103">
            <v>-0.6</v>
          </cell>
          <cell r="Z103">
            <v>0</v>
          </cell>
          <cell r="AA103">
            <v>-0.6</v>
          </cell>
          <cell r="AF103">
            <v>-0.2</v>
          </cell>
          <cell r="AH103">
            <v>-0.2</v>
          </cell>
          <cell r="AI103">
            <v>0</v>
          </cell>
          <cell r="AJ103">
            <v>-0.1</v>
          </cell>
          <cell r="AK103">
            <v>-0.1</v>
          </cell>
          <cell r="AL103">
            <v>0</v>
          </cell>
          <cell r="AN103">
            <v>-0.3</v>
          </cell>
          <cell r="AO103">
            <v>0</v>
          </cell>
          <cell r="AP103">
            <v>0</v>
          </cell>
          <cell r="AQ103">
            <v>0</v>
          </cell>
          <cell r="AR103">
            <v>0</v>
          </cell>
          <cell r="AV103">
            <v>-0.1</v>
          </cell>
          <cell r="AW103">
            <v>-0.2</v>
          </cell>
          <cell r="AX103">
            <v>-0.1</v>
          </cell>
          <cell r="AY103">
            <v>0</v>
          </cell>
          <cell r="AZ103">
            <v>-0.1</v>
          </cell>
          <cell r="BA103">
            <v>0</v>
          </cell>
          <cell r="BB103">
            <v>0</v>
          </cell>
          <cell r="BC103">
            <v>-0.2</v>
          </cell>
          <cell r="BD103">
            <v>-0.3</v>
          </cell>
          <cell r="BG103">
            <v>0</v>
          </cell>
          <cell r="BJ103">
            <v>0</v>
          </cell>
          <cell r="BM103">
            <v>0</v>
          </cell>
          <cell r="BP103">
            <v>0</v>
          </cell>
          <cell r="BQ103">
            <v>0</v>
          </cell>
          <cell r="BR103">
            <v>-0.1</v>
          </cell>
          <cell r="BS103">
            <v>-0.1</v>
          </cell>
          <cell r="BT103">
            <v>0.1</v>
          </cell>
          <cell r="BU103">
            <v>0</v>
          </cell>
          <cell r="BV103">
            <v>0</v>
          </cell>
          <cell r="BW103">
            <v>0.1</v>
          </cell>
          <cell r="BX103">
            <v>-1.9</v>
          </cell>
          <cell r="BY103">
            <v>-0.5</v>
          </cell>
          <cell r="BZ103">
            <v>-0.7</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0</v>
          </cell>
          <cell r="CO103">
            <v>0</v>
          </cell>
          <cell r="CP103">
            <v>0</v>
          </cell>
          <cell r="CQ103">
            <v>0</v>
          </cell>
          <cell r="CR103">
            <v>0</v>
          </cell>
          <cell r="CS103">
            <v>0</v>
          </cell>
          <cell r="CT103">
            <v>0</v>
          </cell>
          <cell r="CU103">
            <v>0</v>
          </cell>
          <cell r="CV103">
            <v>0</v>
          </cell>
          <cell r="CW103">
            <v>0</v>
          </cell>
        </row>
        <row r="104">
          <cell r="D104">
            <v>1693</v>
          </cell>
          <cell r="G104">
            <v>6169</v>
          </cell>
          <cell r="J104">
            <v>3290</v>
          </cell>
          <cell r="M104">
            <v>5169</v>
          </cell>
          <cell r="N104">
            <v>3296</v>
          </cell>
          <cell r="O104">
            <v>9229</v>
          </cell>
          <cell r="P104">
            <v>8951</v>
          </cell>
          <cell r="Q104">
            <v>6883</v>
          </cell>
          <cell r="R104">
            <v>1107</v>
          </cell>
          <cell r="S104">
            <v>3263</v>
          </cell>
          <cell r="T104">
            <v>15144</v>
          </cell>
          <cell r="U104">
            <v>131947</v>
          </cell>
          <cell r="V104">
            <v>12899</v>
          </cell>
          <cell r="W104">
            <v>2173</v>
          </cell>
          <cell r="X104">
            <v>153439</v>
          </cell>
          <cell r="Y104">
            <v>-0.1</v>
          </cell>
          <cell r="Z104">
            <v>0</v>
          </cell>
          <cell r="AA104">
            <v>-0.1</v>
          </cell>
          <cell r="AF104">
            <v>0.1</v>
          </cell>
          <cell r="AH104">
            <v>0.1</v>
          </cell>
          <cell r="AI104">
            <v>-0.1</v>
          </cell>
          <cell r="AJ104">
            <v>-0.1</v>
          </cell>
          <cell r="AK104">
            <v>-0.3</v>
          </cell>
          <cell r="AL104">
            <v>-0.4</v>
          </cell>
          <cell r="AN104">
            <v>-1</v>
          </cell>
          <cell r="AO104">
            <v>0</v>
          </cell>
          <cell r="AP104">
            <v>0</v>
          </cell>
          <cell r="AQ104">
            <v>0</v>
          </cell>
          <cell r="AR104">
            <v>0</v>
          </cell>
          <cell r="AV104">
            <v>-0.5</v>
          </cell>
          <cell r="AW104">
            <v>-0.1</v>
          </cell>
          <cell r="AX104">
            <v>0.1</v>
          </cell>
          <cell r="AY104">
            <v>0</v>
          </cell>
          <cell r="AZ104">
            <v>0</v>
          </cell>
          <cell r="BA104">
            <v>0</v>
          </cell>
          <cell r="BB104">
            <v>0</v>
          </cell>
          <cell r="BC104">
            <v>-0.1</v>
          </cell>
          <cell r="BD104">
            <v>-0.1</v>
          </cell>
          <cell r="BG104">
            <v>0</v>
          </cell>
          <cell r="BJ104">
            <v>-0.1</v>
          </cell>
          <cell r="BM104">
            <v>-0.1</v>
          </cell>
          <cell r="BP104">
            <v>-0.1</v>
          </cell>
          <cell r="BQ104">
            <v>-0.1</v>
          </cell>
          <cell r="BR104">
            <v>0.1</v>
          </cell>
          <cell r="BS104">
            <v>-0.1</v>
          </cell>
          <cell r="BT104">
            <v>0</v>
          </cell>
          <cell r="BU104">
            <v>0</v>
          </cell>
          <cell r="BV104">
            <v>0</v>
          </cell>
          <cell r="BW104">
            <v>0.1</v>
          </cell>
          <cell r="BX104">
            <v>-2.2999999999999998</v>
          </cell>
          <cell r="BY104">
            <v>-0.1</v>
          </cell>
          <cell r="BZ104">
            <v>-1.6</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0</v>
          </cell>
          <cell r="CO104">
            <v>0</v>
          </cell>
          <cell r="CP104">
            <v>0</v>
          </cell>
          <cell r="CQ104">
            <v>0</v>
          </cell>
          <cell r="CR104">
            <v>0</v>
          </cell>
          <cell r="CS104">
            <v>0</v>
          </cell>
          <cell r="CT104">
            <v>0</v>
          </cell>
          <cell r="CU104">
            <v>0</v>
          </cell>
          <cell r="CV104">
            <v>0</v>
          </cell>
          <cell r="CW104">
            <v>0</v>
          </cell>
        </row>
        <row r="105">
          <cell r="D105">
            <v>1576</v>
          </cell>
          <cell r="G105">
            <v>6454</v>
          </cell>
          <cell r="J105">
            <v>3238</v>
          </cell>
          <cell r="M105">
            <v>5087</v>
          </cell>
          <cell r="N105">
            <v>3244</v>
          </cell>
          <cell r="O105">
            <v>9155</v>
          </cell>
          <cell r="P105">
            <v>8216</v>
          </cell>
          <cell r="Q105">
            <v>6771</v>
          </cell>
          <cell r="R105">
            <v>1112</v>
          </cell>
          <cell r="S105">
            <v>3188</v>
          </cell>
          <cell r="T105">
            <v>15225</v>
          </cell>
          <cell r="U105">
            <v>118248</v>
          </cell>
          <cell r="V105">
            <v>11393</v>
          </cell>
          <cell r="W105">
            <v>1959</v>
          </cell>
          <cell r="X105">
            <v>131153</v>
          </cell>
          <cell r="Y105">
            <v>-0.1</v>
          </cell>
          <cell r="Z105">
            <v>0</v>
          </cell>
          <cell r="AA105">
            <v>-0.1</v>
          </cell>
          <cell r="AF105">
            <v>0</v>
          </cell>
          <cell r="AH105">
            <v>0</v>
          </cell>
          <cell r="AI105">
            <v>0</v>
          </cell>
          <cell r="AJ105">
            <v>-0.1</v>
          </cell>
          <cell r="AK105">
            <v>0</v>
          </cell>
          <cell r="AL105">
            <v>-0.1</v>
          </cell>
          <cell r="AN105">
            <v>-0.3</v>
          </cell>
          <cell r="AO105">
            <v>0</v>
          </cell>
          <cell r="AP105">
            <v>0</v>
          </cell>
          <cell r="AQ105">
            <v>-0.1</v>
          </cell>
          <cell r="AR105">
            <v>-0.1</v>
          </cell>
          <cell r="AV105">
            <v>-0.3</v>
          </cell>
          <cell r="AW105">
            <v>-0.3</v>
          </cell>
          <cell r="AX105">
            <v>0</v>
          </cell>
          <cell r="AY105">
            <v>0</v>
          </cell>
          <cell r="AZ105">
            <v>0.1</v>
          </cell>
          <cell r="BA105">
            <v>0</v>
          </cell>
          <cell r="BB105">
            <v>0</v>
          </cell>
          <cell r="BC105">
            <v>0</v>
          </cell>
          <cell r="BD105">
            <v>0.2</v>
          </cell>
          <cell r="BG105">
            <v>0</v>
          </cell>
          <cell r="BJ105">
            <v>0</v>
          </cell>
          <cell r="BM105">
            <v>-0.1</v>
          </cell>
          <cell r="BP105">
            <v>-0.1</v>
          </cell>
          <cell r="BQ105">
            <v>-0.1</v>
          </cell>
          <cell r="BR105">
            <v>0</v>
          </cell>
          <cell r="BS105">
            <v>0</v>
          </cell>
          <cell r="BT105">
            <v>-0.1</v>
          </cell>
          <cell r="BU105">
            <v>0</v>
          </cell>
          <cell r="BV105">
            <v>0</v>
          </cell>
          <cell r="BW105">
            <v>0.1</v>
          </cell>
          <cell r="BX105">
            <v>-1.2</v>
          </cell>
          <cell r="BY105">
            <v>-0.4</v>
          </cell>
          <cell r="BZ105">
            <v>-1</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0</v>
          </cell>
          <cell r="CO105">
            <v>0</v>
          </cell>
          <cell r="CP105">
            <v>0</v>
          </cell>
          <cell r="CQ105">
            <v>0</v>
          </cell>
          <cell r="CR105">
            <v>0</v>
          </cell>
          <cell r="CS105">
            <v>0</v>
          </cell>
          <cell r="CT105">
            <v>0</v>
          </cell>
          <cell r="CU105">
            <v>0</v>
          </cell>
          <cell r="CV105">
            <v>0</v>
          </cell>
          <cell r="CW105">
            <v>0</v>
          </cell>
        </row>
        <row r="106">
          <cell r="D106">
            <v>1589</v>
          </cell>
          <cell r="G106">
            <v>6515</v>
          </cell>
          <cell r="J106">
            <v>3335</v>
          </cell>
          <cell r="M106">
            <v>5239</v>
          </cell>
          <cell r="N106">
            <v>3340</v>
          </cell>
          <cell r="O106">
            <v>9363</v>
          </cell>
          <cell r="P106">
            <v>8283</v>
          </cell>
          <cell r="Q106">
            <v>6632</v>
          </cell>
          <cell r="R106">
            <v>1081</v>
          </cell>
          <cell r="S106">
            <v>3191</v>
          </cell>
          <cell r="T106">
            <v>15288</v>
          </cell>
          <cell r="U106">
            <v>122876</v>
          </cell>
          <cell r="V106">
            <v>11720</v>
          </cell>
          <cell r="W106">
            <v>2773</v>
          </cell>
          <cell r="X106">
            <v>138188</v>
          </cell>
          <cell r="Y106">
            <v>-0.1</v>
          </cell>
          <cell r="Z106">
            <v>0</v>
          </cell>
          <cell r="AA106">
            <v>-0.1</v>
          </cell>
          <cell r="AF106">
            <v>0.1</v>
          </cell>
          <cell r="AH106">
            <v>0.2</v>
          </cell>
          <cell r="AI106">
            <v>0</v>
          </cell>
          <cell r="AJ106">
            <v>0.1</v>
          </cell>
          <cell r="AK106">
            <v>0.2</v>
          </cell>
          <cell r="AL106">
            <v>0</v>
          </cell>
          <cell r="AN106">
            <v>0.4</v>
          </cell>
          <cell r="AO106">
            <v>0</v>
          </cell>
          <cell r="AP106">
            <v>0</v>
          </cell>
          <cell r="AQ106">
            <v>0</v>
          </cell>
          <cell r="AR106">
            <v>0</v>
          </cell>
          <cell r="AV106">
            <v>0</v>
          </cell>
          <cell r="AW106">
            <v>0</v>
          </cell>
          <cell r="AX106">
            <v>0</v>
          </cell>
          <cell r="AY106">
            <v>0.1</v>
          </cell>
          <cell r="AZ106">
            <v>0</v>
          </cell>
          <cell r="BA106">
            <v>0</v>
          </cell>
          <cell r="BB106">
            <v>0</v>
          </cell>
          <cell r="BC106">
            <v>0</v>
          </cell>
          <cell r="BD106">
            <v>-0.1</v>
          </cell>
          <cell r="BG106">
            <v>0</v>
          </cell>
          <cell r="BJ106">
            <v>0.1</v>
          </cell>
          <cell r="BM106">
            <v>0.1</v>
          </cell>
          <cell r="BP106">
            <v>0.1</v>
          </cell>
          <cell r="BQ106">
            <v>0.1</v>
          </cell>
          <cell r="BR106">
            <v>0.1</v>
          </cell>
          <cell r="BS106">
            <v>0</v>
          </cell>
          <cell r="BT106">
            <v>0</v>
          </cell>
          <cell r="BU106">
            <v>0</v>
          </cell>
          <cell r="BV106">
            <v>0</v>
          </cell>
          <cell r="BW106">
            <v>0</v>
          </cell>
          <cell r="BX106">
            <v>1</v>
          </cell>
          <cell r="BY106">
            <v>0.3</v>
          </cell>
          <cell r="BZ106">
            <v>-0.2</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row>
        <row r="107">
          <cell r="D107">
            <v>1640</v>
          </cell>
          <cell r="G107">
            <v>6589</v>
          </cell>
          <cell r="J107">
            <v>3297</v>
          </cell>
          <cell r="M107">
            <v>5180</v>
          </cell>
          <cell r="N107">
            <v>3303</v>
          </cell>
          <cell r="O107">
            <v>9801</v>
          </cell>
          <cell r="P107">
            <v>9349</v>
          </cell>
          <cell r="Q107">
            <v>7051</v>
          </cell>
          <cell r="R107">
            <v>1112</v>
          </cell>
          <cell r="S107">
            <v>3267</v>
          </cell>
          <cell r="T107">
            <v>15368</v>
          </cell>
          <cell r="U107">
            <v>127857</v>
          </cell>
          <cell r="V107">
            <v>12399</v>
          </cell>
          <cell r="W107">
            <v>2032</v>
          </cell>
          <cell r="X107">
            <v>140178</v>
          </cell>
          <cell r="Y107">
            <v>1.5</v>
          </cell>
          <cell r="Z107">
            <v>0</v>
          </cell>
          <cell r="AA107">
            <v>1.5</v>
          </cell>
          <cell r="AF107">
            <v>0</v>
          </cell>
          <cell r="AH107">
            <v>0</v>
          </cell>
          <cell r="AI107">
            <v>0</v>
          </cell>
          <cell r="AJ107">
            <v>0</v>
          </cell>
          <cell r="AK107">
            <v>0</v>
          </cell>
          <cell r="AL107">
            <v>0.1</v>
          </cell>
          <cell r="AN107">
            <v>-0.1</v>
          </cell>
          <cell r="AO107">
            <v>0</v>
          </cell>
          <cell r="AP107">
            <v>0</v>
          </cell>
          <cell r="AQ107">
            <v>0</v>
          </cell>
          <cell r="AR107">
            <v>0.1</v>
          </cell>
          <cell r="AV107">
            <v>-0.1</v>
          </cell>
          <cell r="AW107">
            <v>0.2</v>
          </cell>
          <cell r="AX107">
            <v>0</v>
          </cell>
          <cell r="AY107">
            <v>0</v>
          </cell>
          <cell r="AZ107">
            <v>-0.1</v>
          </cell>
          <cell r="BA107">
            <v>0</v>
          </cell>
          <cell r="BB107">
            <v>0</v>
          </cell>
          <cell r="BC107">
            <v>0</v>
          </cell>
          <cell r="BD107">
            <v>0</v>
          </cell>
          <cell r="BG107">
            <v>0</v>
          </cell>
          <cell r="BJ107">
            <v>0.1</v>
          </cell>
          <cell r="BM107">
            <v>-0.1</v>
          </cell>
          <cell r="BP107">
            <v>-0.1</v>
          </cell>
          <cell r="BQ107">
            <v>-0.1</v>
          </cell>
          <cell r="BR107">
            <v>0.3</v>
          </cell>
          <cell r="BS107">
            <v>0.2</v>
          </cell>
          <cell r="BT107">
            <v>0.1</v>
          </cell>
          <cell r="BU107">
            <v>0</v>
          </cell>
          <cell r="BV107">
            <v>0</v>
          </cell>
          <cell r="BW107">
            <v>0.1</v>
          </cell>
          <cell r="BX107">
            <v>2.5</v>
          </cell>
          <cell r="BY107">
            <v>0.3</v>
          </cell>
          <cell r="BZ107">
            <v>2.8</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0</v>
          </cell>
          <cell r="CO107">
            <v>0</v>
          </cell>
          <cell r="CP107">
            <v>0</v>
          </cell>
          <cell r="CQ107">
            <v>0</v>
          </cell>
          <cell r="CR107">
            <v>0</v>
          </cell>
          <cell r="CS107">
            <v>0</v>
          </cell>
          <cell r="CT107">
            <v>0</v>
          </cell>
          <cell r="CU107">
            <v>0</v>
          </cell>
          <cell r="CV107">
            <v>0</v>
          </cell>
          <cell r="CW107">
            <v>0</v>
          </cell>
        </row>
        <row r="108">
          <cell r="D108">
            <v>1800</v>
          </cell>
          <cell r="G108">
            <v>6545</v>
          </cell>
          <cell r="J108">
            <v>3313</v>
          </cell>
          <cell r="M108">
            <v>5205</v>
          </cell>
          <cell r="N108">
            <v>3319</v>
          </cell>
          <cell r="O108">
            <v>9875</v>
          </cell>
          <cell r="P108">
            <v>9153</v>
          </cell>
          <cell r="Q108">
            <v>7148</v>
          </cell>
          <cell r="R108">
            <v>1153</v>
          </cell>
          <cell r="S108">
            <v>3307</v>
          </cell>
          <cell r="T108">
            <v>15452</v>
          </cell>
          <cell r="U108">
            <v>140406</v>
          </cell>
          <cell r="V108">
            <v>13364</v>
          </cell>
          <cell r="W108">
            <v>750</v>
          </cell>
          <cell r="X108">
            <v>159706</v>
          </cell>
          <cell r="Y108">
            <v>-0.1</v>
          </cell>
          <cell r="Z108">
            <v>0</v>
          </cell>
          <cell r="AA108">
            <v>-0.1</v>
          </cell>
          <cell r="AF108">
            <v>0</v>
          </cell>
          <cell r="AH108">
            <v>0</v>
          </cell>
          <cell r="AI108">
            <v>0</v>
          </cell>
          <cell r="AJ108">
            <v>0.1</v>
          </cell>
          <cell r="AK108">
            <v>0</v>
          </cell>
          <cell r="AL108">
            <v>0</v>
          </cell>
          <cell r="AN108">
            <v>0.2</v>
          </cell>
          <cell r="AO108">
            <v>0.1</v>
          </cell>
          <cell r="AP108">
            <v>0</v>
          </cell>
          <cell r="AQ108">
            <v>0</v>
          </cell>
          <cell r="AR108">
            <v>0.1</v>
          </cell>
          <cell r="AV108">
            <v>0.4</v>
          </cell>
          <cell r="AW108">
            <v>0.1</v>
          </cell>
          <cell r="AX108">
            <v>0.1</v>
          </cell>
          <cell r="AY108">
            <v>0</v>
          </cell>
          <cell r="AZ108">
            <v>0</v>
          </cell>
          <cell r="BA108">
            <v>0</v>
          </cell>
          <cell r="BB108">
            <v>0.1</v>
          </cell>
          <cell r="BC108">
            <v>0.2</v>
          </cell>
          <cell r="BD108">
            <v>0.1</v>
          </cell>
          <cell r="BG108">
            <v>0</v>
          </cell>
          <cell r="BJ108">
            <v>0.1</v>
          </cell>
          <cell r="BM108">
            <v>0.1</v>
          </cell>
          <cell r="BP108">
            <v>0.1</v>
          </cell>
          <cell r="BQ108">
            <v>0.1</v>
          </cell>
          <cell r="BR108">
            <v>0.1</v>
          </cell>
          <cell r="BS108">
            <v>-0.1</v>
          </cell>
          <cell r="BT108">
            <v>0.1</v>
          </cell>
          <cell r="BU108">
            <v>0</v>
          </cell>
          <cell r="BV108">
            <v>0</v>
          </cell>
          <cell r="BW108">
            <v>0.1</v>
          </cell>
          <cell r="BX108">
            <v>1.6</v>
          </cell>
          <cell r="BY108">
            <v>0.1</v>
          </cell>
          <cell r="BZ108">
            <v>1.7</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0</v>
          </cell>
          <cell r="CW108">
            <v>0</v>
          </cell>
        </row>
        <row r="109">
          <cell r="D109">
            <v>1680</v>
          </cell>
          <cell r="G109">
            <v>6786</v>
          </cell>
          <cell r="J109">
            <v>3356</v>
          </cell>
          <cell r="M109">
            <v>5273</v>
          </cell>
          <cell r="N109">
            <v>3362</v>
          </cell>
          <cell r="O109">
            <v>9930</v>
          </cell>
          <cell r="P109">
            <v>8493</v>
          </cell>
          <cell r="Q109">
            <v>7126</v>
          </cell>
          <cell r="R109">
            <v>1195</v>
          </cell>
          <cell r="S109">
            <v>3260</v>
          </cell>
          <cell r="T109">
            <v>15537</v>
          </cell>
          <cell r="U109">
            <v>128246</v>
          </cell>
          <cell r="V109">
            <v>12821</v>
          </cell>
          <cell r="W109">
            <v>2209</v>
          </cell>
          <cell r="X109">
            <v>142107</v>
          </cell>
          <cell r="Y109">
            <v>-0.1</v>
          </cell>
          <cell r="Z109">
            <v>0</v>
          </cell>
          <cell r="AA109">
            <v>-0.1</v>
          </cell>
          <cell r="AF109">
            <v>0.2</v>
          </cell>
          <cell r="AH109">
            <v>0.2</v>
          </cell>
          <cell r="AI109">
            <v>0.1</v>
          </cell>
          <cell r="AJ109">
            <v>0.2</v>
          </cell>
          <cell r="AK109">
            <v>0.1</v>
          </cell>
          <cell r="AL109">
            <v>0</v>
          </cell>
          <cell r="AN109">
            <v>0.3</v>
          </cell>
          <cell r="AO109">
            <v>0</v>
          </cell>
          <cell r="AP109">
            <v>0</v>
          </cell>
          <cell r="AQ109">
            <v>0</v>
          </cell>
          <cell r="AR109">
            <v>0.1</v>
          </cell>
          <cell r="AV109">
            <v>-0.1</v>
          </cell>
          <cell r="AW109">
            <v>0.1</v>
          </cell>
          <cell r="AX109">
            <v>0.1</v>
          </cell>
          <cell r="AY109">
            <v>-0.1</v>
          </cell>
          <cell r="AZ109">
            <v>0.1</v>
          </cell>
          <cell r="BA109">
            <v>0</v>
          </cell>
          <cell r="BB109">
            <v>0.1</v>
          </cell>
          <cell r="BC109">
            <v>0.1</v>
          </cell>
          <cell r="BD109">
            <v>0.4</v>
          </cell>
          <cell r="BG109">
            <v>0</v>
          </cell>
          <cell r="BJ109">
            <v>0</v>
          </cell>
          <cell r="BM109">
            <v>0</v>
          </cell>
          <cell r="BP109">
            <v>0</v>
          </cell>
          <cell r="BQ109">
            <v>0</v>
          </cell>
          <cell r="BR109">
            <v>0.1</v>
          </cell>
          <cell r="BS109">
            <v>0.1</v>
          </cell>
          <cell r="BT109">
            <v>0</v>
          </cell>
          <cell r="BU109">
            <v>0</v>
          </cell>
          <cell r="BV109">
            <v>0</v>
          </cell>
          <cell r="BW109">
            <v>0.1</v>
          </cell>
          <cell r="BX109">
            <v>1.4</v>
          </cell>
          <cell r="BY109">
            <v>0.4</v>
          </cell>
          <cell r="BZ109">
            <v>2.5</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0</v>
          </cell>
          <cell r="CO109">
            <v>0</v>
          </cell>
          <cell r="CP109">
            <v>0</v>
          </cell>
          <cell r="CQ109">
            <v>0</v>
          </cell>
          <cell r="CR109">
            <v>0</v>
          </cell>
          <cell r="CS109">
            <v>0</v>
          </cell>
          <cell r="CT109">
            <v>0</v>
          </cell>
          <cell r="CU109">
            <v>0</v>
          </cell>
          <cell r="CV109">
            <v>0</v>
          </cell>
          <cell r="CW109">
            <v>0</v>
          </cell>
        </row>
        <row r="110">
          <cell r="D110">
            <v>1708</v>
          </cell>
          <cell r="G110">
            <v>6590</v>
          </cell>
          <cell r="J110">
            <v>3430</v>
          </cell>
          <cell r="M110">
            <v>5388</v>
          </cell>
          <cell r="N110">
            <v>3435</v>
          </cell>
          <cell r="O110">
            <v>10249</v>
          </cell>
          <cell r="P110">
            <v>9009</v>
          </cell>
          <cell r="Q110">
            <v>7119</v>
          </cell>
          <cell r="R110">
            <v>1197</v>
          </cell>
          <cell r="S110">
            <v>3212</v>
          </cell>
          <cell r="T110">
            <v>15623</v>
          </cell>
          <cell r="U110">
            <v>131480</v>
          </cell>
          <cell r="V110">
            <v>12727</v>
          </cell>
          <cell r="W110">
            <v>1528</v>
          </cell>
          <cell r="X110">
            <v>147899</v>
          </cell>
          <cell r="Y110">
            <v>0.1</v>
          </cell>
          <cell r="Z110">
            <v>0</v>
          </cell>
          <cell r="AA110">
            <v>0.1</v>
          </cell>
          <cell r="AF110">
            <v>0.1</v>
          </cell>
          <cell r="AH110">
            <v>0.1</v>
          </cell>
          <cell r="AI110">
            <v>0.1</v>
          </cell>
          <cell r="AJ110">
            <v>-0.3</v>
          </cell>
          <cell r="AK110">
            <v>0.1</v>
          </cell>
          <cell r="AL110">
            <v>0</v>
          </cell>
          <cell r="AN110">
            <v>-0.1</v>
          </cell>
          <cell r="AO110">
            <v>0</v>
          </cell>
          <cell r="AP110">
            <v>0</v>
          </cell>
          <cell r="AQ110">
            <v>0.1</v>
          </cell>
          <cell r="AR110">
            <v>0.1</v>
          </cell>
          <cell r="AV110">
            <v>0.4</v>
          </cell>
          <cell r="AW110">
            <v>0</v>
          </cell>
          <cell r="AX110">
            <v>0</v>
          </cell>
          <cell r="AY110">
            <v>0</v>
          </cell>
          <cell r="AZ110">
            <v>-0.1</v>
          </cell>
          <cell r="BA110">
            <v>0</v>
          </cell>
          <cell r="BB110">
            <v>0</v>
          </cell>
          <cell r="BC110">
            <v>0.1</v>
          </cell>
          <cell r="BD110">
            <v>0</v>
          </cell>
          <cell r="BG110">
            <v>0</v>
          </cell>
          <cell r="BJ110">
            <v>-0.1</v>
          </cell>
          <cell r="BM110">
            <v>0.1</v>
          </cell>
          <cell r="BP110">
            <v>0.1</v>
          </cell>
          <cell r="BQ110">
            <v>0.1</v>
          </cell>
          <cell r="BR110">
            <v>0.2</v>
          </cell>
          <cell r="BS110">
            <v>0.3</v>
          </cell>
          <cell r="BT110">
            <v>0.1</v>
          </cell>
          <cell r="BU110">
            <v>0</v>
          </cell>
          <cell r="BV110">
            <v>0</v>
          </cell>
          <cell r="BW110">
            <v>0.1</v>
          </cell>
          <cell r="BX110">
            <v>1.4</v>
          </cell>
          <cell r="BY110">
            <v>0</v>
          </cell>
          <cell r="BZ110">
            <v>1.2</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0.1</v>
          </cell>
        </row>
        <row r="111">
          <cell r="D111">
            <v>1766</v>
          </cell>
          <cell r="G111">
            <v>6769</v>
          </cell>
          <cell r="J111">
            <v>3663</v>
          </cell>
          <cell r="M111">
            <v>5751</v>
          </cell>
          <cell r="N111">
            <v>3667</v>
          </cell>
          <cell r="O111">
            <v>10401</v>
          </cell>
          <cell r="P111">
            <v>9641</v>
          </cell>
          <cell r="Q111">
            <v>7479</v>
          </cell>
          <cell r="R111">
            <v>1230</v>
          </cell>
          <cell r="S111">
            <v>3218</v>
          </cell>
          <cell r="T111">
            <v>15662</v>
          </cell>
          <cell r="U111">
            <v>137476</v>
          </cell>
          <cell r="V111">
            <v>13661</v>
          </cell>
          <cell r="W111">
            <v>1747</v>
          </cell>
          <cell r="X111">
            <v>148381</v>
          </cell>
          <cell r="Y111">
            <v>-0.1</v>
          </cell>
          <cell r="Z111">
            <v>0</v>
          </cell>
          <cell r="AA111">
            <v>-0.1</v>
          </cell>
          <cell r="AF111">
            <v>0</v>
          </cell>
          <cell r="AH111">
            <v>0.1</v>
          </cell>
          <cell r="AI111">
            <v>0</v>
          </cell>
          <cell r="AJ111">
            <v>0.2</v>
          </cell>
          <cell r="AK111">
            <v>0</v>
          </cell>
          <cell r="AL111">
            <v>0.1</v>
          </cell>
          <cell r="AN111">
            <v>0.5</v>
          </cell>
          <cell r="AO111">
            <v>0.1</v>
          </cell>
          <cell r="AP111">
            <v>0</v>
          </cell>
          <cell r="AQ111">
            <v>0</v>
          </cell>
          <cell r="AR111">
            <v>0.1</v>
          </cell>
          <cell r="AV111">
            <v>-0.1</v>
          </cell>
          <cell r="AW111">
            <v>0.2</v>
          </cell>
          <cell r="AX111">
            <v>0.1</v>
          </cell>
          <cell r="AY111">
            <v>0</v>
          </cell>
          <cell r="AZ111">
            <v>0.1</v>
          </cell>
          <cell r="BA111">
            <v>0</v>
          </cell>
          <cell r="BB111">
            <v>0</v>
          </cell>
          <cell r="BC111">
            <v>0</v>
          </cell>
          <cell r="BD111">
            <v>0.1</v>
          </cell>
          <cell r="BG111">
            <v>0</v>
          </cell>
          <cell r="BJ111">
            <v>0.2</v>
          </cell>
          <cell r="BM111">
            <v>0.1</v>
          </cell>
          <cell r="BP111">
            <v>0.2</v>
          </cell>
          <cell r="BQ111">
            <v>0.1</v>
          </cell>
          <cell r="BR111">
            <v>0.1</v>
          </cell>
          <cell r="BS111">
            <v>0</v>
          </cell>
          <cell r="BT111">
            <v>0.1</v>
          </cell>
          <cell r="BU111">
            <v>0</v>
          </cell>
          <cell r="BV111">
            <v>0</v>
          </cell>
          <cell r="BW111">
            <v>0</v>
          </cell>
          <cell r="BX111">
            <v>1.7</v>
          </cell>
          <cell r="BY111">
            <v>0.4</v>
          </cell>
          <cell r="BZ111">
            <v>0.9</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row>
        <row r="112">
          <cell r="D112">
            <v>1926</v>
          </cell>
          <cell r="G112">
            <v>6767</v>
          </cell>
          <cell r="J112">
            <v>3602</v>
          </cell>
          <cell r="M112">
            <v>5657</v>
          </cell>
          <cell r="N112">
            <v>3606</v>
          </cell>
          <cell r="O112">
            <v>10227</v>
          </cell>
          <cell r="P112">
            <v>9501</v>
          </cell>
          <cell r="Q112">
            <v>7501</v>
          </cell>
          <cell r="R112">
            <v>1265</v>
          </cell>
          <cell r="S112">
            <v>3363</v>
          </cell>
          <cell r="T112">
            <v>15748</v>
          </cell>
          <cell r="U112">
            <v>147519</v>
          </cell>
          <cell r="V112">
            <v>14397</v>
          </cell>
          <cell r="W112">
            <v>1606</v>
          </cell>
          <cell r="X112">
            <v>168093</v>
          </cell>
          <cell r="Y112">
            <v>0.1</v>
          </cell>
          <cell r="Z112">
            <v>0</v>
          </cell>
          <cell r="AA112">
            <v>0.1</v>
          </cell>
          <cell r="AF112">
            <v>0</v>
          </cell>
          <cell r="AH112">
            <v>0</v>
          </cell>
          <cell r="AI112">
            <v>-0.2</v>
          </cell>
          <cell r="AJ112">
            <v>-0.1</v>
          </cell>
          <cell r="AK112">
            <v>0</v>
          </cell>
          <cell r="AL112">
            <v>0</v>
          </cell>
          <cell r="AN112">
            <v>-0.5</v>
          </cell>
          <cell r="AO112">
            <v>0</v>
          </cell>
          <cell r="AP112">
            <v>0</v>
          </cell>
          <cell r="AQ112">
            <v>0.1</v>
          </cell>
          <cell r="AR112">
            <v>0</v>
          </cell>
          <cell r="AV112">
            <v>0.2</v>
          </cell>
          <cell r="AW112">
            <v>0</v>
          </cell>
          <cell r="AX112">
            <v>0.1</v>
          </cell>
          <cell r="AY112">
            <v>0</v>
          </cell>
          <cell r="AZ112">
            <v>0</v>
          </cell>
          <cell r="BA112">
            <v>0</v>
          </cell>
          <cell r="BB112">
            <v>0</v>
          </cell>
          <cell r="BC112">
            <v>0</v>
          </cell>
          <cell r="BD112">
            <v>0</v>
          </cell>
          <cell r="BG112">
            <v>0</v>
          </cell>
          <cell r="BJ112">
            <v>0</v>
          </cell>
          <cell r="BM112">
            <v>0</v>
          </cell>
          <cell r="BP112">
            <v>0</v>
          </cell>
          <cell r="BQ112">
            <v>0</v>
          </cell>
          <cell r="BR112">
            <v>0</v>
          </cell>
          <cell r="BS112">
            <v>0</v>
          </cell>
          <cell r="BT112">
            <v>0.1</v>
          </cell>
          <cell r="BU112">
            <v>0</v>
          </cell>
          <cell r="BV112">
            <v>0</v>
          </cell>
          <cell r="BW112">
            <v>0.1</v>
          </cell>
          <cell r="BX112">
            <v>0.3</v>
          </cell>
          <cell r="BY112">
            <v>-0.1</v>
          </cell>
          <cell r="BZ112">
            <v>0.7</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row>
        <row r="113">
          <cell r="D113">
            <v>1814</v>
          </cell>
          <cell r="G113">
            <v>7120</v>
          </cell>
          <cell r="J113">
            <v>3740</v>
          </cell>
          <cell r="M113">
            <v>5875</v>
          </cell>
          <cell r="N113">
            <v>3746</v>
          </cell>
          <cell r="O113">
            <v>10254</v>
          </cell>
          <cell r="P113">
            <v>8832</v>
          </cell>
          <cell r="Q113">
            <v>7559</v>
          </cell>
          <cell r="R113">
            <v>1289</v>
          </cell>
          <cell r="S113">
            <v>3227</v>
          </cell>
          <cell r="T113">
            <v>15931</v>
          </cell>
          <cell r="U113">
            <v>134023</v>
          </cell>
          <cell r="V113">
            <v>13645</v>
          </cell>
          <cell r="W113">
            <v>1609</v>
          </cell>
          <cell r="X113">
            <v>147075</v>
          </cell>
          <cell r="Y113">
            <v>0.1</v>
          </cell>
          <cell r="Z113">
            <v>0</v>
          </cell>
          <cell r="AA113">
            <v>0.1</v>
          </cell>
          <cell r="AF113">
            <v>0.1</v>
          </cell>
          <cell r="AH113">
            <v>0.1</v>
          </cell>
          <cell r="AI113">
            <v>0.1</v>
          </cell>
          <cell r="AJ113">
            <v>0.1</v>
          </cell>
          <cell r="AK113">
            <v>0</v>
          </cell>
          <cell r="AL113">
            <v>0</v>
          </cell>
          <cell r="AN113">
            <v>0.4</v>
          </cell>
          <cell r="AO113">
            <v>0.1</v>
          </cell>
          <cell r="AP113">
            <v>0</v>
          </cell>
          <cell r="AQ113">
            <v>0</v>
          </cell>
          <cell r="AR113">
            <v>0.1</v>
          </cell>
          <cell r="AV113">
            <v>0.2</v>
          </cell>
          <cell r="AW113">
            <v>0.1</v>
          </cell>
          <cell r="AX113">
            <v>0.1</v>
          </cell>
          <cell r="AY113">
            <v>0.1</v>
          </cell>
          <cell r="AZ113">
            <v>0</v>
          </cell>
          <cell r="BA113">
            <v>0</v>
          </cell>
          <cell r="BB113">
            <v>0</v>
          </cell>
          <cell r="BC113">
            <v>0</v>
          </cell>
          <cell r="BD113">
            <v>0</v>
          </cell>
          <cell r="BG113">
            <v>0</v>
          </cell>
          <cell r="BJ113">
            <v>0.2</v>
          </cell>
          <cell r="BM113">
            <v>0</v>
          </cell>
          <cell r="BP113">
            <v>0</v>
          </cell>
          <cell r="BQ113">
            <v>0</v>
          </cell>
          <cell r="BR113">
            <v>0</v>
          </cell>
          <cell r="BS113">
            <v>0</v>
          </cell>
          <cell r="BT113">
            <v>0.1</v>
          </cell>
          <cell r="BU113">
            <v>0</v>
          </cell>
          <cell r="BV113">
            <v>0</v>
          </cell>
          <cell r="BW113">
            <v>0.1</v>
          </cell>
          <cell r="BX113">
            <v>1.6</v>
          </cell>
          <cell r="BY113">
            <v>0.3</v>
          </cell>
          <cell r="BZ113">
            <v>1.2</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0</v>
          </cell>
          <cell r="CO113">
            <v>0</v>
          </cell>
          <cell r="CP113">
            <v>0</v>
          </cell>
          <cell r="CQ113">
            <v>0</v>
          </cell>
          <cell r="CR113">
            <v>0</v>
          </cell>
          <cell r="CS113">
            <v>0</v>
          </cell>
          <cell r="CT113">
            <v>0</v>
          </cell>
          <cell r="CU113">
            <v>0</v>
          </cell>
          <cell r="CV113">
            <v>0</v>
          </cell>
          <cell r="CW113">
            <v>-0.3</v>
          </cell>
        </row>
        <row r="114">
          <cell r="D114">
            <v>1851</v>
          </cell>
          <cell r="G114">
            <v>7307</v>
          </cell>
          <cell r="J114">
            <v>3713</v>
          </cell>
          <cell r="M114">
            <v>5838</v>
          </cell>
          <cell r="N114">
            <v>3723</v>
          </cell>
          <cell r="O114">
            <v>10384</v>
          </cell>
          <cell r="P114">
            <v>9184</v>
          </cell>
          <cell r="Q114">
            <v>7708</v>
          </cell>
          <cell r="R114">
            <v>1273</v>
          </cell>
          <cell r="S114">
            <v>3329</v>
          </cell>
          <cell r="T114">
            <v>16073</v>
          </cell>
          <cell r="U114">
            <v>139563</v>
          </cell>
          <cell r="V114">
            <v>13696</v>
          </cell>
          <cell r="W114">
            <v>2396</v>
          </cell>
          <cell r="X114">
            <v>157305</v>
          </cell>
          <cell r="Y114">
            <v>0</v>
          </cell>
          <cell r="Z114">
            <v>0</v>
          </cell>
          <cell r="AA114">
            <v>0</v>
          </cell>
          <cell r="AF114">
            <v>0.3</v>
          </cell>
          <cell r="AH114">
            <v>0.4</v>
          </cell>
          <cell r="AI114">
            <v>0.1</v>
          </cell>
          <cell r="AJ114">
            <v>0.1</v>
          </cell>
          <cell r="AK114">
            <v>0.1</v>
          </cell>
          <cell r="AL114">
            <v>0</v>
          </cell>
          <cell r="AN114">
            <v>0.4</v>
          </cell>
          <cell r="AO114">
            <v>0</v>
          </cell>
          <cell r="AP114">
            <v>0</v>
          </cell>
          <cell r="AQ114">
            <v>0</v>
          </cell>
          <cell r="AR114">
            <v>0</v>
          </cell>
          <cell r="AV114">
            <v>-0.2</v>
          </cell>
          <cell r="AW114">
            <v>0</v>
          </cell>
          <cell r="AX114">
            <v>0</v>
          </cell>
          <cell r="AY114">
            <v>0</v>
          </cell>
          <cell r="AZ114">
            <v>0</v>
          </cell>
          <cell r="BA114">
            <v>0</v>
          </cell>
          <cell r="BB114">
            <v>0.1</v>
          </cell>
          <cell r="BC114">
            <v>0</v>
          </cell>
          <cell r="BD114">
            <v>0.1</v>
          </cell>
          <cell r="BG114">
            <v>0</v>
          </cell>
          <cell r="BJ114">
            <v>0.1</v>
          </cell>
          <cell r="BM114">
            <v>0</v>
          </cell>
          <cell r="BP114">
            <v>0.1</v>
          </cell>
          <cell r="BQ114">
            <v>0</v>
          </cell>
          <cell r="BR114">
            <v>0.1</v>
          </cell>
          <cell r="BS114">
            <v>-0.1</v>
          </cell>
          <cell r="BT114">
            <v>0</v>
          </cell>
          <cell r="BU114">
            <v>0</v>
          </cell>
          <cell r="BV114">
            <v>0</v>
          </cell>
          <cell r="BW114">
            <v>0.1</v>
          </cell>
          <cell r="BX114">
            <v>1.1000000000000001</v>
          </cell>
          <cell r="BY114">
            <v>0.1</v>
          </cell>
          <cell r="BZ114">
            <v>2.2000000000000002</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v>
          </cell>
          <cell r="CO114">
            <v>0</v>
          </cell>
          <cell r="CP114">
            <v>0</v>
          </cell>
          <cell r="CQ114">
            <v>0</v>
          </cell>
          <cell r="CR114">
            <v>0</v>
          </cell>
          <cell r="CS114">
            <v>0</v>
          </cell>
          <cell r="CT114">
            <v>0</v>
          </cell>
          <cell r="CU114">
            <v>0</v>
          </cell>
          <cell r="CV114">
            <v>0</v>
          </cell>
          <cell r="CW114">
            <v>0</v>
          </cell>
        </row>
        <row r="115">
          <cell r="D115">
            <v>1928</v>
          </cell>
          <cell r="G115">
            <v>7297</v>
          </cell>
          <cell r="J115">
            <v>3877</v>
          </cell>
          <cell r="M115">
            <v>6095</v>
          </cell>
          <cell r="N115">
            <v>3887</v>
          </cell>
          <cell r="O115">
            <v>10584</v>
          </cell>
          <cell r="P115">
            <v>9837</v>
          </cell>
          <cell r="Q115">
            <v>7837</v>
          </cell>
          <cell r="R115">
            <v>1276</v>
          </cell>
          <cell r="S115">
            <v>3424</v>
          </cell>
          <cell r="T115">
            <v>16222</v>
          </cell>
          <cell r="U115">
            <v>144357</v>
          </cell>
          <cell r="V115">
            <v>14431</v>
          </cell>
          <cell r="W115">
            <v>713</v>
          </cell>
          <cell r="X115">
            <v>159148</v>
          </cell>
          <cell r="Y115">
            <v>-0.1</v>
          </cell>
          <cell r="Z115">
            <v>0</v>
          </cell>
          <cell r="AA115">
            <v>-0.2</v>
          </cell>
          <cell r="AF115">
            <v>0.2</v>
          </cell>
          <cell r="AH115">
            <v>0.3</v>
          </cell>
          <cell r="AI115">
            <v>-0.1</v>
          </cell>
          <cell r="AJ115">
            <v>0</v>
          </cell>
          <cell r="AK115">
            <v>0</v>
          </cell>
          <cell r="AL115">
            <v>-0.1</v>
          </cell>
          <cell r="AN115">
            <v>-0.1</v>
          </cell>
          <cell r="AO115">
            <v>0</v>
          </cell>
          <cell r="AP115">
            <v>0</v>
          </cell>
          <cell r="AQ115">
            <v>0</v>
          </cell>
          <cell r="AR115">
            <v>0.1</v>
          </cell>
          <cell r="AV115">
            <v>0.4</v>
          </cell>
          <cell r="AW115">
            <v>-0.1</v>
          </cell>
          <cell r="AX115">
            <v>0</v>
          </cell>
          <cell r="AY115">
            <v>0</v>
          </cell>
          <cell r="AZ115">
            <v>0.1</v>
          </cell>
          <cell r="BA115">
            <v>0</v>
          </cell>
          <cell r="BB115">
            <v>0</v>
          </cell>
          <cell r="BC115">
            <v>0</v>
          </cell>
          <cell r="BD115">
            <v>0.1</v>
          </cell>
          <cell r="BG115">
            <v>0.1</v>
          </cell>
          <cell r="BJ115">
            <v>0</v>
          </cell>
          <cell r="BM115">
            <v>0.1</v>
          </cell>
          <cell r="BP115">
            <v>0.1</v>
          </cell>
          <cell r="BQ115">
            <v>0.1</v>
          </cell>
          <cell r="BR115">
            <v>0.1</v>
          </cell>
          <cell r="BS115">
            <v>0.2</v>
          </cell>
          <cell r="BT115">
            <v>0.1</v>
          </cell>
          <cell r="BU115">
            <v>0</v>
          </cell>
          <cell r="BV115">
            <v>0</v>
          </cell>
          <cell r="BW115">
            <v>0.1</v>
          </cell>
          <cell r="BX115">
            <v>1.5</v>
          </cell>
          <cell r="BY115">
            <v>0.1</v>
          </cell>
          <cell r="BZ115">
            <v>1.5</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v>
          </cell>
          <cell r="CO115">
            <v>0</v>
          </cell>
          <cell r="CP115">
            <v>0</v>
          </cell>
          <cell r="CQ115">
            <v>0</v>
          </cell>
          <cell r="CR115">
            <v>0</v>
          </cell>
          <cell r="CS115">
            <v>0</v>
          </cell>
          <cell r="CT115">
            <v>0</v>
          </cell>
          <cell r="CU115">
            <v>0</v>
          </cell>
          <cell r="CV115">
            <v>0</v>
          </cell>
          <cell r="CW115">
            <v>0.1</v>
          </cell>
        </row>
        <row r="116">
          <cell r="D116">
            <v>2109</v>
          </cell>
          <cell r="G116">
            <v>7530</v>
          </cell>
          <cell r="J116">
            <v>3950</v>
          </cell>
          <cell r="M116">
            <v>6210</v>
          </cell>
          <cell r="N116">
            <v>3961</v>
          </cell>
          <cell r="O116">
            <v>10587</v>
          </cell>
          <cell r="P116">
            <v>10022</v>
          </cell>
          <cell r="Q116">
            <v>7882</v>
          </cell>
          <cell r="R116">
            <v>1324</v>
          </cell>
          <cell r="S116">
            <v>3546</v>
          </cell>
          <cell r="T116">
            <v>16386</v>
          </cell>
          <cell r="U116">
            <v>155490</v>
          </cell>
          <cell r="V116">
            <v>14819</v>
          </cell>
          <cell r="W116">
            <v>4332</v>
          </cell>
          <cell r="X116">
            <v>174333</v>
          </cell>
          <cell r="Y116">
            <v>-0.2</v>
          </cell>
          <cell r="Z116">
            <v>0</v>
          </cell>
          <cell r="AA116">
            <v>-0.2</v>
          </cell>
          <cell r="AB116">
            <v>0</v>
          </cell>
          <cell r="AC116">
            <v>0</v>
          </cell>
          <cell r="AD116">
            <v>-0.1</v>
          </cell>
          <cell r="AE116">
            <v>0</v>
          </cell>
          <cell r="AF116">
            <v>-0.2</v>
          </cell>
          <cell r="AG116">
            <v>-0.3</v>
          </cell>
          <cell r="AH116">
            <v>-0.2</v>
          </cell>
          <cell r="AI116">
            <v>0</v>
          </cell>
          <cell r="AJ116">
            <v>0</v>
          </cell>
          <cell r="AK116">
            <v>0</v>
          </cell>
          <cell r="AL116">
            <v>0.1</v>
          </cell>
          <cell r="AN116">
            <v>0</v>
          </cell>
          <cell r="AO116">
            <v>0</v>
          </cell>
          <cell r="AP116">
            <v>0</v>
          </cell>
          <cell r="AQ116">
            <v>0</v>
          </cell>
          <cell r="AR116">
            <v>0</v>
          </cell>
          <cell r="AV116">
            <v>0</v>
          </cell>
          <cell r="AW116">
            <v>0.1</v>
          </cell>
          <cell r="AX116">
            <v>0.1</v>
          </cell>
          <cell r="AY116">
            <v>0</v>
          </cell>
          <cell r="AZ116">
            <v>0.1</v>
          </cell>
          <cell r="BA116">
            <v>0</v>
          </cell>
          <cell r="BB116">
            <v>0</v>
          </cell>
          <cell r="BC116">
            <v>0</v>
          </cell>
          <cell r="BD116">
            <v>0.1</v>
          </cell>
          <cell r="BG116">
            <v>0</v>
          </cell>
          <cell r="BJ116">
            <v>0.1</v>
          </cell>
          <cell r="BM116">
            <v>0.1</v>
          </cell>
          <cell r="BP116">
            <v>0.2</v>
          </cell>
          <cell r="BQ116">
            <v>0.1</v>
          </cell>
          <cell r="BR116">
            <v>0.1</v>
          </cell>
          <cell r="BS116">
            <v>0.3</v>
          </cell>
          <cell r="BT116">
            <v>0.1</v>
          </cell>
          <cell r="BU116">
            <v>0</v>
          </cell>
          <cell r="BV116">
            <v>0</v>
          </cell>
          <cell r="BW116">
            <v>0.1</v>
          </cell>
          <cell r="BX116">
            <v>0.5</v>
          </cell>
          <cell r="BY116">
            <v>0</v>
          </cell>
          <cell r="BZ116">
            <v>-0.3</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row>
        <row r="117">
          <cell r="D117">
            <v>1887</v>
          </cell>
          <cell r="G117">
            <v>8010</v>
          </cell>
          <cell r="J117">
            <v>4141</v>
          </cell>
          <cell r="M117">
            <v>6510</v>
          </cell>
          <cell r="N117">
            <v>4153</v>
          </cell>
          <cell r="O117">
            <v>10822</v>
          </cell>
          <cell r="P117">
            <v>9447</v>
          </cell>
          <cell r="Q117">
            <v>7906</v>
          </cell>
          <cell r="R117">
            <v>1336</v>
          </cell>
          <cell r="S117">
            <v>3419</v>
          </cell>
          <cell r="T117">
            <v>16539</v>
          </cell>
          <cell r="U117">
            <v>138913</v>
          </cell>
          <cell r="V117">
            <v>13743</v>
          </cell>
          <cell r="W117">
            <v>1322</v>
          </cell>
          <cell r="X117">
            <v>153636</v>
          </cell>
          <cell r="Y117">
            <v>0.2</v>
          </cell>
          <cell r="Z117">
            <v>0</v>
          </cell>
          <cell r="AA117">
            <v>0.2</v>
          </cell>
          <cell r="AB117">
            <v>0.1</v>
          </cell>
          <cell r="AC117">
            <v>-0.2</v>
          </cell>
          <cell r="AD117">
            <v>0</v>
          </cell>
          <cell r="AE117">
            <v>0</v>
          </cell>
          <cell r="AF117">
            <v>-0.1</v>
          </cell>
          <cell r="AG117">
            <v>0.2</v>
          </cell>
          <cell r="AH117">
            <v>0</v>
          </cell>
          <cell r="AI117">
            <v>0</v>
          </cell>
          <cell r="AJ117">
            <v>-0.1</v>
          </cell>
          <cell r="AK117">
            <v>0</v>
          </cell>
          <cell r="AL117">
            <v>-0.1</v>
          </cell>
          <cell r="AN117">
            <v>-0.2</v>
          </cell>
          <cell r="AO117">
            <v>0</v>
          </cell>
          <cell r="AP117">
            <v>0</v>
          </cell>
          <cell r="AQ117">
            <v>0.1</v>
          </cell>
          <cell r="AR117">
            <v>0.1</v>
          </cell>
          <cell r="AV117">
            <v>-0.1</v>
          </cell>
          <cell r="AW117">
            <v>0</v>
          </cell>
          <cell r="AX117">
            <v>-0.2</v>
          </cell>
          <cell r="AY117">
            <v>0</v>
          </cell>
          <cell r="AZ117">
            <v>-0.1</v>
          </cell>
          <cell r="BA117">
            <v>0</v>
          </cell>
          <cell r="BB117">
            <v>0</v>
          </cell>
          <cell r="BC117">
            <v>0</v>
          </cell>
          <cell r="BD117">
            <v>-0.1</v>
          </cell>
          <cell r="BG117">
            <v>0</v>
          </cell>
          <cell r="BJ117">
            <v>0.3</v>
          </cell>
          <cell r="BM117">
            <v>0</v>
          </cell>
          <cell r="BP117">
            <v>0.1</v>
          </cell>
          <cell r="BQ117">
            <v>0</v>
          </cell>
          <cell r="BR117">
            <v>0.1</v>
          </cell>
          <cell r="BS117">
            <v>-0.4</v>
          </cell>
          <cell r="BT117">
            <v>0.1</v>
          </cell>
          <cell r="BU117">
            <v>0</v>
          </cell>
          <cell r="BV117">
            <v>0</v>
          </cell>
          <cell r="BW117">
            <v>0.1</v>
          </cell>
          <cell r="BX117">
            <v>0.1</v>
          </cell>
          <cell r="BY117">
            <v>-0.1</v>
          </cell>
          <cell r="BZ117">
            <v>0.6</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-0.1</v>
          </cell>
        </row>
        <row r="118">
          <cell r="D118">
            <v>2060</v>
          </cell>
          <cell r="G118">
            <v>8493</v>
          </cell>
          <cell r="J118">
            <v>4036</v>
          </cell>
          <cell r="M118">
            <v>6344</v>
          </cell>
          <cell r="N118">
            <v>4047</v>
          </cell>
          <cell r="O118">
            <v>10942</v>
          </cell>
          <cell r="P118">
            <v>9780</v>
          </cell>
          <cell r="Q118">
            <v>8064</v>
          </cell>
          <cell r="R118">
            <v>1341</v>
          </cell>
          <cell r="S118">
            <v>3516</v>
          </cell>
          <cell r="T118">
            <v>16680</v>
          </cell>
          <cell r="U118">
            <v>142211</v>
          </cell>
          <cell r="V118">
            <v>12865</v>
          </cell>
          <cell r="W118">
            <v>3955</v>
          </cell>
          <cell r="X118">
            <v>158801</v>
          </cell>
          <cell r="Y118">
            <v>-0.1</v>
          </cell>
          <cell r="Z118">
            <v>0</v>
          </cell>
          <cell r="AA118">
            <v>-0.1</v>
          </cell>
          <cell r="AB118">
            <v>0</v>
          </cell>
          <cell r="AC118">
            <v>-0.3</v>
          </cell>
          <cell r="AD118">
            <v>0</v>
          </cell>
          <cell r="AE118">
            <v>0</v>
          </cell>
          <cell r="AF118">
            <v>-0.3</v>
          </cell>
          <cell r="AG118">
            <v>-0.2</v>
          </cell>
          <cell r="AH118">
            <v>-0.4</v>
          </cell>
          <cell r="AI118">
            <v>0.1</v>
          </cell>
          <cell r="AJ118">
            <v>-0.1</v>
          </cell>
          <cell r="AK118">
            <v>0</v>
          </cell>
          <cell r="AL118">
            <v>-0.1</v>
          </cell>
          <cell r="AN118">
            <v>-0.1</v>
          </cell>
          <cell r="AO118">
            <v>0.1</v>
          </cell>
          <cell r="AP118">
            <v>0</v>
          </cell>
          <cell r="AQ118">
            <v>0</v>
          </cell>
          <cell r="AR118">
            <v>0.1</v>
          </cell>
          <cell r="AV118">
            <v>0</v>
          </cell>
          <cell r="AW118">
            <v>-0.1</v>
          </cell>
          <cell r="AX118">
            <v>0.1</v>
          </cell>
          <cell r="AY118">
            <v>0</v>
          </cell>
          <cell r="AZ118">
            <v>0</v>
          </cell>
          <cell r="BA118">
            <v>0</v>
          </cell>
          <cell r="BB118">
            <v>0</v>
          </cell>
          <cell r="BC118">
            <v>0</v>
          </cell>
          <cell r="BD118">
            <v>0.1</v>
          </cell>
          <cell r="BG118">
            <v>0</v>
          </cell>
          <cell r="BJ118">
            <v>0.3</v>
          </cell>
          <cell r="BM118">
            <v>0</v>
          </cell>
          <cell r="BP118">
            <v>0</v>
          </cell>
          <cell r="BQ118">
            <v>0</v>
          </cell>
          <cell r="BR118">
            <v>0.1</v>
          </cell>
          <cell r="BS118">
            <v>0.2</v>
          </cell>
          <cell r="BT118">
            <v>0</v>
          </cell>
          <cell r="BU118">
            <v>0</v>
          </cell>
          <cell r="BV118">
            <v>0</v>
          </cell>
          <cell r="BW118">
            <v>0.1</v>
          </cell>
          <cell r="BX118">
            <v>-0.4</v>
          </cell>
          <cell r="BY118">
            <v>-0.4</v>
          </cell>
          <cell r="BZ118">
            <v>-0.2</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row>
        <row r="119">
          <cell r="D119">
            <v>2093</v>
          </cell>
          <cell r="G119">
            <v>8887</v>
          </cell>
          <cell r="J119">
            <v>4239</v>
          </cell>
          <cell r="M119">
            <v>6676</v>
          </cell>
          <cell r="N119">
            <v>4261</v>
          </cell>
          <cell r="O119">
            <v>11079</v>
          </cell>
          <cell r="P119">
            <v>10390</v>
          </cell>
          <cell r="Q119">
            <v>8071</v>
          </cell>
          <cell r="R119">
            <v>1314</v>
          </cell>
          <cell r="S119">
            <v>3585</v>
          </cell>
          <cell r="T119">
            <v>16812</v>
          </cell>
          <cell r="U119">
            <v>146235</v>
          </cell>
          <cell r="V119">
            <v>13527</v>
          </cell>
          <cell r="W119">
            <v>126</v>
          </cell>
          <cell r="X119">
            <v>159612</v>
          </cell>
          <cell r="Y119">
            <v>0</v>
          </cell>
          <cell r="Z119">
            <v>0</v>
          </cell>
          <cell r="AA119">
            <v>0</v>
          </cell>
          <cell r="AB119">
            <v>0</v>
          </cell>
          <cell r="AC119">
            <v>0.1</v>
          </cell>
          <cell r="AD119">
            <v>0</v>
          </cell>
          <cell r="AE119">
            <v>0.1</v>
          </cell>
          <cell r="AF119">
            <v>-0.1</v>
          </cell>
          <cell r="AG119">
            <v>-0.2</v>
          </cell>
          <cell r="AH119">
            <v>-0.2</v>
          </cell>
          <cell r="AI119">
            <v>0.1</v>
          </cell>
          <cell r="AJ119">
            <v>0.1</v>
          </cell>
          <cell r="AK119">
            <v>0.1</v>
          </cell>
          <cell r="AL119">
            <v>0.2</v>
          </cell>
          <cell r="AN119">
            <v>0.4</v>
          </cell>
          <cell r="AO119">
            <v>0</v>
          </cell>
          <cell r="AP119">
            <v>0</v>
          </cell>
          <cell r="AQ119">
            <v>-0.1</v>
          </cell>
          <cell r="AR119">
            <v>0</v>
          </cell>
          <cell r="AV119">
            <v>-0.1</v>
          </cell>
          <cell r="AW119">
            <v>0.1</v>
          </cell>
          <cell r="AX119">
            <v>0</v>
          </cell>
          <cell r="AY119">
            <v>0</v>
          </cell>
          <cell r="AZ119">
            <v>0</v>
          </cell>
          <cell r="BA119">
            <v>0</v>
          </cell>
          <cell r="BB119">
            <v>0</v>
          </cell>
          <cell r="BC119">
            <v>0</v>
          </cell>
          <cell r="BD119">
            <v>0</v>
          </cell>
          <cell r="BG119">
            <v>0</v>
          </cell>
          <cell r="BJ119">
            <v>0.3</v>
          </cell>
          <cell r="BM119">
            <v>0.1</v>
          </cell>
          <cell r="BP119">
            <v>0.1</v>
          </cell>
          <cell r="BQ119">
            <v>0.1</v>
          </cell>
          <cell r="BR119">
            <v>0</v>
          </cell>
          <cell r="BS119">
            <v>0.4</v>
          </cell>
          <cell r="BT119">
            <v>0</v>
          </cell>
          <cell r="BU119">
            <v>0</v>
          </cell>
          <cell r="BV119">
            <v>0</v>
          </cell>
          <cell r="BW119">
            <v>0.1</v>
          </cell>
          <cell r="BX119">
            <v>0.8</v>
          </cell>
          <cell r="BY119">
            <v>0</v>
          </cell>
          <cell r="BZ119">
            <v>0.3</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row>
        <row r="120">
          <cell r="D120">
            <v>2225</v>
          </cell>
          <cell r="G120">
            <v>9529</v>
          </cell>
          <cell r="J120">
            <v>4249</v>
          </cell>
          <cell r="M120">
            <v>6668</v>
          </cell>
          <cell r="N120">
            <v>4252</v>
          </cell>
          <cell r="O120">
            <v>10851</v>
          </cell>
          <cell r="P120">
            <v>10370</v>
          </cell>
          <cell r="Q120">
            <v>8039</v>
          </cell>
          <cell r="R120">
            <v>1340</v>
          </cell>
          <cell r="S120">
            <v>3675</v>
          </cell>
          <cell r="T120">
            <v>16948</v>
          </cell>
          <cell r="U120">
            <v>155367</v>
          </cell>
          <cell r="V120">
            <v>14223</v>
          </cell>
          <cell r="W120">
            <v>6680</v>
          </cell>
          <cell r="X120">
            <v>175969</v>
          </cell>
          <cell r="Y120">
            <v>0.1</v>
          </cell>
          <cell r="Z120">
            <v>0</v>
          </cell>
          <cell r="AA120">
            <v>0.1</v>
          </cell>
          <cell r="AB120">
            <v>0</v>
          </cell>
          <cell r="AC120">
            <v>0.3</v>
          </cell>
          <cell r="AD120">
            <v>0.1</v>
          </cell>
          <cell r="AE120">
            <v>0</v>
          </cell>
          <cell r="AF120">
            <v>0.2</v>
          </cell>
          <cell r="AG120">
            <v>-0.1</v>
          </cell>
          <cell r="AH120">
            <v>0.3</v>
          </cell>
          <cell r="AI120">
            <v>0</v>
          </cell>
          <cell r="AJ120">
            <v>0.1</v>
          </cell>
          <cell r="AK120">
            <v>0</v>
          </cell>
          <cell r="AL120">
            <v>-0.2</v>
          </cell>
          <cell r="AM120">
            <v>0.1</v>
          </cell>
          <cell r="AN120">
            <v>-0.1</v>
          </cell>
          <cell r="AO120">
            <v>0</v>
          </cell>
          <cell r="AP120">
            <v>0</v>
          </cell>
          <cell r="AQ120">
            <v>-0.1</v>
          </cell>
          <cell r="AR120">
            <v>0</v>
          </cell>
          <cell r="AV120">
            <v>-0.1</v>
          </cell>
          <cell r="AW120">
            <v>-0.1</v>
          </cell>
          <cell r="AX120">
            <v>-0.1</v>
          </cell>
          <cell r="AY120">
            <v>0</v>
          </cell>
          <cell r="AZ120">
            <v>0</v>
          </cell>
          <cell r="BA120">
            <v>0</v>
          </cell>
          <cell r="BB120">
            <v>0</v>
          </cell>
          <cell r="BC120">
            <v>0</v>
          </cell>
          <cell r="BD120">
            <v>0.1</v>
          </cell>
          <cell r="BG120">
            <v>0</v>
          </cell>
          <cell r="BJ120">
            <v>0.4</v>
          </cell>
          <cell r="BM120">
            <v>0.1</v>
          </cell>
          <cell r="BP120">
            <v>0.1</v>
          </cell>
          <cell r="BQ120">
            <v>0.1</v>
          </cell>
          <cell r="BR120">
            <v>0</v>
          </cell>
          <cell r="BS120">
            <v>0</v>
          </cell>
          <cell r="BT120">
            <v>0</v>
          </cell>
          <cell r="BU120">
            <v>0</v>
          </cell>
          <cell r="BV120">
            <v>0</v>
          </cell>
          <cell r="BW120">
            <v>0.1</v>
          </cell>
          <cell r="BX120">
            <v>0.2</v>
          </cell>
          <cell r="BY120">
            <v>0.2</v>
          </cell>
          <cell r="BZ120">
            <v>1.7</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0</v>
          </cell>
          <cell r="CO120">
            <v>0</v>
          </cell>
          <cell r="CP120">
            <v>0</v>
          </cell>
          <cell r="CQ120">
            <v>0</v>
          </cell>
          <cell r="CR120">
            <v>0</v>
          </cell>
          <cell r="CS120">
            <v>0</v>
          </cell>
          <cell r="CT120">
            <v>0</v>
          </cell>
          <cell r="CU120">
            <v>0</v>
          </cell>
          <cell r="CV120">
            <v>0</v>
          </cell>
          <cell r="CW120">
            <v>0.1</v>
          </cell>
        </row>
        <row r="121">
          <cell r="D121">
            <v>2043</v>
          </cell>
          <cell r="G121">
            <v>9953</v>
          </cell>
          <cell r="J121">
            <v>4334</v>
          </cell>
          <cell r="M121">
            <v>6748</v>
          </cell>
          <cell r="N121">
            <v>4293</v>
          </cell>
          <cell r="O121">
            <v>11061</v>
          </cell>
          <cell r="P121">
            <v>9635</v>
          </cell>
          <cell r="Q121">
            <v>8021</v>
          </cell>
          <cell r="R121">
            <v>1321</v>
          </cell>
          <cell r="S121">
            <v>3539</v>
          </cell>
          <cell r="T121">
            <v>17083</v>
          </cell>
          <cell r="U121">
            <v>142717</v>
          </cell>
          <cell r="V121">
            <v>13433</v>
          </cell>
          <cell r="W121">
            <v>3672</v>
          </cell>
          <cell r="X121">
            <v>159516</v>
          </cell>
          <cell r="Y121">
            <v>-0.1</v>
          </cell>
          <cell r="Z121">
            <v>0</v>
          </cell>
          <cell r="AA121">
            <v>-0.1</v>
          </cell>
          <cell r="AB121">
            <v>0.1</v>
          </cell>
          <cell r="AC121">
            <v>-0.1</v>
          </cell>
          <cell r="AD121">
            <v>0</v>
          </cell>
          <cell r="AE121">
            <v>0.1</v>
          </cell>
          <cell r="AF121">
            <v>0.1</v>
          </cell>
          <cell r="AG121">
            <v>0</v>
          </cell>
          <cell r="AH121">
            <v>0.1</v>
          </cell>
          <cell r="AI121">
            <v>-0.1</v>
          </cell>
          <cell r="AJ121">
            <v>0</v>
          </cell>
          <cell r="AK121">
            <v>0.1</v>
          </cell>
          <cell r="AL121">
            <v>0.1</v>
          </cell>
          <cell r="AM121">
            <v>0</v>
          </cell>
          <cell r="AN121">
            <v>0.1</v>
          </cell>
          <cell r="AO121">
            <v>0</v>
          </cell>
          <cell r="AP121">
            <v>0</v>
          </cell>
          <cell r="AQ121">
            <v>0.1</v>
          </cell>
          <cell r="AR121">
            <v>0.1</v>
          </cell>
          <cell r="AV121">
            <v>0</v>
          </cell>
          <cell r="AW121">
            <v>0</v>
          </cell>
          <cell r="AX121">
            <v>0</v>
          </cell>
          <cell r="AY121">
            <v>0</v>
          </cell>
          <cell r="AZ121">
            <v>0</v>
          </cell>
          <cell r="BA121">
            <v>0</v>
          </cell>
          <cell r="BB121">
            <v>0</v>
          </cell>
          <cell r="BC121">
            <v>0</v>
          </cell>
          <cell r="BD121">
            <v>0</v>
          </cell>
          <cell r="BG121">
            <v>0</v>
          </cell>
          <cell r="BJ121">
            <v>0.2</v>
          </cell>
          <cell r="BM121">
            <v>0</v>
          </cell>
          <cell r="BP121">
            <v>-0.1</v>
          </cell>
          <cell r="BQ121">
            <v>-0.1</v>
          </cell>
          <cell r="BR121">
            <v>0.1</v>
          </cell>
          <cell r="BS121">
            <v>-0.5</v>
          </cell>
          <cell r="BT121">
            <v>0</v>
          </cell>
          <cell r="BU121">
            <v>0</v>
          </cell>
          <cell r="BV121">
            <v>0</v>
          </cell>
          <cell r="BW121">
            <v>0.1</v>
          </cell>
          <cell r="BX121">
            <v>1.3</v>
          </cell>
          <cell r="BY121">
            <v>0</v>
          </cell>
          <cell r="BZ121">
            <v>1</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0</v>
          </cell>
          <cell r="CO121">
            <v>0</v>
          </cell>
          <cell r="CP121">
            <v>0</v>
          </cell>
          <cell r="CQ121">
            <v>0</v>
          </cell>
          <cell r="CR121">
            <v>0</v>
          </cell>
          <cell r="CS121">
            <v>0</v>
          </cell>
          <cell r="CT121">
            <v>0</v>
          </cell>
          <cell r="CU121">
            <v>0</v>
          </cell>
          <cell r="CV121">
            <v>0</v>
          </cell>
          <cell r="CW121">
            <v>0</v>
          </cell>
        </row>
        <row r="122">
          <cell r="D122">
            <v>2228</v>
          </cell>
          <cell r="G122">
            <v>10485</v>
          </cell>
          <cell r="J122">
            <v>4480</v>
          </cell>
          <cell r="M122">
            <v>6888</v>
          </cell>
          <cell r="N122">
            <v>4366</v>
          </cell>
          <cell r="O122">
            <v>11203</v>
          </cell>
          <cell r="P122">
            <v>10422</v>
          </cell>
          <cell r="Q122">
            <v>8352</v>
          </cell>
          <cell r="R122">
            <v>1326</v>
          </cell>
          <cell r="S122">
            <v>3607</v>
          </cell>
          <cell r="T122">
            <v>17216</v>
          </cell>
          <cell r="U122">
            <v>148554</v>
          </cell>
          <cell r="V122">
            <v>13690</v>
          </cell>
          <cell r="W122">
            <v>5375</v>
          </cell>
          <cell r="X122">
            <v>167318</v>
          </cell>
          <cell r="Y122">
            <v>0.1</v>
          </cell>
          <cell r="Z122">
            <v>0</v>
          </cell>
          <cell r="AA122">
            <v>0.1</v>
          </cell>
          <cell r="AB122">
            <v>0</v>
          </cell>
          <cell r="AC122">
            <v>0.1</v>
          </cell>
          <cell r="AD122">
            <v>0</v>
          </cell>
          <cell r="AE122">
            <v>0</v>
          </cell>
          <cell r="AF122">
            <v>0.1</v>
          </cell>
          <cell r="AG122">
            <v>0.1</v>
          </cell>
          <cell r="AH122">
            <v>0.1</v>
          </cell>
          <cell r="AI122">
            <v>0.2</v>
          </cell>
          <cell r="AJ122">
            <v>0.1</v>
          </cell>
          <cell r="AK122">
            <v>0</v>
          </cell>
          <cell r="AL122">
            <v>0</v>
          </cell>
          <cell r="AM122">
            <v>0.1</v>
          </cell>
          <cell r="AN122">
            <v>0.4</v>
          </cell>
          <cell r="AO122">
            <v>0.1</v>
          </cell>
          <cell r="AP122">
            <v>0</v>
          </cell>
          <cell r="AQ122">
            <v>0</v>
          </cell>
          <cell r="AR122">
            <v>0.1</v>
          </cell>
          <cell r="AV122">
            <v>0.2</v>
          </cell>
          <cell r="AW122">
            <v>0.1</v>
          </cell>
          <cell r="AX122">
            <v>0</v>
          </cell>
          <cell r="AY122">
            <v>0</v>
          </cell>
          <cell r="AZ122">
            <v>0</v>
          </cell>
          <cell r="BA122">
            <v>0</v>
          </cell>
          <cell r="BB122">
            <v>0</v>
          </cell>
          <cell r="BC122">
            <v>0</v>
          </cell>
          <cell r="BD122">
            <v>0</v>
          </cell>
          <cell r="BG122">
            <v>0.1</v>
          </cell>
          <cell r="BJ122">
            <v>0.3</v>
          </cell>
          <cell r="BM122">
            <v>0.2</v>
          </cell>
          <cell r="BP122">
            <v>0.2</v>
          </cell>
          <cell r="BQ122">
            <v>0.1</v>
          </cell>
          <cell r="BR122">
            <v>0.1</v>
          </cell>
          <cell r="BS122">
            <v>0.5</v>
          </cell>
          <cell r="BT122">
            <v>0.1</v>
          </cell>
          <cell r="BU122">
            <v>0</v>
          </cell>
          <cell r="BV122">
            <v>0</v>
          </cell>
          <cell r="BW122">
            <v>0.1</v>
          </cell>
          <cell r="BX122">
            <v>1.4</v>
          </cell>
          <cell r="BY122">
            <v>0.3</v>
          </cell>
          <cell r="BZ122">
            <v>1.5</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row>
        <row r="123">
          <cell r="D123">
            <v>2263</v>
          </cell>
          <cell r="G123">
            <v>11007</v>
          </cell>
          <cell r="J123">
            <v>4767</v>
          </cell>
          <cell r="M123">
            <v>7191</v>
          </cell>
          <cell r="N123">
            <v>4528</v>
          </cell>
          <cell r="O123">
            <v>11503</v>
          </cell>
          <cell r="P123">
            <v>10449</v>
          </cell>
          <cell r="Q123">
            <v>8619</v>
          </cell>
          <cell r="R123">
            <v>1348</v>
          </cell>
          <cell r="S123">
            <v>3653</v>
          </cell>
          <cell r="T123">
            <v>17336</v>
          </cell>
          <cell r="U123">
            <v>154774</v>
          </cell>
          <cell r="V123">
            <v>14444</v>
          </cell>
          <cell r="W123">
            <v>1657</v>
          </cell>
          <cell r="X123">
            <v>170550</v>
          </cell>
          <cell r="Y123">
            <v>-0.2</v>
          </cell>
          <cell r="Z123">
            <v>0.1</v>
          </cell>
          <cell r="AA123">
            <v>-0.1</v>
          </cell>
          <cell r="AB123">
            <v>-0.1</v>
          </cell>
          <cell r="AC123">
            <v>0</v>
          </cell>
          <cell r="AD123">
            <v>0</v>
          </cell>
          <cell r="AE123">
            <v>0</v>
          </cell>
          <cell r="AF123">
            <v>0</v>
          </cell>
          <cell r="AG123">
            <v>0.1</v>
          </cell>
          <cell r="AH123">
            <v>0</v>
          </cell>
          <cell r="AI123">
            <v>0</v>
          </cell>
          <cell r="AJ123">
            <v>0.1</v>
          </cell>
          <cell r="AK123">
            <v>0</v>
          </cell>
          <cell r="AL123">
            <v>0</v>
          </cell>
          <cell r="AM123">
            <v>0</v>
          </cell>
          <cell r="AN123">
            <v>0.1</v>
          </cell>
          <cell r="AO123">
            <v>0</v>
          </cell>
          <cell r="AP123">
            <v>0</v>
          </cell>
          <cell r="AQ123">
            <v>0</v>
          </cell>
          <cell r="AR123">
            <v>0.1</v>
          </cell>
          <cell r="AV123">
            <v>0.1</v>
          </cell>
          <cell r="AW123">
            <v>0.1</v>
          </cell>
          <cell r="AX123">
            <v>0.1</v>
          </cell>
          <cell r="AY123">
            <v>0.1</v>
          </cell>
          <cell r="AZ123">
            <v>0</v>
          </cell>
          <cell r="BA123">
            <v>0</v>
          </cell>
          <cell r="BB123">
            <v>0</v>
          </cell>
          <cell r="BC123">
            <v>0</v>
          </cell>
          <cell r="BD123">
            <v>0.1</v>
          </cell>
          <cell r="BG123">
            <v>0</v>
          </cell>
          <cell r="BJ123">
            <v>0.4</v>
          </cell>
          <cell r="BM123">
            <v>0.1</v>
          </cell>
          <cell r="BP123">
            <v>0.1</v>
          </cell>
          <cell r="BQ123">
            <v>0.1</v>
          </cell>
          <cell r="BR123">
            <v>0.2</v>
          </cell>
          <cell r="BS123">
            <v>0</v>
          </cell>
          <cell r="BT123">
            <v>0.2</v>
          </cell>
          <cell r="BU123">
            <v>0</v>
          </cell>
          <cell r="BV123">
            <v>0</v>
          </cell>
          <cell r="BW123">
            <v>0.1</v>
          </cell>
          <cell r="BX123">
            <v>1.6</v>
          </cell>
          <cell r="BY123">
            <v>0.1</v>
          </cell>
          <cell r="BZ123">
            <v>1.8</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0</v>
          </cell>
          <cell r="CO123">
            <v>0</v>
          </cell>
          <cell r="CP123">
            <v>0</v>
          </cell>
          <cell r="CQ123">
            <v>0</v>
          </cell>
          <cell r="CR123">
            <v>0</v>
          </cell>
          <cell r="CS123">
            <v>0</v>
          </cell>
          <cell r="CT123">
            <v>0</v>
          </cell>
          <cell r="CU123">
            <v>0</v>
          </cell>
          <cell r="CV123">
            <v>0</v>
          </cell>
          <cell r="CW123">
            <v>0</v>
          </cell>
        </row>
        <row r="124">
          <cell r="D124">
            <v>2413</v>
          </cell>
          <cell r="G124">
            <v>11394</v>
          </cell>
          <cell r="J124">
            <v>4585</v>
          </cell>
          <cell r="M124">
            <v>6865</v>
          </cell>
          <cell r="N124">
            <v>4313</v>
          </cell>
          <cell r="O124">
            <v>11483</v>
          </cell>
          <cell r="P124">
            <v>10489</v>
          </cell>
          <cell r="Q124">
            <v>8594</v>
          </cell>
          <cell r="R124">
            <v>1377</v>
          </cell>
          <cell r="S124">
            <v>3806</v>
          </cell>
          <cell r="T124">
            <v>17473</v>
          </cell>
          <cell r="U124">
            <v>165743</v>
          </cell>
          <cell r="V124">
            <v>14642</v>
          </cell>
          <cell r="W124">
            <v>6508</v>
          </cell>
          <cell r="X124">
            <v>186629</v>
          </cell>
          <cell r="Y124">
            <v>0.2</v>
          </cell>
          <cell r="Z124">
            <v>0</v>
          </cell>
          <cell r="AA124">
            <v>0.1</v>
          </cell>
          <cell r="AB124">
            <v>0.2</v>
          </cell>
          <cell r="AC124">
            <v>-0.1</v>
          </cell>
          <cell r="AD124">
            <v>0</v>
          </cell>
          <cell r="AE124">
            <v>0.1</v>
          </cell>
          <cell r="AF124">
            <v>0.5</v>
          </cell>
          <cell r="AG124">
            <v>0.1</v>
          </cell>
          <cell r="AH124">
            <v>0.5</v>
          </cell>
          <cell r="AI124">
            <v>0</v>
          </cell>
          <cell r="AJ124">
            <v>0.1</v>
          </cell>
          <cell r="AK124">
            <v>0.1</v>
          </cell>
          <cell r="AL124">
            <v>0</v>
          </cell>
          <cell r="AM124">
            <v>0.1</v>
          </cell>
          <cell r="AN124">
            <v>0.3</v>
          </cell>
          <cell r="AO124">
            <v>0</v>
          </cell>
          <cell r="AP124">
            <v>0</v>
          </cell>
          <cell r="AQ124">
            <v>0</v>
          </cell>
          <cell r="AR124">
            <v>0.1</v>
          </cell>
          <cell r="AV124">
            <v>0.3</v>
          </cell>
          <cell r="AW124">
            <v>0.1</v>
          </cell>
          <cell r="AX124">
            <v>0</v>
          </cell>
          <cell r="AY124">
            <v>0.1</v>
          </cell>
          <cell r="AZ124">
            <v>0</v>
          </cell>
          <cell r="BA124">
            <v>0</v>
          </cell>
          <cell r="BB124">
            <v>0</v>
          </cell>
          <cell r="BC124">
            <v>0.1</v>
          </cell>
          <cell r="BD124">
            <v>0.1</v>
          </cell>
          <cell r="BG124">
            <v>0</v>
          </cell>
          <cell r="BJ124">
            <v>0.2</v>
          </cell>
          <cell r="BM124">
            <v>-0.1</v>
          </cell>
          <cell r="BP124">
            <v>-0.1</v>
          </cell>
          <cell r="BQ124">
            <v>-0.1</v>
          </cell>
          <cell r="BR124">
            <v>0.1</v>
          </cell>
          <cell r="BS124">
            <v>0</v>
          </cell>
          <cell r="BT124">
            <v>0</v>
          </cell>
          <cell r="BU124">
            <v>0</v>
          </cell>
          <cell r="BV124">
            <v>0.1</v>
          </cell>
          <cell r="BW124">
            <v>0.1</v>
          </cell>
          <cell r="BX124">
            <v>2.2999999999999998</v>
          </cell>
          <cell r="BY124">
            <v>-0.1</v>
          </cell>
          <cell r="BZ124">
            <v>2</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row>
        <row r="125">
          <cell r="D125">
            <v>2307</v>
          </cell>
          <cell r="G125">
            <v>11435</v>
          </cell>
          <cell r="J125">
            <v>4889</v>
          </cell>
          <cell r="M125">
            <v>7343</v>
          </cell>
          <cell r="N125">
            <v>4619</v>
          </cell>
          <cell r="O125">
            <v>11825</v>
          </cell>
          <cell r="P125">
            <v>10525</v>
          </cell>
          <cell r="Q125">
            <v>8596</v>
          </cell>
          <cell r="R125">
            <v>1375</v>
          </cell>
          <cell r="S125">
            <v>3681</v>
          </cell>
          <cell r="T125">
            <v>17625</v>
          </cell>
          <cell r="U125">
            <v>153504</v>
          </cell>
          <cell r="V125">
            <v>14330</v>
          </cell>
          <cell r="W125">
            <v>938</v>
          </cell>
          <cell r="X125">
            <v>168456</v>
          </cell>
          <cell r="Y125">
            <v>0</v>
          </cell>
          <cell r="Z125">
            <v>0</v>
          </cell>
          <cell r="AA125">
            <v>0</v>
          </cell>
          <cell r="AB125">
            <v>-0.1</v>
          </cell>
          <cell r="AC125">
            <v>0</v>
          </cell>
          <cell r="AD125">
            <v>0</v>
          </cell>
          <cell r="AE125">
            <v>0</v>
          </cell>
          <cell r="AF125">
            <v>-0.1</v>
          </cell>
          <cell r="AG125">
            <v>-0.1</v>
          </cell>
          <cell r="AH125">
            <v>-0.1</v>
          </cell>
          <cell r="AI125">
            <v>0</v>
          </cell>
          <cell r="AJ125">
            <v>0.1</v>
          </cell>
          <cell r="AK125">
            <v>0</v>
          </cell>
          <cell r="AL125">
            <v>0</v>
          </cell>
          <cell r="AM125">
            <v>0</v>
          </cell>
          <cell r="AN125">
            <v>0.2</v>
          </cell>
          <cell r="AO125">
            <v>0</v>
          </cell>
          <cell r="AP125">
            <v>0</v>
          </cell>
          <cell r="AQ125">
            <v>0</v>
          </cell>
          <cell r="AR125">
            <v>0</v>
          </cell>
          <cell r="AV125">
            <v>0.1</v>
          </cell>
          <cell r="AW125">
            <v>0.1</v>
          </cell>
          <cell r="AX125">
            <v>0</v>
          </cell>
          <cell r="AY125">
            <v>0</v>
          </cell>
          <cell r="AZ125">
            <v>0</v>
          </cell>
          <cell r="BA125">
            <v>0</v>
          </cell>
          <cell r="BB125">
            <v>0</v>
          </cell>
          <cell r="BC125">
            <v>0</v>
          </cell>
          <cell r="BD125">
            <v>0</v>
          </cell>
          <cell r="BG125">
            <v>0.1</v>
          </cell>
          <cell r="BJ125">
            <v>0</v>
          </cell>
          <cell r="BM125">
            <v>0.1</v>
          </cell>
          <cell r="BP125">
            <v>0.2</v>
          </cell>
          <cell r="BQ125">
            <v>0.1</v>
          </cell>
          <cell r="BR125">
            <v>0.1</v>
          </cell>
          <cell r="BS125">
            <v>0</v>
          </cell>
          <cell r="BT125">
            <v>0</v>
          </cell>
          <cell r="BU125">
            <v>0</v>
          </cell>
          <cell r="BV125">
            <v>0</v>
          </cell>
          <cell r="BW125">
            <v>0.1</v>
          </cell>
          <cell r="BX125">
            <v>1</v>
          </cell>
          <cell r="BY125">
            <v>0.3</v>
          </cell>
          <cell r="BZ125">
            <v>0.5</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0</v>
          </cell>
          <cell r="CO125">
            <v>0</v>
          </cell>
          <cell r="CP125">
            <v>0</v>
          </cell>
          <cell r="CQ125">
            <v>0</v>
          </cell>
          <cell r="CR125">
            <v>0</v>
          </cell>
          <cell r="CS125">
            <v>0</v>
          </cell>
          <cell r="CT125">
            <v>0</v>
          </cell>
          <cell r="CU125">
            <v>0</v>
          </cell>
          <cell r="CV125">
            <v>0</v>
          </cell>
          <cell r="CW125">
            <v>0</v>
          </cell>
        </row>
        <row r="126">
          <cell r="D126">
            <v>2362</v>
          </cell>
          <cell r="G126">
            <v>11350</v>
          </cell>
          <cell r="J126">
            <v>4792</v>
          </cell>
          <cell r="M126">
            <v>7302</v>
          </cell>
          <cell r="N126">
            <v>4617</v>
          </cell>
          <cell r="O126">
            <v>11820</v>
          </cell>
          <cell r="P126">
            <v>10559</v>
          </cell>
          <cell r="Q126">
            <v>8851</v>
          </cell>
          <cell r="R126">
            <v>1411</v>
          </cell>
          <cell r="S126">
            <v>3759</v>
          </cell>
          <cell r="T126">
            <v>17790</v>
          </cell>
          <cell r="U126">
            <v>158129</v>
          </cell>
          <cell r="V126">
            <v>14392</v>
          </cell>
          <cell r="W126">
            <v>2569</v>
          </cell>
          <cell r="X126">
            <v>174801</v>
          </cell>
          <cell r="Y126">
            <v>-0.5</v>
          </cell>
          <cell r="Z126">
            <v>0</v>
          </cell>
          <cell r="AA126">
            <v>-0.4</v>
          </cell>
          <cell r="AB126">
            <v>-0.1</v>
          </cell>
          <cell r="AC126">
            <v>0</v>
          </cell>
          <cell r="AD126">
            <v>0</v>
          </cell>
          <cell r="AE126">
            <v>0</v>
          </cell>
          <cell r="AF126">
            <v>0</v>
          </cell>
          <cell r="AG126">
            <v>0.1</v>
          </cell>
          <cell r="AH126">
            <v>0</v>
          </cell>
          <cell r="AI126">
            <v>0</v>
          </cell>
          <cell r="AJ126">
            <v>-0.2</v>
          </cell>
          <cell r="AK126">
            <v>-0.1</v>
          </cell>
          <cell r="AL126">
            <v>0.1</v>
          </cell>
          <cell r="AM126">
            <v>0</v>
          </cell>
          <cell r="AN126">
            <v>-0.1</v>
          </cell>
          <cell r="AO126">
            <v>0</v>
          </cell>
          <cell r="AP126">
            <v>0</v>
          </cell>
          <cell r="AQ126">
            <v>0</v>
          </cell>
          <cell r="AR126">
            <v>0</v>
          </cell>
          <cell r="AV126">
            <v>0.1</v>
          </cell>
          <cell r="AW126">
            <v>0.1</v>
          </cell>
          <cell r="AX126">
            <v>0</v>
          </cell>
          <cell r="AY126">
            <v>0</v>
          </cell>
          <cell r="AZ126">
            <v>0</v>
          </cell>
          <cell r="BA126">
            <v>0</v>
          </cell>
          <cell r="BB126">
            <v>0</v>
          </cell>
          <cell r="BC126">
            <v>0</v>
          </cell>
          <cell r="BD126">
            <v>0</v>
          </cell>
          <cell r="BG126">
            <v>0</v>
          </cell>
          <cell r="BJ126">
            <v>0</v>
          </cell>
          <cell r="BM126">
            <v>0</v>
          </cell>
          <cell r="BP126">
            <v>0.1</v>
          </cell>
          <cell r="BQ126">
            <v>0.1</v>
          </cell>
          <cell r="BR126">
            <v>0</v>
          </cell>
          <cell r="BS126">
            <v>0</v>
          </cell>
          <cell r="BT126">
            <v>0.1</v>
          </cell>
          <cell r="BU126">
            <v>0</v>
          </cell>
          <cell r="BV126">
            <v>0</v>
          </cell>
          <cell r="BW126">
            <v>0.1</v>
          </cell>
          <cell r="BX126">
            <v>0.5</v>
          </cell>
          <cell r="BY126">
            <v>0.1</v>
          </cell>
          <cell r="BZ126">
            <v>0.1</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v>
          </cell>
          <cell r="CU126">
            <v>0</v>
          </cell>
          <cell r="CV126">
            <v>0</v>
          </cell>
          <cell r="CW126">
            <v>0</v>
          </cell>
        </row>
        <row r="127">
          <cell r="D127">
            <v>2537</v>
          </cell>
          <cell r="G127">
            <v>10715</v>
          </cell>
          <cell r="J127">
            <v>4791</v>
          </cell>
          <cell r="M127">
            <v>7485</v>
          </cell>
          <cell r="N127">
            <v>4780</v>
          </cell>
          <cell r="O127">
            <v>11882</v>
          </cell>
          <cell r="P127">
            <v>10522</v>
          </cell>
          <cell r="Q127">
            <v>9142</v>
          </cell>
          <cell r="R127">
            <v>1458</v>
          </cell>
          <cell r="S127">
            <v>3840</v>
          </cell>
          <cell r="T127">
            <v>17961</v>
          </cell>
          <cell r="U127">
            <v>163967</v>
          </cell>
          <cell r="V127">
            <v>15197</v>
          </cell>
          <cell r="W127">
            <v>-1747</v>
          </cell>
          <cell r="X127">
            <v>177103</v>
          </cell>
          <cell r="Y127">
            <v>0.3</v>
          </cell>
          <cell r="Z127">
            <v>0.1</v>
          </cell>
          <cell r="AA127">
            <v>0.3</v>
          </cell>
          <cell r="AB127">
            <v>0</v>
          </cell>
          <cell r="AC127">
            <v>0</v>
          </cell>
          <cell r="AD127">
            <v>0</v>
          </cell>
          <cell r="AE127">
            <v>0</v>
          </cell>
          <cell r="AF127">
            <v>0</v>
          </cell>
          <cell r="AG127">
            <v>0</v>
          </cell>
          <cell r="AH127">
            <v>0</v>
          </cell>
          <cell r="AI127">
            <v>0</v>
          </cell>
          <cell r="AJ127">
            <v>0</v>
          </cell>
          <cell r="AK127">
            <v>0</v>
          </cell>
          <cell r="AL127">
            <v>0</v>
          </cell>
          <cell r="AM127">
            <v>0.1</v>
          </cell>
          <cell r="AN127">
            <v>0.2</v>
          </cell>
          <cell r="AO127">
            <v>0</v>
          </cell>
          <cell r="AP127">
            <v>0</v>
          </cell>
          <cell r="AQ127">
            <v>0</v>
          </cell>
          <cell r="AR127">
            <v>0</v>
          </cell>
          <cell r="AV127">
            <v>0.2</v>
          </cell>
          <cell r="AW127">
            <v>0.1</v>
          </cell>
          <cell r="AX127">
            <v>0</v>
          </cell>
          <cell r="AY127">
            <v>0.1</v>
          </cell>
          <cell r="AZ127">
            <v>0</v>
          </cell>
          <cell r="BA127">
            <v>0</v>
          </cell>
          <cell r="BB127">
            <v>0</v>
          </cell>
          <cell r="BC127">
            <v>0.1</v>
          </cell>
          <cell r="BD127">
            <v>0.1</v>
          </cell>
          <cell r="BG127">
            <v>0.1</v>
          </cell>
          <cell r="BJ127">
            <v>-0.3</v>
          </cell>
          <cell r="BM127">
            <v>0</v>
          </cell>
          <cell r="BP127">
            <v>0</v>
          </cell>
          <cell r="BQ127">
            <v>0.1</v>
          </cell>
          <cell r="BR127">
            <v>0</v>
          </cell>
          <cell r="BS127">
            <v>0</v>
          </cell>
          <cell r="BT127">
            <v>0.2</v>
          </cell>
          <cell r="BU127">
            <v>0</v>
          </cell>
          <cell r="BV127">
            <v>0</v>
          </cell>
          <cell r="BW127">
            <v>0.1</v>
          </cell>
          <cell r="BX127">
            <v>1.2</v>
          </cell>
          <cell r="BY127">
            <v>0.1</v>
          </cell>
          <cell r="BZ127">
            <v>0.8</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0</v>
          </cell>
          <cell r="CO127">
            <v>0</v>
          </cell>
          <cell r="CP127">
            <v>0</v>
          </cell>
          <cell r="CQ127">
            <v>0</v>
          </cell>
          <cell r="CR127">
            <v>0</v>
          </cell>
          <cell r="CS127">
            <v>0</v>
          </cell>
          <cell r="CT127">
            <v>0</v>
          </cell>
          <cell r="CU127">
            <v>0</v>
          </cell>
          <cell r="CV127">
            <v>0</v>
          </cell>
          <cell r="CW127">
            <v>0</v>
          </cell>
        </row>
        <row r="128">
          <cell r="D128">
            <v>2639</v>
          </cell>
          <cell r="G128">
            <v>10660</v>
          </cell>
          <cell r="J128">
            <v>4719</v>
          </cell>
          <cell r="M128">
            <v>7488</v>
          </cell>
          <cell r="N128">
            <v>4797</v>
          </cell>
          <cell r="O128">
            <v>11818</v>
          </cell>
          <cell r="P128">
            <v>10567</v>
          </cell>
          <cell r="Q128">
            <v>9115</v>
          </cell>
          <cell r="R128">
            <v>1447</v>
          </cell>
          <cell r="S128">
            <v>3949</v>
          </cell>
          <cell r="T128">
            <v>18130</v>
          </cell>
          <cell r="U128">
            <v>174249</v>
          </cell>
          <cell r="V128">
            <v>15686</v>
          </cell>
          <cell r="W128">
            <v>3359</v>
          </cell>
          <cell r="X128">
            <v>192978</v>
          </cell>
          <cell r="Y128">
            <v>0.2</v>
          </cell>
          <cell r="Z128">
            <v>0</v>
          </cell>
          <cell r="AA128">
            <v>0.1</v>
          </cell>
          <cell r="AB128">
            <v>0.1</v>
          </cell>
          <cell r="AC128">
            <v>-0.1</v>
          </cell>
          <cell r="AD128">
            <v>0</v>
          </cell>
          <cell r="AE128">
            <v>0.1</v>
          </cell>
          <cell r="AF128">
            <v>0.2</v>
          </cell>
          <cell r="AG128">
            <v>0</v>
          </cell>
          <cell r="AH128">
            <v>0.2</v>
          </cell>
          <cell r="AI128">
            <v>0.1</v>
          </cell>
          <cell r="AJ128">
            <v>0</v>
          </cell>
          <cell r="AK128">
            <v>0.2</v>
          </cell>
          <cell r="AL128">
            <v>0.1</v>
          </cell>
          <cell r="AM128">
            <v>0.1</v>
          </cell>
          <cell r="AN128">
            <v>0.6</v>
          </cell>
          <cell r="AO128">
            <v>0.1</v>
          </cell>
          <cell r="AP128">
            <v>0</v>
          </cell>
          <cell r="AQ128">
            <v>0</v>
          </cell>
          <cell r="AR128">
            <v>0.1</v>
          </cell>
          <cell r="AV128">
            <v>0.1</v>
          </cell>
          <cell r="AW128">
            <v>0.1</v>
          </cell>
          <cell r="AX128">
            <v>0.1</v>
          </cell>
          <cell r="AY128">
            <v>-0.1</v>
          </cell>
          <cell r="AZ128">
            <v>0.1</v>
          </cell>
          <cell r="BA128">
            <v>0</v>
          </cell>
          <cell r="BB128">
            <v>0</v>
          </cell>
          <cell r="BC128">
            <v>0</v>
          </cell>
          <cell r="BD128">
            <v>0.1</v>
          </cell>
          <cell r="BG128">
            <v>0</v>
          </cell>
          <cell r="BJ128">
            <v>0</v>
          </cell>
          <cell r="BM128">
            <v>0</v>
          </cell>
          <cell r="BP128">
            <v>0.1</v>
          </cell>
          <cell r="BQ128">
            <v>0.1</v>
          </cell>
          <cell r="BR128">
            <v>0.1</v>
          </cell>
          <cell r="BS128">
            <v>0</v>
          </cell>
          <cell r="BT128">
            <v>0</v>
          </cell>
          <cell r="BU128">
            <v>0</v>
          </cell>
          <cell r="BV128">
            <v>0</v>
          </cell>
          <cell r="BW128">
            <v>0.1</v>
          </cell>
          <cell r="BX128">
            <v>1.7</v>
          </cell>
          <cell r="BY128">
            <v>0.1</v>
          </cell>
          <cell r="BZ128">
            <v>1.5</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0</v>
          </cell>
          <cell r="CW128">
            <v>0</v>
          </cell>
        </row>
        <row r="129">
          <cell r="D129">
            <v>2306</v>
          </cell>
          <cell r="G129">
            <v>10854</v>
          </cell>
          <cell r="J129">
            <v>4933</v>
          </cell>
          <cell r="M129">
            <v>7876</v>
          </cell>
          <cell r="N129">
            <v>5036</v>
          </cell>
          <cell r="O129">
            <v>11811</v>
          </cell>
          <cell r="P129">
            <v>10679</v>
          </cell>
          <cell r="Q129">
            <v>9385</v>
          </cell>
          <cell r="R129">
            <v>1464</v>
          </cell>
          <cell r="S129">
            <v>3912</v>
          </cell>
          <cell r="T129">
            <v>18305</v>
          </cell>
          <cell r="U129">
            <v>159918</v>
          </cell>
          <cell r="V129">
            <v>15355</v>
          </cell>
          <cell r="W129">
            <v>-921</v>
          </cell>
          <cell r="X129">
            <v>174014</v>
          </cell>
          <cell r="Y129">
            <v>-0.1</v>
          </cell>
          <cell r="Z129">
            <v>0</v>
          </cell>
          <cell r="AA129">
            <v>-0.1</v>
          </cell>
          <cell r="AB129">
            <v>0</v>
          </cell>
          <cell r="AC129">
            <v>0</v>
          </cell>
          <cell r="AD129">
            <v>0</v>
          </cell>
          <cell r="AE129">
            <v>0</v>
          </cell>
          <cell r="AF129">
            <v>0</v>
          </cell>
          <cell r="AG129">
            <v>0</v>
          </cell>
          <cell r="AH129">
            <v>-0.1</v>
          </cell>
          <cell r="AI129">
            <v>0</v>
          </cell>
          <cell r="AJ129">
            <v>0.1</v>
          </cell>
          <cell r="AK129">
            <v>0</v>
          </cell>
          <cell r="AL129">
            <v>0</v>
          </cell>
          <cell r="AM129">
            <v>-0.1</v>
          </cell>
          <cell r="AN129">
            <v>-0.2</v>
          </cell>
          <cell r="AO129">
            <v>0.1</v>
          </cell>
          <cell r="AP129">
            <v>0</v>
          </cell>
          <cell r="AQ129">
            <v>0</v>
          </cell>
          <cell r="AR129">
            <v>0.1</v>
          </cell>
          <cell r="AV129">
            <v>0.3</v>
          </cell>
          <cell r="AW129">
            <v>0.1</v>
          </cell>
          <cell r="AX129">
            <v>0</v>
          </cell>
          <cell r="AY129">
            <v>0.2</v>
          </cell>
          <cell r="AZ129">
            <v>-0.1</v>
          </cell>
          <cell r="BA129">
            <v>0</v>
          </cell>
          <cell r="BB129">
            <v>0.1</v>
          </cell>
          <cell r="BC129">
            <v>0</v>
          </cell>
          <cell r="BD129">
            <v>0</v>
          </cell>
          <cell r="BG129">
            <v>-0.1</v>
          </cell>
          <cell r="BJ129">
            <v>0.1</v>
          </cell>
          <cell r="BM129">
            <v>0</v>
          </cell>
          <cell r="BP129">
            <v>0.1</v>
          </cell>
          <cell r="BQ129">
            <v>0</v>
          </cell>
          <cell r="BR129">
            <v>-0.1</v>
          </cell>
          <cell r="BS129">
            <v>0.1</v>
          </cell>
          <cell r="BT129">
            <v>0.2</v>
          </cell>
          <cell r="BU129">
            <v>0</v>
          </cell>
          <cell r="BV129">
            <v>0.1</v>
          </cell>
          <cell r="BW129">
            <v>0.1</v>
          </cell>
          <cell r="BX129">
            <v>0.5</v>
          </cell>
          <cell r="BY129">
            <v>0.3</v>
          </cell>
          <cell r="BZ129">
            <v>1.1000000000000001</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0</v>
          </cell>
          <cell r="CO129">
            <v>0</v>
          </cell>
          <cell r="CP129">
            <v>0</v>
          </cell>
          <cell r="CQ129">
            <v>0</v>
          </cell>
          <cell r="CR129">
            <v>0</v>
          </cell>
          <cell r="CS129">
            <v>0</v>
          </cell>
          <cell r="CT129">
            <v>0</v>
          </cell>
          <cell r="CU129">
            <v>0</v>
          </cell>
          <cell r="CV129">
            <v>0</v>
          </cell>
          <cell r="CW129">
            <v>0</v>
          </cell>
        </row>
        <row r="130">
          <cell r="D130">
            <v>2632</v>
          </cell>
          <cell r="G130">
            <v>11034</v>
          </cell>
          <cell r="J130">
            <v>4937</v>
          </cell>
          <cell r="M130">
            <v>7862</v>
          </cell>
          <cell r="N130">
            <v>4989</v>
          </cell>
          <cell r="O130">
            <v>11729</v>
          </cell>
          <cell r="P130">
            <v>10855</v>
          </cell>
          <cell r="Q130">
            <v>9397</v>
          </cell>
          <cell r="R130">
            <v>1437</v>
          </cell>
          <cell r="S130">
            <v>4032</v>
          </cell>
          <cell r="T130">
            <v>18485</v>
          </cell>
          <cell r="U130">
            <v>166533</v>
          </cell>
          <cell r="V130">
            <v>15756</v>
          </cell>
          <cell r="W130">
            <v>1493</v>
          </cell>
          <cell r="X130">
            <v>183432</v>
          </cell>
          <cell r="Y130">
            <v>0</v>
          </cell>
          <cell r="Z130">
            <v>0</v>
          </cell>
          <cell r="AA130">
            <v>0</v>
          </cell>
          <cell r="AB130">
            <v>0</v>
          </cell>
          <cell r="AC130">
            <v>0</v>
          </cell>
          <cell r="AD130">
            <v>0</v>
          </cell>
          <cell r="AE130">
            <v>0.1</v>
          </cell>
          <cell r="AF130">
            <v>0.1</v>
          </cell>
          <cell r="AG130">
            <v>-0.1</v>
          </cell>
          <cell r="AH130">
            <v>0</v>
          </cell>
          <cell r="AI130">
            <v>-0.1</v>
          </cell>
          <cell r="AJ130">
            <v>0.1</v>
          </cell>
          <cell r="AK130">
            <v>-0.1</v>
          </cell>
          <cell r="AL130">
            <v>0.2</v>
          </cell>
          <cell r="AM130">
            <v>0.2</v>
          </cell>
          <cell r="AN130">
            <v>0.2</v>
          </cell>
          <cell r="AO130">
            <v>0</v>
          </cell>
          <cell r="AP130">
            <v>0</v>
          </cell>
          <cell r="AQ130">
            <v>0</v>
          </cell>
          <cell r="AR130">
            <v>0</v>
          </cell>
          <cell r="AV130">
            <v>0.2</v>
          </cell>
          <cell r="AW130">
            <v>0.1</v>
          </cell>
          <cell r="AX130">
            <v>0</v>
          </cell>
          <cell r="AY130">
            <v>0</v>
          </cell>
          <cell r="AZ130">
            <v>0</v>
          </cell>
          <cell r="BA130">
            <v>0</v>
          </cell>
          <cell r="BB130">
            <v>0</v>
          </cell>
          <cell r="BC130">
            <v>0</v>
          </cell>
          <cell r="BD130">
            <v>0</v>
          </cell>
          <cell r="BG130">
            <v>0.1</v>
          </cell>
          <cell r="BJ130">
            <v>0.1</v>
          </cell>
          <cell r="BM130">
            <v>0.1</v>
          </cell>
          <cell r="BP130">
            <v>0.1</v>
          </cell>
          <cell r="BQ130">
            <v>0</v>
          </cell>
          <cell r="BR130">
            <v>0</v>
          </cell>
          <cell r="BS130">
            <v>0.1</v>
          </cell>
          <cell r="BT130">
            <v>-0.1</v>
          </cell>
          <cell r="BU130">
            <v>0</v>
          </cell>
          <cell r="BV130">
            <v>0</v>
          </cell>
          <cell r="BW130">
            <v>0.1</v>
          </cell>
          <cell r="BX130">
            <v>1.5</v>
          </cell>
          <cell r="BY130">
            <v>0.3</v>
          </cell>
          <cell r="BZ130">
            <v>2.1</v>
          </cell>
          <cell r="CA130">
            <v>0</v>
          </cell>
          <cell r="CB130">
            <v>0</v>
          </cell>
          <cell r="CC130">
            <v>0</v>
          </cell>
          <cell r="CD130">
            <v>0</v>
          </cell>
          <cell r="CE130">
            <v>0</v>
          </cell>
          <cell r="CF130">
            <v>0</v>
          </cell>
          <cell r="CG130">
            <v>0</v>
          </cell>
          <cell r="CH130">
            <v>0</v>
          </cell>
          <cell r="CI130">
            <v>0</v>
          </cell>
          <cell r="CJ130">
            <v>0</v>
          </cell>
          <cell r="CK130">
            <v>0</v>
          </cell>
          <cell r="CL130">
            <v>0</v>
          </cell>
          <cell r="CM130">
            <v>0</v>
          </cell>
          <cell r="CN130">
            <v>0</v>
          </cell>
          <cell r="CO130">
            <v>0</v>
          </cell>
          <cell r="CP130">
            <v>0</v>
          </cell>
          <cell r="CQ130">
            <v>0</v>
          </cell>
          <cell r="CR130">
            <v>0</v>
          </cell>
          <cell r="CS130">
            <v>0</v>
          </cell>
          <cell r="CT130">
            <v>0</v>
          </cell>
          <cell r="CU130">
            <v>0</v>
          </cell>
          <cell r="CV130">
            <v>0</v>
          </cell>
          <cell r="CW130">
            <v>0</v>
          </cell>
        </row>
        <row r="131">
          <cell r="D131">
            <v>2767</v>
          </cell>
          <cell r="G131">
            <v>11427</v>
          </cell>
          <cell r="J131">
            <v>5168</v>
          </cell>
          <cell r="M131">
            <v>8145</v>
          </cell>
          <cell r="N131">
            <v>5094</v>
          </cell>
          <cell r="O131">
            <v>11621</v>
          </cell>
          <cell r="P131">
            <v>11171</v>
          </cell>
          <cell r="Q131">
            <v>9320</v>
          </cell>
          <cell r="R131">
            <v>1466</v>
          </cell>
          <cell r="S131">
            <v>4177</v>
          </cell>
          <cell r="T131">
            <v>18677</v>
          </cell>
          <cell r="U131">
            <v>171960</v>
          </cell>
          <cell r="V131">
            <v>16205</v>
          </cell>
          <cell r="W131">
            <v>-1006</v>
          </cell>
          <cell r="X131">
            <v>186804</v>
          </cell>
          <cell r="Y131">
            <v>0.3</v>
          </cell>
          <cell r="Z131">
            <v>0</v>
          </cell>
          <cell r="AA131">
            <v>0.3</v>
          </cell>
          <cell r="AB131">
            <v>0.1</v>
          </cell>
          <cell r="AC131">
            <v>0.1</v>
          </cell>
          <cell r="AD131">
            <v>0</v>
          </cell>
          <cell r="AE131">
            <v>0</v>
          </cell>
          <cell r="AF131">
            <v>0.2</v>
          </cell>
          <cell r="AG131">
            <v>-0.1</v>
          </cell>
          <cell r="AH131">
            <v>0.2</v>
          </cell>
          <cell r="AI131">
            <v>0.1</v>
          </cell>
          <cell r="AJ131">
            <v>-0.2</v>
          </cell>
          <cell r="AK131">
            <v>0</v>
          </cell>
          <cell r="AL131">
            <v>-0.1</v>
          </cell>
          <cell r="AM131">
            <v>0</v>
          </cell>
          <cell r="AN131">
            <v>-0.3</v>
          </cell>
          <cell r="AO131">
            <v>0.1</v>
          </cell>
          <cell r="AP131">
            <v>0</v>
          </cell>
          <cell r="AQ131">
            <v>0</v>
          </cell>
          <cell r="AR131">
            <v>0.1</v>
          </cell>
          <cell r="AV131">
            <v>0.1</v>
          </cell>
          <cell r="AW131">
            <v>0</v>
          </cell>
          <cell r="AX131">
            <v>0</v>
          </cell>
          <cell r="AY131">
            <v>0</v>
          </cell>
          <cell r="AZ131">
            <v>0.1</v>
          </cell>
          <cell r="BA131">
            <v>-0.1</v>
          </cell>
          <cell r="BB131">
            <v>0</v>
          </cell>
          <cell r="BC131">
            <v>0</v>
          </cell>
          <cell r="BD131">
            <v>0</v>
          </cell>
          <cell r="BG131">
            <v>0.1</v>
          </cell>
          <cell r="BJ131">
            <v>0.3</v>
          </cell>
          <cell r="BM131">
            <v>0.1</v>
          </cell>
          <cell r="BP131">
            <v>0.1</v>
          </cell>
          <cell r="BQ131">
            <v>0</v>
          </cell>
          <cell r="BR131">
            <v>-0.1</v>
          </cell>
          <cell r="BS131">
            <v>0.2</v>
          </cell>
          <cell r="BT131">
            <v>-0.1</v>
          </cell>
          <cell r="BU131">
            <v>0</v>
          </cell>
          <cell r="BV131">
            <v>0.1</v>
          </cell>
          <cell r="BW131">
            <v>0.1</v>
          </cell>
          <cell r="BX131">
            <v>1.1000000000000001</v>
          </cell>
          <cell r="BY131">
            <v>-0.1</v>
          </cell>
          <cell r="BZ131">
            <v>0.8</v>
          </cell>
          <cell r="CA131">
            <v>0</v>
          </cell>
          <cell r="CB131">
            <v>0</v>
          </cell>
          <cell r="CC131">
            <v>0</v>
          </cell>
          <cell r="CD131">
            <v>0</v>
          </cell>
          <cell r="CE131">
            <v>0</v>
          </cell>
          <cell r="CF131">
            <v>0</v>
          </cell>
          <cell r="CG131">
            <v>0</v>
          </cell>
          <cell r="CH131">
            <v>0</v>
          </cell>
          <cell r="CI131">
            <v>0</v>
          </cell>
          <cell r="CJ131">
            <v>0</v>
          </cell>
          <cell r="CK131">
            <v>0</v>
          </cell>
          <cell r="CL131">
            <v>0</v>
          </cell>
          <cell r="CM131">
            <v>0</v>
          </cell>
          <cell r="CN131">
            <v>0</v>
          </cell>
          <cell r="CO131">
            <v>0</v>
          </cell>
          <cell r="CP131">
            <v>0</v>
          </cell>
          <cell r="CQ131">
            <v>0</v>
          </cell>
          <cell r="CR131">
            <v>0</v>
          </cell>
          <cell r="CS131">
            <v>0</v>
          </cell>
          <cell r="CT131">
            <v>0</v>
          </cell>
          <cell r="CU131">
            <v>0</v>
          </cell>
          <cell r="CV131">
            <v>0</v>
          </cell>
          <cell r="CW131">
            <v>0</v>
          </cell>
        </row>
        <row r="132">
          <cell r="D132">
            <v>2926</v>
          </cell>
          <cell r="G132">
            <v>11696</v>
          </cell>
          <cell r="J132">
            <v>5244</v>
          </cell>
          <cell r="M132">
            <v>8190</v>
          </cell>
          <cell r="N132">
            <v>5086</v>
          </cell>
          <cell r="O132">
            <v>11391</v>
          </cell>
          <cell r="P132">
            <v>11346</v>
          </cell>
          <cell r="Q132">
            <v>9378</v>
          </cell>
          <cell r="R132">
            <v>1469</v>
          </cell>
          <cell r="S132">
            <v>4247</v>
          </cell>
          <cell r="T132">
            <v>18855</v>
          </cell>
          <cell r="U132">
            <v>181446</v>
          </cell>
          <cell r="V132">
            <v>16559</v>
          </cell>
          <cell r="W132">
            <v>2578</v>
          </cell>
          <cell r="X132">
            <v>200292</v>
          </cell>
          <cell r="Y132">
            <v>0</v>
          </cell>
          <cell r="Z132">
            <v>0</v>
          </cell>
          <cell r="AA132">
            <v>0</v>
          </cell>
          <cell r="AB132">
            <v>-0.1</v>
          </cell>
          <cell r="AC132">
            <v>0.1</v>
          </cell>
          <cell r="AD132">
            <v>0</v>
          </cell>
          <cell r="AE132">
            <v>0</v>
          </cell>
          <cell r="AF132">
            <v>0</v>
          </cell>
          <cell r="AG132">
            <v>0</v>
          </cell>
          <cell r="AH132">
            <v>0</v>
          </cell>
          <cell r="AI132">
            <v>0</v>
          </cell>
          <cell r="AJ132">
            <v>-0.1</v>
          </cell>
          <cell r="AK132">
            <v>0</v>
          </cell>
          <cell r="AL132">
            <v>0</v>
          </cell>
          <cell r="AM132">
            <v>0</v>
          </cell>
          <cell r="AN132">
            <v>-0.1</v>
          </cell>
          <cell r="AO132">
            <v>0</v>
          </cell>
          <cell r="AP132">
            <v>0</v>
          </cell>
          <cell r="AQ132">
            <v>0</v>
          </cell>
          <cell r="AR132">
            <v>0</v>
          </cell>
          <cell r="AV132">
            <v>-0.2</v>
          </cell>
          <cell r="AW132">
            <v>-0.1</v>
          </cell>
          <cell r="AX132">
            <v>0</v>
          </cell>
          <cell r="AY132">
            <v>0</v>
          </cell>
          <cell r="AZ132">
            <v>0</v>
          </cell>
          <cell r="BA132">
            <v>0</v>
          </cell>
          <cell r="BB132">
            <v>0</v>
          </cell>
          <cell r="BC132">
            <v>0</v>
          </cell>
          <cell r="BD132">
            <v>0</v>
          </cell>
          <cell r="BG132">
            <v>0</v>
          </cell>
          <cell r="BJ132">
            <v>0.1</v>
          </cell>
          <cell r="BM132">
            <v>0.1</v>
          </cell>
          <cell r="BP132">
            <v>0.1</v>
          </cell>
          <cell r="BQ132">
            <v>0.1</v>
          </cell>
          <cell r="BR132">
            <v>0</v>
          </cell>
          <cell r="BS132">
            <v>0.1</v>
          </cell>
          <cell r="BT132">
            <v>0.1</v>
          </cell>
          <cell r="BU132">
            <v>0</v>
          </cell>
          <cell r="BV132">
            <v>0</v>
          </cell>
          <cell r="BW132">
            <v>0.1</v>
          </cell>
          <cell r="BX132">
            <v>0.2</v>
          </cell>
          <cell r="BY132">
            <v>0</v>
          </cell>
          <cell r="BZ132">
            <v>-0.3</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row>
        <row r="133">
          <cell r="D133">
            <v>2673</v>
          </cell>
          <cell r="G133">
            <v>11872</v>
          </cell>
          <cell r="J133">
            <v>5426</v>
          </cell>
          <cell r="M133">
            <v>8406</v>
          </cell>
          <cell r="N133">
            <v>5219</v>
          </cell>
          <cell r="O133">
            <v>11625</v>
          </cell>
          <cell r="P133">
            <v>11445</v>
          </cell>
          <cell r="Q133">
            <v>9508</v>
          </cell>
          <cell r="R133">
            <v>1488</v>
          </cell>
          <cell r="S133">
            <v>4181</v>
          </cell>
          <cell r="T133">
            <v>19019</v>
          </cell>
          <cell r="U133">
            <v>167344</v>
          </cell>
          <cell r="V133">
            <v>15493</v>
          </cell>
          <cell r="W133">
            <v>-2365</v>
          </cell>
          <cell r="X133">
            <v>180157</v>
          </cell>
          <cell r="Y133">
            <v>-0.1</v>
          </cell>
          <cell r="Z133">
            <v>0</v>
          </cell>
          <cell r="AA133">
            <v>-0.1</v>
          </cell>
          <cell r="AB133">
            <v>0</v>
          </cell>
          <cell r="AC133">
            <v>0.1</v>
          </cell>
          <cell r="AD133">
            <v>0</v>
          </cell>
          <cell r="AE133">
            <v>0.1</v>
          </cell>
          <cell r="AF133">
            <v>0.3</v>
          </cell>
          <cell r="AG133">
            <v>0.2</v>
          </cell>
          <cell r="AH133">
            <v>0.4</v>
          </cell>
          <cell r="AI133">
            <v>0.1</v>
          </cell>
          <cell r="AJ133">
            <v>0.1</v>
          </cell>
          <cell r="AK133">
            <v>0</v>
          </cell>
          <cell r="AL133">
            <v>0</v>
          </cell>
          <cell r="AM133">
            <v>0</v>
          </cell>
          <cell r="AN133">
            <v>0.1</v>
          </cell>
          <cell r="AO133">
            <v>0</v>
          </cell>
          <cell r="AP133">
            <v>0</v>
          </cell>
          <cell r="AQ133">
            <v>0</v>
          </cell>
          <cell r="AR133">
            <v>0</v>
          </cell>
          <cell r="AV133">
            <v>-0.1</v>
          </cell>
          <cell r="AW133">
            <v>0</v>
          </cell>
          <cell r="AX133">
            <v>0.1</v>
          </cell>
          <cell r="AY133">
            <v>0.1</v>
          </cell>
          <cell r="AZ133">
            <v>0</v>
          </cell>
          <cell r="BA133">
            <v>0.1</v>
          </cell>
          <cell r="BB133">
            <v>0</v>
          </cell>
          <cell r="BC133">
            <v>0.1</v>
          </cell>
          <cell r="BD133">
            <v>0.2</v>
          </cell>
          <cell r="BG133">
            <v>0</v>
          </cell>
          <cell r="BJ133">
            <v>0.1</v>
          </cell>
          <cell r="BM133">
            <v>0</v>
          </cell>
          <cell r="BP133">
            <v>0</v>
          </cell>
          <cell r="BQ133">
            <v>0</v>
          </cell>
          <cell r="BR133">
            <v>0</v>
          </cell>
          <cell r="BS133">
            <v>0.1</v>
          </cell>
          <cell r="BT133">
            <v>0.1</v>
          </cell>
          <cell r="BU133">
            <v>0</v>
          </cell>
          <cell r="BV133">
            <v>0</v>
          </cell>
          <cell r="BW133">
            <v>0.1</v>
          </cell>
          <cell r="BX133">
            <v>1.1000000000000001</v>
          </cell>
          <cell r="BY133">
            <v>-0.1</v>
          </cell>
          <cell r="BZ133">
            <v>0.8</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row>
        <row r="134">
          <cell r="D134">
            <v>2938</v>
          </cell>
          <cell r="G134">
            <v>11719</v>
          </cell>
          <cell r="J134">
            <v>5328</v>
          </cell>
          <cell r="M134">
            <v>8194</v>
          </cell>
          <cell r="N134">
            <v>5124</v>
          </cell>
          <cell r="O134">
            <v>11681</v>
          </cell>
          <cell r="P134">
            <v>11468</v>
          </cell>
          <cell r="Q134">
            <v>9780</v>
          </cell>
          <cell r="R134">
            <v>1486</v>
          </cell>
          <cell r="S134">
            <v>4227</v>
          </cell>
          <cell r="T134">
            <v>19172</v>
          </cell>
          <cell r="U134">
            <v>171023</v>
          </cell>
          <cell r="V134">
            <v>15509</v>
          </cell>
          <cell r="W134">
            <v>-48</v>
          </cell>
          <cell r="X134">
            <v>186210</v>
          </cell>
          <cell r="Y134">
            <v>0</v>
          </cell>
          <cell r="Z134">
            <v>0</v>
          </cell>
          <cell r="AA134">
            <v>0</v>
          </cell>
          <cell r="AB134">
            <v>0</v>
          </cell>
          <cell r="AC134">
            <v>0</v>
          </cell>
          <cell r="AD134">
            <v>0</v>
          </cell>
          <cell r="AE134">
            <v>0.1</v>
          </cell>
          <cell r="AF134">
            <v>0.1</v>
          </cell>
          <cell r="AG134">
            <v>-0.2</v>
          </cell>
          <cell r="AH134">
            <v>0.1</v>
          </cell>
          <cell r="AI134">
            <v>-0.1</v>
          </cell>
          <cell r="AJ134">
            <v>-0.1</v>
          </cell>
          <cell r="AK134">
            <v>0</v>
          </cell>
          <cell r="AL134">
            <v>0</v>
          </cell>
          <cell r="AM134">
            <v>0</v>
          </cell>
          <cell r="AN134">
            <v>-0.1</v>
          </cell>
          <cell r="AO134">
            <v>0</v>
          </cell>
          <cell r="AP134">
            <v>0</v>
          </cell>
          <cell r="AQ134">
            <v>0</v>
          </cell>
          <cell r="AR134">
            <v>0</v>
          </cell>
          <cell r="AV134">
            <v>-0.3</v>
          </cell>
          <cell r="AW134">
            <v>-0.1</v>
          </cell>
          <cell r="AX134">
            <v>0</v>
          </cell>
          <cell r="AY134">
            <v>0</v>
          </cell>
          <cell r="AZ134">
            <v>0</v>
          </cell>
          <cell r="BA134">
            <v>0</v>
          </cell>
          <cell r="BB134">
            <v>0</v>
          </cell>
          <cell r="BC134">
            <v>0</v>
          </cell>
          <cell r="BD134">
            <v>0</v>
          </cell>
          <cell r="BG134">
            <v>0.1</v>
          </cell>
          <cell r="BJ134">
            <v>-0.1</v>
          </cell>
          <cell r="BM134">
            <v>0</v>
          </cell>
          <cell r="BP134">
            <v>0</v>
          </cell>
          <cell r="BQ134">
            <v>0</v>
          </cell>
          <cell r="BR134">
            <v>0</v>
          </cell>
          <cell r="BS134">
            <v>0</v>
          </cell>
          <cell r="BT134">
            <v>0.1</v>
          </cell>
          <cell r="BU134">
            <v>0</v>
          </cell>
          <cell r="BV134">
            <v>0</v>
          </cell>
          <cell r="BW134">
            <v>0.1</v>
          </cell>
          <cell r="BX134">
            <v>-0.1</v>
          </cell>
          <cell r="BY134">
            <v>0</v>
          </cell>
          <cell r="BZ134">
            <v>0.1</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row>
        <row r="135">
          <cell r="D135">
            <v>2888</v>
          </cell>
          <cell r="G135">
            <v>11614</v>
          </cell>
          <cell r="J135">
            <v>5322</v>
          </cell>
          <cell r="M135">
            <v>8094</v>
          </cell>
          <cell r="N135">
            <v>5152</v>
          </cell>
          <cell r="O135">
            <v>11659</v>
          </cell>
          <cell r="P135">
            <v>11403</v>
          </cell>
          <cell r="Q135">
            <v>9877</v>
          </cell>
          <cell r="R135">
            <v>1494</v>
          </cell>
          <cell r="S135">
            <v>4267</v>
          </cell>
          <cell r="T135">
            <v>19318</v>
          </cell>
          <cell r="U135">
            <v>173885</v>
          </cell>
          <cell r="V135">
            <v>15500</v>
          </cell>
          <cell r="W135">
            <v>-2003</v>
          </cell>
          <cell r="X135">
            <v>187109</v>
          </cell>
          <cell r="Y135">
            <v>0.2</v>
          </cell>
          <cell r="Z135">
            <v>0</v>
          </cell>
          <cell r="AA135">
            <v>0.2</v>
          </cell>
          <cell r="AB135">
            <v>0</v>
          </cell>
          <cell r="AC135">
            <v>-0.1</v>
          </cell>
          <cell r="AD135">
            <v>0</v>
          </cell>
          <cell r="AE135">
            <v>0</v>
          </cell>
          <cell r="AF135">
            <v>0</v>
          </cell>
          <cell r="AG135">
            <v>0.1</v>
          </cell>
          <cell r="AH135">
            <v>0</v>
          </cell>
          <cell r="AI135">
            <v>0.1</v>
          </cell>
          <cell r="AJ135">
            <v>0.1</v>
          </cell>
          <cell r="AK135">
            <v>-0.1</v>
          </cell>
          <cell r="AL135">
            <v>0</v>
          </cell>
          <cell r="AM135">
            <v>-0.1</v>
          </cell>
          <cell r="AN135">
            <v>-0.1</v>
          </cell>
          <cell r="AO135">
            <v>0</v>
          </cell>
          <cell r="AP135">
            <v>0</v>
          </cell>
          <cell r="AQ135">
            <v>0</v>
          </cell>
          <cell r="AR135">
            <v>0</v>
          </cell>
          <cell r="AV135">
            <v>0.2</v>
          </cell>
          <cell r="AW135">
            <v>-0.1</v>
          </cell>
          <cell r="AX135">
            <v>0</v>
          </cell>
          <cell r="AY135">
            <v>0</v>
          </cell>
          <cell r="AZ135">
            <v>0</v>
          </cell>
          <cell r="BA135">
            <v>0</v>
          </cell>
          <cell r="BB135">
            <v>0</v>
          </cell>
          <cell r="BC135">
            <v>0</v>
          </cell>
          <cell r="BD135">
            <v>0</v>
          </cell>
          <cell r="BG135">
            <v>0</v>
          </cell>
          <cell r="BJ135">
            <v>0</v>
          </cell>
          <cell r="BM135">
            <v>0</v>
          </cell>
          <cell r="BP135">
            <v>-0.1</v>
          </cell>
          <cell r="BQ135">
            <v>0</v>
          </cell>
          <cell r="BR135">
            <v>0</v>
          </cell>
          <cell r="BS135">
            <v>0</v>
          </cell>
          <cell r="BT135">
            <v>0</v>
          </cell>
          <cell r="BU135">
            <v>0</v>
          </cell>
          <cell r="BV135">
            <v>0</v>
          </cell>
          <cell r="BW135">
            <v>0.1</v>
          </cell>
          <cell r="BX135">
            <v>0.1</v>
          </cell>
          <cell r="BY135">
            <v>-0.3</v>
          </cell>
          <cell r="BZ135">
            <v>-0.6</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cell r="CQ135">
            <v>0</v>
          </cell>
          <cell r="CR135">
            <v>0</v>
          </cell>
          <cell r="CS135">
            <v>0</v>
          </cell>
          <cell r="CT135">
            <v>0</v>
          </cell>
          <cell r="CU135">
            <v>0</v>
          </cell>
          <cell r="CV135">
            <v>0</v>
          </cell>
          <cell r="CW135">
            <v>0</v>
          </cell>
        </row>
        <row r="136">
          <cell r="D136">
            <v>3042</v>
          </cell>
          <cell r="G136">
            <v>11384</v>
          </cell>
          <cell r="J136">
            <v>5339</v>
          </cell>
          <cell r="M136">
            <v>8131</v>
          </cell>
          <cell r="N136">
            <v>5220</v>
          </cell>
          <cell r="O136">
            <v>11593</v>
          </cell>
          <cell r="P136">
            <v>11425</v>
          </cell>
          <cell r="Q136">
            <v>9839</v>
          </cell>
          <cell r="R136">
            <v>1498</v>
          </cell>
          <cell r="S136">
            <v>4338</v>
          </cell>
          <cell r="T136">
            <v>19467</v>
          </cell>
          <cell r="U136">
            <v>182677</v>
          </cell>
          <cell r="V136">
            <v>16465</v>
          </cell>
          <cell r="W136">
            <v>2391</v>
          </cell>
          <cell r="X136">
            <v>201227</v>
          </cell>
          <cell r="Y136">
            <v>0.1</v>
          </cell>
          <cell r="Z136">
            <v>0</v>
          </cell>
          <cell r="AA136">
            <v>0.1</v>
          </cell>
          <cell r="AB136">
            <v>0</v>
          </cell>
          <cell r="AC136">
            <v>0</v>
          </cell>
          <cell r="AD136">
            <v>0</v>
          </cell>
          <cell r="AE136">
            <v>0.1</v>
          </cell>
          <cell r="AF136">
            <v>0.1</v>
          </cell>
          <cell r="AG136">
            <v>-0.2</v>
          </cell>
          <cell r="AH136">
            <v>0</v>
          </cell>
          <cell r="AI136">
            <v>0</v>
          </cell>
          <cell r="AJ136">
            <v>0.1</v>
          </cell>
          <cell r="AK136">
            <v>0</v>
          </cell>
          <cell r="AL136">
            <v>0</v>
          </cell>
          <cell r="AM136">
            <v>-0.1</v>
          </cell>
          <cell r="AN136">
            <v>0</v>
          </cell>
          <cell r="AO136">
            <v>0</v>
          </cell>
          <cell r="AP136">
            <v>0</v>
          </cell>
          <cell r="AQ136">
            <v>0.1</v>
          </cell>
          <cell r="AR136">
            <v>0</v>
          </cell>
          <cell r="AV136">
            <v>-0.1</v>
          </cell>
          <cell r="AW136">
            <v>-0.1</v>
          </cell>
          <cell r="AX136">
            <v>-0.1</v>
          </cell>
          <cell r="AY136">
            <v>-0.1</v>
          </cell>
          <cell r="AZ136">
            <v>0</v>
          </cell>
          <cell r="BA136">
            <v>0</v>
          </cell>
          <cell r="BB136">
            <v>0</v>
          </cell>
          <cell r="BC136">
            <v>0</v>
          </cell>
          <cell r="BD136">
            <v>-0.1</v>
          </cell>
          <cell r="BG136">
            <v>0</v>
          </cell>
          <cell r="BJ136">
            <v>-0.1</v>
          </cell>
          <cell r="BM136">
            <v>0.1</v>
          </cell>
          <cell r="BP136">
            <v>0.1</v>
          </cell>
          <cell r="BQ136">
            <v>0.1</v>
          </cell>
          <cell r="BR136">
            <v>0</v>
          </cell>
          <cell r="BS136">
            <v>0</v>
          </cell>
          <cell r="BT136">
            <v>0.1</v>
          </cell>
          <cell r="BU136">
            <v>0</v>
          </cell>
          <cell r="BV136">
            <v>0</v>
          </cell>
          <cell r="BW136">
            <v>0.1</v>
          </cell>
          <cell r="BX136">
            <v>-0.1</v>
          </cell>
          <cell r="BY136">
            <v>0.3</v>
          </cell>
          <cell r="BZ136">
            <v>0.6</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cell r="CN136">
            <v>0</v>
          </cell>
          <cell r="CO136">
            <v>0</v>
          </cell>
          <cell r="CP136">
            <v>0</v>
          </cell>
          <cell r="CQ136">
            <v>0</v>
          </cell>
          <cell r="CR136">
            <v>0</v>
          </cell>
          <cell r="CS136">
            <v>0</v>
          </cell>
          <cell r="CT136">
            <v>0</v>
          </cell>
          <cell r="CU136">
            <v>0</v>
          </cell>
          <cell r="CV136">
            <v>0</v>
          </cell>
          <cell r="CW136">
            <v>0</v>
          </cell>
        </row>
        <row r="137">
          <cell r="D137">
            <v>2914</v>
          </cell>
          <cell r="G137">
            <v>11581</v>
          </cell>
          <cell r="J137">
            <v>5426</v>
          </cell>
          <cell r="M137">
            <v>8378</v>
          </cell>
          <cell r="N137">
            <v>5383</v>
          </cell>
          <cell r="O137">
            <v>11893</v>
          </cell>
          <cell r="P137">
            <v>11459</v>
          </cell>
          <cell r="Q137">
            <v>10009</v>
          </cell>
          <cell r="R137">
            <v>1497</v>
          </cell>
          <cell r="S137">
            <v>4214</v>
          </cell>
          <cell r="T137">
            <v>19610</v>
          </cell>
          <cell r="U137">
            <v>166429</v>
          </cell>
          <cell r="V137">
            <v>15271</v>
          </cell>
          <cell r="W137">
            <v>-2577</v>
          </cell>
          <cell r="X137">
            <v>178825</v>
          </cell>
          <cell r="Y137">
            <v>-0.2</v>
          </cell>
          <cell r="Z137">
            <v>0</v>
          </cell>
          <cell r="AA137">
            <v>-0.2</v>
          </cell>
          <cell r="AB137">
            <v>0</v>
          </cell>
          <cell r="AC137">
            <v>0</v>
          </cell>
          <cell r="AD137">
            <v>0</v>
          </cell>
          <cell r="AE137">
            <v>-0.1</v>
          </cell>
          <cell r="AF137">
            <v>-0.1</v>
          </cell>
          <cell r="AG137">
            <v>0</v>
          </cell>
          <cell r="AH137">
            <v>-0.1</v>
          </cell>
          <cell r="AI137">
            <v>0</v>
          </cell>
          <cell r="AJ137">
            <v>-0.3</v>
          </cell>
          <cell r="AK137">
            <v>0.1</v>
          </cell>
          <cell r="AL137">
            <v>-0.1</v>
          </cell>
          <cell r="AM137">
            <v>0</v>
          </cell>
          <cell r="AN137">
            <v>-0.2</v>
          </cell>
          <cell r="AO137">
            <v>0</v>
          </cell>
          <cell r="AP137">
            <v>0</v>
          </cell>
          <cell r="AQ137">
            <v>0</v>
          </cell>
          <cell r="AR137">
            <v>0</v>
          </cell>
          <cell r="AV137">
            <v>-0.3</v>
          </cell>
          <cell r="AW137">
            <v>-0.1</v>
          </cell>
          <cell r="AX137">
            <v>0</v>
          </cell>
          <cell r="AY137">
            <v>0</v>
          </cell>
          <cell r="AZ137">
            <v>0</v>
          </cell>
          <cell r="BA137">
            <v>0</v>
          </cell>
          <cell r="BB137">
            <v>0</v>
          </cell>
          <cell r="BC137">
            <v>0</v>
          </cell>
          <cell r="BD137">
            <v>0</v>
          </cell>
          <cell r="BG137">
            <v>0.1</v>
          </cell>
          <cell r="BJ137">
            <v>0.1</v>
          </cell>
          <cell r="BM137">
            <v>0</v>
          </cell>
          <cell r="BP137">
            <v>0</v>
          </cell>
          <cell r="BQ137">
            <v>0</v>
          </cell>
          <cell r="BR137">
            <v>0.1</v>
          </cell>
          <cell r="BS137">
            <v>0</v>
          </cell>
          <cell r="BT137">
            <v>0.1</v>
          </cell>
          <cell r="BU137">
            <v>0</v>
          </cell>
          <cell r="BV137">
            <v>0</v>
          </cell>
          <cell r="BW137">
            <v>0.1</v>
          </cell>
          <cell r="BX137">
            <v>-0.8</v>
          </cell>
          <cell r="BY137">
            <v>-0.1</v>
          </cell>
          <cell r="BZ137">
            <v>-1.3</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row>
        <row r="138">
          <cell r="D138">
            <v>3083</v>
          </cell>
          <cell r="G138">
            <v>11754</v>
          </cell>
          <cell r="J138">
            <v>5328</v>
          </cell>
          <cell r="M138">
            <v>8439</v>
          </cell>
          <cell r="N138">
            <v>5389</v>
          </cell>
          <cell r="O138">
            <v>11934</v>
          </cell>
          <cell r="P138">
            <v>11504</v>
          </cell>
          <cell r="Q138">
            <v>10202</v>
          </cell>
          <cell r="R138">
            <v>1518</v>
          </cell>
          <cell r="S138">
            <v>4184</v>
          </cell>
          <cell r="T138">
            <v>19746</v>
          </cell>
          <cell r="U138">
            <v>170472</v>
          </cell>
          <cell r="V138">
            <v>14933</v>
          </cell>
          <cell r="W138">
            <v>-1754</v>
          </cell>
          <cell r="X138">
            <v>183380</v>
          </cell>
          <cell r="Y138">
            <v>0.1</v>
          </cell>
          <cell r="Z138">
            <v>0</v>
          </cell>
          <cell r="AA138">
            <v>0.1</v>
          </cell>
          <cell r="AB138">
            <v>0.1</v>
          </cell>
          <cell r="AC138">
            <v>-0.1</v>
          </cell>
          <cell r="AD138">
            <v>0</v>
          </cell>
          <cell r="AE138">
            <v>0</v>
          </cell>
          <cell r="AF138">
            <v>0.1</v>
          </cell>
          <cell r="AG138">
            <v>0</v>
          </cell>
          <cell r="AH138">
            <v>0.1</v>
          </cell>
          <cell r="AI138">
            <v>-0.1</v>
          </cell>
          <cell r="AJ138">
            <v>0.3</v>
          </cell>
          <cell r="AK138">
            <v>-0.1</v>
          </cell>
          <cell r="AL138">
            <v>0.1</v>
          </cell>
          <cell r="AM138">
            <v>-0.1</v>
          </cell>
          <cell r="AN138">
            <v>-0.1</v>
          </cell>
          <cell r="AO138">
            <v>0</v>
          </cell>
          <cell r="AP138">
            <v>0</v>
          </cell>
          <cell r="AQ138">
            <v>0</v>
          </cell>
          <cell r="AR138">
            <v>0</v>
          </cell>
          <cell r="AV138">
            <v>-0.2</v>
          </cell>
          <cell r="AW138">
            <v>0</v>
          </cell>
          <cell r="AX138">
            <v>0</v>
          </cell>
          <cell r="AY138">
            <v>0</v>
          </cell>
          <cell r="AZ138">
            <v>0</v>
          </cell>
          <cell r="BA138">
            <v>0</v>
          </cell>
          <cell r="BB138">
            <v>0</v>
          </cell>
          <cell r="BC138">
            <v>0</v>
          </cell>
          <cell r="BD138">
            <v>0.1</v>
          </cell>
          <cell r="BG138">
            <v>0</v>
          </cell>
          <cell r="BJ138">
            <v>0.1</v>
          </cell>
          <cell r="BM138">
            <v>0</v>
          </cell>
          <cell r="BP138">
            <v>0.1</v>
          </cell>
          <cell r="BQ138">
            <v>0.1</v>
          </cell>
          <cell r="BR138">
            <v>0</v>
          </cell>
          <cell r="BS138">
            <v>0</v>
          </cell>
          <cell r="BT138">
            <v>0</v>
          </cell>
          <cell r="BU138">
            <v>0</v>
          </cell>
          <cell r="BV138">
            <v>0</v>
          </cell>
          <cell r="BW138">
            <v>0.1</v>
          </cell>
          <cell r="BX138">
            <v>0</v>
          </cell>
          <cell r="BY138">
            <v>-0.2</v>
          </cell>
          <cell r="BZ138">
            <v>-0.2</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row>
        <row r="139">
          <cell r="D139">
            <v>3154</v>
          </cell>
          <cell r="G139">
            <v>11932</v>
          </cell>
          <cell r="J139">
            <v>5287</v>
          </cell>
          <cell r="M139">
            <v>8705</v>
          </cell>
          <cell r="N139">
            <v>5478</v>
          </cell>
          <cell r="O139">
            <v>12208</v>
          </cell>
          <cell r="P139">
            <v>11477</v>
          </cell>
          <cell r="Q139">
            <v>10431</v>
          </cell>
          <cell r="R139">
            <v>1516</v>
          </cell>
          <cell r="S139">
            <v>4241</v>
          </cell>
          <cell r="T139">
            <v>19869</v>
          </cell>
          <cell r="U139">
            <v>172528</v>
          </cell>
          <cell r="V139">
            <v>15586</v>
          </cell>
          <cell r="W139">
            <v>-1574</v>
          </cell>
          <cell r="X139">
            <v>186248</v>
          </cell>
          <cell r="Y139">
            <v>-0.2</v>
          </cell>
          <cell r="Z139">
            <v>0</v>
          </cell>
          <cell r="AA139">
            <v>-0.2</v>
          </cell>
          <cell r="AB139">
            <v>0</v>
          </cell>
          <cell r="AC139">
            <v>0</v>
          </cell>
          <cell r="AD139">
            <v>0</v>
          </cell>
          <cell r="AE139">
            <v>0.1</v>
          </cell>
          <cell r="AF139">
            <v>0.1</v>
          </cell>
          <cell r="AG139">
            <v>-0.1</v>
          </cell>
          <cell r="AH139">
            <v>0.1</v>
          </cell>
          <cell r="AI139">
            <v>0</v>
          </cell>
          <cell r="AJ139">
            <v>0</v>
          </cell>
          <cell r="AK139">
            <v>0</v>
          </cell>
          <cell r="AL139">
            <v>0</v>
          </cell>
          <cell r="AM139">
            <v>0.1</v>
          </cell>
          <cell r="AN139">
            <v>0</v>
          </cell>
          <cell r="AO139">
            <v>0</v>
          </cell>
          <cell r="AP139">
            <v>0</v>
          </cell>
          <cell r="AQ139">
            <v>0</v>
          </cell>
          <cell r="AR139">
            <v>0</v>
          </cell>
          <cell r="AV139">
            <v>-0.2</v>
          </cell>
          <cell r="AW139">
            <v>0</v>
          </cell>
          <cell r="AX139">
            <v>0.1</v>
          </cell>
          <cell r="AY139">
            <v>0</v>
          </cell>
          <cell r="AZ139">
            <v>0</v>
          </cell>
          <cell r="BA139">
            <v>0</v>
          </cell>
          <cell r="BB139">
            <v>0</v>
          </cell>
          <cell r="BC139">
            <v>0</v>
          </cell>
          <cell r="BD139">
            <v>0.1</v>
          </cell>
          <cell r="BG139">
            <v>0</v>
          </cell>
          <cell r="BJ139">
            <v>0.1</v>
          </cell>
          <cell r="BM139">
            <v>-0.1</v>
          </cell>
          <cell r="BP139">
            <v>0.1</v>
          </cell>
          <cell r="BQ139">
            <v>0</v>
          </cell>
          <cell r="BR139">
            <v>0.2</v>
          </cell>
          <cell r="BS139">
            <v>0</v>
          </cell>
          <cell r="BT139">
            <v>0.1</v>
          </cell>
          <cell r="BU139">
            <v>0</v>
          </cell>
          <cell r="BV139">
            <v>0</v>
          </cell>
          <cell r="BW139">
            <v>0.1</v>
          </cell>
          <cell r="BX139">
            <v>-0.2</v>
          </cell>
          <cell r="BY139">
            <v>0.1</v>
          </cell>
          <cell r="BZ139">
            <v>0.5</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0.1</v>
          </cell>
        </row>
        <row r="140">
          <cell r="D140">
            <v>3284</v>
          </cell>
          <cell r="G140">
            <v>12112</v>
          </cell>
          <cell r="J140">
            <v>5051</v>
          </cell>
          <cell r="M140">
            <v>8432</v>
          </cell>
          <cell r="N140">
            <v>5297</v>
          </cell>
          <cell r="O140">
            <v>12191</v>
          </cell>
          <cell r="P140">
            <v>11522</v>
          </cell>
          <cell r="Q140">
            <v>10051</v>
          </cell>
          <cell r="R140">
            <v>1540</v>
          </cell>
          <cell r="S140">
            <v>4242</v>
          </cell>
          <cell r="T140">
            <v>20008</v>
          </cell>
          <cell r="U140">
            <v>178339</v>
          </cell>
          <cell r="V140">
            <v>16077</v>
          </cell>
          <cell r="W140">
            <v>2298</v>
          </cell>
          <cell r="X140">
            <v>196416</v>
          </cell>
          <cell r="Y140">
            <v>-0.2</v>
          </cell>
          <cell r="Z140">
            <v>0</v>
          </cell>
          <cell r="AA140">
            <v>-0.2</v>
          </cell>
          <cell r="AB140">
            <v>0</v>
          </cell>
          <cell r="AC140">
            <v>0</v>
          </cell>
          <cell r="AD140">
            <v>0.1</v>
          </cell>
          <cell r="AE140">
            <v>0</v>
          </cell>
          <cell r="AF140">
            <v>0.1</v>
          </cell>
          <cell r="AG140">
            <v>0.1</v>
          </cell>
          <cell r="AH140">
            <v>0.2</v>
          </cell>
          <cell r="AI140">
            <v>0</v>
          </cell>
          <cell r="AJ140">
            <v>-0.1</v>
          </cell>
          <cell r="AK140">
            <v>0</v>
          </cell>
          <cell r="AL140">
            <v>0</v>
          </cell>
          <cell r="AM140">
            <v>0</v>
          </cell>
          <cell r="AN140">
            <v>-0.1</v>
          </cell>
          <cell r="AO140">
            <v>0</v>
          </cell>
          <cell r="AP140">
            <v>0</v>
          </cell>
          <cell r="AQ140">
            <v>0</v>
          </cell>
          <cell r="AR140">
            <v>0</v>
          </cell>
          <cell r="AV140">
            <v>0</v>
          </cell>
          <cell r="AW140">
            <v>0</v>
          </cell>
          <cell r="AX140">
            <v>0</v>
          </cell>
          <cell r="AY140">
            <v>0</v>
          </cell>
          <cell r="AZ140">
            <v>0</v>
          </cell>
          <cell r="BA140">
            <v>0</v>
          </cell>
          <cell r="BB140">
            <v>0</v>
          </cell>
          <cell r="BC140">
            <v>0</v>
          </cell>
          <cell r="BD140">
            <v>0</v>
          </cell>
          <cell r="BG140">
            <v>0</v>
          </cell>
          <cell r="BJ140">
            <v>0.1</v>
          </cell>
          <cell r="BM140">
            <v>0</v>
          </cell>
          <cell r="BP140">
            <v>0</v>
          </cell>
          <cell r="BQ140">
            <v>0</v>
          </cell>
          <cell r="BR140">
            <v>0.1</v>
          </cell>
          <cell r="BS140">
            <v>0</v>
          </cell>
          <cell r="BT140">
            <v>-0.1</v>
          </cell>
          <cell r="BU140">
            <v>0</v>
          </cell>
          <cell r="BV140">
            <v>0</v>
          </cell>
          <cell r="BW140">
            <v>0.1</v>
          </cell>
          <cell r="BX140">
            <v>-0.3</v>
          </cell>
          <cell r="BY140">
            <v>0</v>
          </cell>
          <cell r="BZ140">
            <v>0.1</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row>
        <row r="141">
          <cell r="D141">
            <v>3086</v>
          </cell>
          <cell r="G141">
            <v>12130</v>
          </cell>
          <cell r="J141">
            <v>5306</v>
          </cell>
          <cell r="M141">
            <v>8786</v>
          </cell>
          <cell r="N141">
            <v>5565</v>
          </cell>
          <cell r="O141">
            <v>12327</v>
          </cell>
          <cell r="P141">
            <v>11651</v>
          </cell>
          <cell r="Q141">
            <v>10105</v>
          </cell>
          <cell r="R141">
            <v>1527</v>
          </cell>
          <cell r="S141">
            <v>4121</v>
          </cell>
          <cell r="T141">
            <v>20158</v>
          </cell>
          <cell r="U141">
            <v>168322</v>
          </cell>
          <cell r="V141">
            <v>15138</v>
          </cell>
          <cell r="W141">
            <v>-751</v>
          </cell>
          <cell r="X141">
            <v>182431</v>
          </cell>
          <cell r="Y141">
            <v>0.4</v>
          </cell>
          <cell r="Z141">
            <v>0</v>
          </cell>
          <cell r="AA141">
            <v>0.4</v>
          </cell>
          <cell r="AB141">
            <v>0</v>
          </cell>
          <cell r="AC141">
            <v>0</v>
          </cell>
          <cell r="AD141">
            <v>-0.1</v>
          </cell>
          <cell r="AE141">
            <v>0</v>
          </cell>
          <cell r="AF141">
            <v>0</v>
          </cell>
          <cell r="AG141">
            <v>-0.1</v>
          </cell>
          <cell r="AH141">
            <v>-0.1</v>
          </cell>
          <cell r="AI141">
            <v>0.1</v>
          </cell>
          <cell r="AJ141">
            <v>-0.2</v>
          </cell>
          <cell r="AK141">
            <v>0</v>
          </cell>
          <cell r="AL141">
            <v>-0.1</v>
          </cell>
          <cell r="AM141">
            <v>0</v>
          </cell>
          <cell r="AN141">
            <v>-0.1</v>
          </cell>
          <cell r="AO141">
            <v>0</v>
          </cell>
          <cell r="AP141">
            <v>0</v>
          </cell>
          <cell r="AQ141">
            <v>0</v>
          </cell>
          <cell r="AR141">
            <v>0</v>
          </cell>
          <cell r="AV141">
            <v>0.1</v>
          </cell>
          <cell r="AW141">
            <v>0.1</v>
          </cell>
          <cell r="AX141">
            <v>0</v>
          </cell>
          <cell r="AY141">
            <v>0</v>
          </cell>
          <cell r="AZ141">
            <v>0.1</v>
          </cell>
          <cell r="BA141">
            <v>0</v>
          </cell>
          <cell r="BB141">
            <v>0</v>
          </cell>
          <cell r="BC141">
            <v>-0.1</v>
          </cell>
          <cell r="BD141">
            <v>0</v>
          </cell>
          <cell r="BG141">
            <v>0</v>
          </cell>
          <cell r="BJ141">
            <v>0</v>
          </cell>
          <cell r="BM141">
            <v>0</v>
          </cell>
          <cell r="BP141">
            <v>0</v>
          </cell>
          <cell r="BQ141">
            <v>0</v>
          </cell>
          <cell r="BR141">
            <v>0</v>
          </cell>
          <cell r="BS141">
            <v>0.1</v>
          </cell>
          <cell r="BT141">
            <v>0</v>
          </cell>
          <cell r="BU141">
            <v>0</v>
          </cell>
          <cell r="BV141">
            <v>0</v>
          </cell>
          <cell r="BW141">
            <v>0.1</v>
          </cell>
          <cell r="BX141">
            <v>1.1000000000000001</v>
          </cell>
          <cell r="BY141">
            <v>0</v>
          </cell>
          <cell r="BZ141">
            <v>0.8</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0</v>
          </cell>
          <cell r="CO141">
            <v>0</v>
          </cell>
          <cell r="CP141">
            <v>0</v>
          </cell>
          <cell r="CQ141">
            <v>0</v>
          </cell>
          <cell r="CR141">
            <v>0</v>
          </cell>
          <cell r="CS141">
            <v>0</v>
          </cell>
          <cell r="CT141">
            <v>0</v>
          </cell>
          <cell r="CU141">
            <v>0</v>
          </cell>
          <cell r="CV141">
            <v>0</v>
          </cell>
          <cell r="CW141">
            <v>0</v>
          </cell>
        </row>
        <row r="142">
          <cell r="D142">
            <v>3264</v>
          </cell>
          <cell r="G142">
            <v>12456</v>
          </cell>
          <cell r="J142">
            <v>5361</v>
          </cell>
          <cell r="M142">
            <v>8596</v>
          </cell>
          <cell r="N142">
            <v>5552</v>
          </cell>
          <cell r="O142">
            <v>12391</v>
          </cell>
          <cell r="P142">
            <v>11863</v>
          </cell>
          <cell r="Q142">
            <v>10155</v>
          </cell>
          <cell r="R142">
            <v>1565</v>
          </cell>
          <cell r="S142">
            <v>4201</v>
          </cell>
          <cell r="T142">
            <v>20318</v>
          </cell>
          <cell r="U142">
            <v>172884</v>
          </cell>
          <cell r="V142">
            <v>15337</v>
          </cell>
          <cell r="W142">
            <v>821</v>
          </cell>
          <cell r="X142">
            <v>188764</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V142">
            <v>0</v>
          </cell>
          <cell r="AW142">
            <v>-0.1</v>
          </cell>
          <cell r="AX142">
            <v>0</v>
          </cell>
          <cell r="AY142">
            <v>0</v>
          </cell>
          <cell r="AZ142">
            <v>-0.1</v>
          </cell>
          <cell r="BA142">
            <v>0</v>
          </cell>
          <cell r="BB142">
            <v>0</v>
          </cell>
          <cell r="BC142">
            <v>0</v>
          </cell>
          <cell r="BD142">
            <v>-0.1</v>
          </cell>
          <cell r="BG142">
            <v>0</v>
          </cell>
          <cell r="BJ142">
            <v>0.2</v>
          </cell>
          <cell r="BM142">
            <v>0.1</v>
          </cell>
          <cell r="BP142">
            <v>0</v>
          </cell>
          <cell r="BQ142">
            <v>0</v>
          </cell>
          <cell r="BR142">
            <v>0</v>
          </cell>
          <cell r="BS142">
            <v>0.1</v>
          </cell>
          <cell r="BT142">
            <v>0</v>
          </cell>
          <cell r="BU142">
            <v>0</v>
          </cell>
          <cell r="BV142">
            <v>0</v>
          </cell>
          <cell r="BW142">
            <v>0.1</v>
          </cell>
          <cell r="BX142">
            <v>0.3</v>
          </cell>
          <cell r="BY142">
            <v>0.1</v>
          </cell>
          <cell r="BZ142">
            <v>0.7</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row>
        <row r="143">
          <cell r="D143">
            <v>3429</v>
          </cell>
          <cell r="G143">
            <v>12382</v>
          </cell>
          <cell r="J143">
            <v>5635</v>
          </cell>
          <cell r="M143">
            <v>8545</v>
          </cell>
          <cell r="N143">
            <v>5697</v>
          </cell>
          <cell r="O143">
            <v>12366</v>
          </cell>
          <cell r="P143">
            <v>12252</v>
          </cell>
          <cell r="Q143">
            <v>10161</v>
          </cell>
          <cell r="R143">
            <v>1539</v>
          </cell>
          <cell r="S143">
            <v>4282</v>
          </cell>
          <cell r="T143">
            <v>20477</v>
          </cell>
          <cell r="U143">
            <v>175317</v>
          </cell>
          <cell r="V143">
            <v>15914</v>
          </cell>
          <cell r="W143">
            <v>566</v>
          </cell>
          <cell r="X143">
            <v>191496</v>
          </cell>
          <cell r="Y143">
            <v>0</v>
          </cell>
          <cell r="Z143">
            <v>0</v>
          </cell>
          <cell r="AA143">
            <v>-0.1</v>
          </cell>
          <cell r="AB143">
            <v>0</v>
          </cell>
          <cell r="AC143">
            <v>0</v>
          </cell>
          <cell r="AD143">
            <v>0</v>
          </cell>
          <cell r="AE143">
            <v>0</v>
          </cell>
          <cell r="AF143">
            <v>0</v>
          </cell>
          <cell r="AG143">
            <v>0.1</v>
          </cell>
          <cell r="AH143">
            <v>0</v>
          </cell>
          <cell r="AI143">
            <v>-0.1</v>
          </cell>
          <cell r="AJ143">
            <v>0.1</v>
          </cell>
          <cell r="AK143">
            <v>-0.1</v>
          </cell>
          <cell r="AL143">
            <v>0.1</v>
          </cell>
          <cell r="AM143">
            <v>0</v>
          </cell>
          <cell r="AN143">
            <v>0</v>
          </cell>
          <cell r="AO143">
            <v>0</v>
          </cell>
          <cell r="AP143">
            <v>0</v>
          </cell>
          <cell r="AQ143">
            <v>0</v>
          </cell>
          <cell r="AR143">
            <v>0.1</v>
          </cell>
          <cell r="AV143">
            <v>0.1</v>
          </cell>
          <cell r="AW143">
            <v>0</v>
          </cell>
          <cell r="AX143">
            <v>0</v>
          </cell>
          <cell r="AY143">
            <v>0</v>
          </cell>
          <cell r="AZ143">
            <v>0</v>
          </cell>
          <cell r="BA143">
            <v>0</v>
          </cell>
          <cell r="BB143">
            <v>0</v>
          </cell>
          <cell r="BC143">
            <v>0</v>
          </cell>
          <cell r="BD143">
            <v>-0.1</v>
          </cell>
          <cell r="BG143">
            <v>0.1</v>
          </cell>
          <cell r="BJ143">
            <v>0</v>
          </cell>
          <cell r="BM143">
            <v>0.1</v>
          </cell>
          <cell r="BP143">
            <v>-0.1</v>
          </cell>
          <cell r="BQ143">
            <v>0</v>
          </cell>
          <cell r="BR143">
            <v>0</v>
          </cell>
          <cell r="BS143">
            <v>0.2</v>
          </cell>
          <cell r="BT143">
            <v>0</v>
          </cell>
          <cell r="BU143">
            <v>0</v>
          </cell>
          <cell r="BV143">
            <v>0</v>
          </cell>
          <cell r="BW143">
            <v>0.1</v>
          </cell>
          <cell r="BX143">
            <v>0.4</v>
          </cell>
          <cell r="BY143">
            <v>0.1</v>
          </cell>
          <cell r="BZ143">
            <v>1</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row>
        <row r="144">
          <cell r="D144">
            <v>3606</v>
          </cell>
          <cell r="G144">
            <v>12468</v>
          </cell>
          <cell r="J144">
            <v>5613</v>
          </cell>
          <cell r="M144">
            <v>8183</v>
          </cell>
          <cell r="N144">
            <v>5577</v>
          </cell>
          <cell r="O144">
            <v>12377</v>
          </cell>
          <cell r="P144">
            <v>12464</v>
          </cell>
          <cell r="Q144">
            <v>10137</v>
          </cell>
          <cell r="R144">
            <v>1557</v>
          </cell>
          <cell r="S144">
            <v>4351</v>
          </cell>
          <cell r="T144">
            <v>20642</v>
          </cell>
          <cell r="U144">
            <v>185148</v>
          </cell>
          <cell r="V144">
            <v>16575</v>
          </cell>
          <cell r="W144">
            <v>3203</v>
          </cell>
          <cell r="X144">
            <v>204624</v>
          </cell>
          <cell r="Y144">
            <v>0</v>
          </cell>
          <cell r="Z144">
            <v>0</v>
          </cell>
          <cell r="AA144">
            <v>0</v>
          </cell>
          <cell r="AB144">
            <v>0</v>
          </cell>
          <cell r="AC144">
            <v>0</v>
          </cell>
          <cell r="AD144">
            <v>0</v>
          </cell>
          <cell r="AE144">
            <v>0</v>
          </cell>
          <cell r="AF144">
            <v>0</v>
          </cell>
          <cell r="AG144">
            <v>0.1</v>
          </cell>
          <cell r="AH144">
            <v>0.1</v>
          </cell>
          <cell r="AI144">
            <v>0.1</v>
          </cell>
          <cell r="AJ144">
            <v>0</v>
          </cell>
          <cell r="AK144">
            <v>0.1</v>
          </cell>
          <cell r="AL144">
            <v>0</v>
          </cell>
          <cell r="AM144">
            <v>0.1</v>
          </cell>
          <cell r="AN144">
            <v>0.3</v>
          </cell>
          <cell r="AO144">
            <v>0</v>
          </cell>
          <cell r="AP144">
            <v>0</v>
          </cell>
          <cell r="AQ144">
            <v>-0.1</v>
          </cell>
          <cell r="AR144">
            <v>-0.1</v>
          </cell>
          <cell r="AV144">
            <v>0.2</v>
          </cell>
          <cell r="AW144">
            <v>0</v>
          </cell>
          <cell r="AX144">
            <v>0</v>
          </cell>
          <cell r="AY144">
            <v>0</v>
          </cell>
          <cell r="AZ144">
            <v>0</v>
          </cell>
          <cell r="BA144">
            <v>0</v>
          </cell>
          <cell r="BB144">
            <v>0</v>
          </cell>
          <cell r="BC144">
            <v>0.1</v>
          </cell>
          <cell r="BD144">
            <v>0.2</v>
          </cell>
          <cell r="BG144">
            <v>0.1</v>
          </cell>
          <cell r="BJ144">
            <v>0.1</v>
          </cell>
          <cell r="BM144">
            <v>0.1</v>
          </cell>
          <cell r="BP144">
            <v>0</v>
          </cell>
          <cell r="BQ144">
            <v>0</v>
          </cell>
          <cell r="BR144">
            <v>0.1</v>
          </cell>
          <cell r="BS144">
            <v>0.1</v>
          </cell>
          <cell r="BT144">
            <v>0.1</v>
          </cell>
          <cell r="BU144">
            <v>0</v>
          </cell>
          <cell r="BV144">
            <v>0</v>
          </cell>
          <cell r="BW144">
            <v>0.1</v>
          </cell>
          <cell r="BX144">
            <v>1.6</v>
          </cell>
          <cell r="BY144">
            <v>0</v>
          </cell>
          <cell r="BZ144">
            <v>2.1</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row>
        <row r="145">
          <cell r="D145">
            <v>3482</v>
          </cell>
          <cell r="G145">
            <v>12720</v>
          </cell>
          <cell r="J145">
            <v>5852</v>
          </cell>
          <cell r="M145">
            <v>8357</v>
          </cell>
          <cell r="N145">
            <v>5761</v>
          </cell>
          <cell r="O145">
            <v>12735</v>
          </cell>
          <cell r="P145">
            <v>12585</v>
          </cell>
          <cell r="Q145">
            <v>10332</v>
          </cell>
          <cell r="R145">
            <v>1551</v>
          </cell>
          <cell r="S145">
            <v>4233</v>
          </cell>
          <cell r="T145">
            <v>20816</v>
          </cell>
          <cell r="U145">
            <v>175412</v>
          </cell>
          <cell r="V145">
            <v>15636</v>
          </cell>
          <cell r="W145">
            <v>1223</v>
          </cell>
          <cell r="X145">
            <v>191989</v>
          </cell>
          <cell r="Y145">
            <v>0.5</v>
          </cell>
          <cell r="Z145">
            <v>0</v>
          </cell>
          <cell r="AA145">
            <v>0.5</v>
          </cell>
          <cell r="AB145">
            <v>0</v>
          </cell>
          <cell r="AC145">
            <v>-0.1</v>
          </cell>
          <cell r="AD145">
            <v>0</v>
          </cell>
          <cell r="AE145">
            <v>0</v>
          </cell>
          <cell r="AF145">
            <v>0</v>
          </cell>
          <cell r="AG145">
            <v>-0.1</v>
          </cell>
          <cell r="AH145">
            <v>-0.1</v>
          </cell>
          <cell r="AI145">
            <v>-0.1</v>
          </cell>
          <cell r="AJ145">
            <v>0.1</v>
          </cell>
          <cell r="AK145">
            <v>0.1</v>
          </cell>
          <cell r="AL145">
            <v>0</v>
          </cell>
          <cell r="AM145">
            <v>0</v>
          </cell>
          <cell r="AN145">
            <v>0.1</v>
          </cell>
          <cell r="AO145">
            <v>0</v>
          </cell>
          <cell r="AP145">
            <v>0</v>
          </cell>
          <cell r="AQ145">
            <v>0.1</v>
          </cell>
          <cell r="AR145">
            <v>0.1</v>
          </cell>
          <cell r="AV145">
            <v>0.2</v>
          </cell>
          <cell r="AW145">
            <v>0</v>
          </cell>
          <cell r="AX145">
            <v>0</v>
          </cell>
          <cell r="AY145">
            <v>0</v>
          </cell>
          <cell r="AZ145">
            <v>0</v>
          </cell>
          <cell r="BA145">
            <v>0</v>
          </cell>
          <cell r="BB145">
            <v>0</v>
          </cell>
          <cell r="BC145">
            <v>0</v>
          </cell>
          <cell r="BD145">
            <v>0</v>
          </cell>
          <cell r="BG145">
            <v>0.1</v>
          </cell>
          <cell r="BJ145">
            <v>0.1</v>
          </cell>
          <cell r="BM145">
            <v>0</v>
          </cell>
          <cell r="BP145">
            <v>-0.1</v>
          </cell>
          <cell r="BQ145">
            <v>0</v>
          </cell>
          <cell r="BR145">
            <v>0.1</v>
          </cell>
          <cell r="BS145">
            <v>0.1</v>
          </cell>
          <cell r="BT145">
            <v>0</v>
          </cell>
          <cell r="BU145">
            <v>0</v>
          </cell>
          <cell r="BV145">
            <v>0</v>
          </cell>
          <cell r="BW145">
            <v>0.1</v>
          </cell>
          <cell r="BX145">
            <v>1.5</v>
          </cell>
          <cell r="BY145">
            <v>0.1</v>
          </cell>
          <cell r="BZ145">
            <v>0.7</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0</v>
          </cell>
          <cell r="CO145">
            <v>0</v>
          </cell>
          <cell r="CP145">
            <v>0</v>
          </cell>
          <cell r="CQ145">
            <v>0</v>
          </cell>
          <cell r="CR145">
            <v>0</v>
          </cell>
          <cell r="CS145">
            <v>0</v>
          </cell>
          <cell r="CT145">
            <v>0</v>
          </cell>
          <cell r="CU145">
            <v>0</v>
          </cell>
          <cell r="CV145">
            <v>0</v>
          </cell>
          <cell r="CW145">
            <v>0</v>
          </cell>
        </row>
        <row r="146">
          <cell r="D146">
            <v>3766</v>
          </cell>
          <cell r="G146">
            <v>13060</v>
          </cell>
          <cell r="J146">
            <v>5752</v>
          </cell>
          <cell r="M146">
            <v>8215</v>
          </cell>
          <cell r="N146">
            <v>5659</v>
          </cell>
          <cell r="O146">
            <v>12839</v>
          </cell>
          <cell r="P146">
            <v>12613</v>
          </cell>
          <cell r="Q146">
            <v>10948</v>
          </cell>
          <cell r="R146">
            <v>1582</v>
          </cell>
          <cell r="S146">
            <v>4254</v>
          </cell>
          <cell r="T146">
            <v>20999</v>
          </cell>
          <cell r="U146">
            <v>180357</v>
          </cell>
          <cell r="V146">
            <v>15828</v>
          </cell>
          <cell r="W146">
            <v>285</v>
          </cell>
          <cell r="X146">
            <v>196195</v>
          </cell>
          <cell r="Y146">
            <v>-0.6</v>
          </cell>
          <cell r="Z146">
            <v>0</v>
          </cell>
          <cell r="AA146">
            <v>-0.5</v>
          </cell>
          <cell r="AB146">
            <v>0</v>
          </cell>
          <cell r="AC146">
            <v>0.1</v>
          </cell>
          <cell r="AD146">
            <v>0</v>
          </cell>
          <cell r="AE146">
            <v>0</v>
          </cell>
          <cell r="AF146">
            <v>0.1</v>
          </cell>
          <cell r="AG146">
            <v>0.1</v>
          </cell>
          <cell r="AH146">
            <v>0.1</v>
          </cell>
          <cell r="AI146">
            <v>0.1</v>
          </cell>
          <cell r="AJ146">
            <v>-0.1</v>
          </cell>
          <cell r="AK146">
            <v>0</v>
          </cell>
          <cell r="AL146">
            <v>0</v>
          </cell>
          <cell r="AM146">
            <v>0.1</v>
          </cell>
          <cell r="AN146">
            <v>0.1</v>
          </cell>
          <cell r="AO146">
            <v>0</v>
          </cell>
          <cell r="AP146">
            <v>0</v>
          </cell>
          <cell r="AQ146">
            <v>0.1</v>
          </cell>
          <cell r="AR146">
            <v>0.1</v>
          </cell>
          <cell r="AV146">
            <v>0.1</v>
          </cell>
          <cell r="AW146">
            <v>0</v>
          </cell>
          <cell r="AX146">
            <v>0.1</v>
          </cell>
          <cell r="AY146">
            <v>0</v>
          </cell>
          <cell r="AZ146">
            <v>0</v>
          </cell>
          <cell r="BA146">
            <v>0</v>
          </cell>
          <cell r="BB146">
            <v>0</v>
          </cell>
          <cell r="BC146">
            <v>0</v>
          </cell>
          <cell r="BD146">
            <v>0.1</v>
          </cell>
          <cell r="BG146">
            <v>0.1</v>
          </cell>
          <cell r="BJ146">
            <v>0.2</v>
          </cell>
          <cell r="BM146">
            <v>0</v>
          </cell>
          <cell r="BP146">
            <v>0</v>
          </cell>
          <cell r="BQ146">
            <v>0</v>
          </cell>
          <cell r="BR146">
            <v>0</v>
          </cell>
          <cell r="BS146">
            <v>0</v>
          </cell>
          <cell r="BT146">
            <v>0.1</v>
          </cell>
          <cell r="BU146">
            <v>0</v>
          </cell>
          <cell r="BV146">
            <v>0</v>
          </cell>
          <cell r="BW146">
            <v>0.1</v>
          </cell>
          <cell r="BX146">
            <v>0.3</v>
          </cell>
          <cell r="BY146">
            <v>0</v>
          </cell>
          <cell r="BZ146">
            <v>0.5</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v>
          </cell>
          <cell r="CU146">
            <v>0</v>
          </cell>
          <cell r="CV146">
            <v>0</v>
          </cell>
          <cell r="CW146">
            <v>0</v>
          </cell>
        </row>
        <row r="147">
          <cell r="D147">
            <v>3838</v>
          </cell>
          <cell r="G147">
            <v>13755</v>
          </cell>
          <cell r="J147">
            <v>5772</v>
          </cell>
          <cell r="M147">
            <v>8415</v>
          </cell>
          <cell r="N147">
            <v>5719</v>
          </cell>
          <cell r="O147">
            <v>12900</v>
          </cell>
          <cell r="P147">
            <v>12552</v>
          </cell>
          <cell r="Q147">
            <v>11524</v>
          </cell>
          <cell r="R147">
            <v>1556</v>
          </cell>
          <cell r="S147">
            <v>4293</v>
          </cell>
          <cell r="T147">
            <v>21177</v>
          </cell>
          <cell r="U147">
            <v>183254</v>
          </cell>
          <cell r="V147">
            <v>16268</v>
          </cell>
          <cell r="W147">
            <v>-1612</v>
          </cell>
          <cell r="X147">
            <v>197613</v>
          </cell>
          <cell r="Y147">
            <v>0.1</v>
          </cell>
          <cell r="Z147">
            <v>0</v>
          </cell>
          <cell r="AA147">
            <v>0.1</v>
          </cell>
          <cell r="AB147">
            <v>0</v>
          </cell>
          <cell r="AC147">
            <v>-0.1</v>
          </cell>
          <cell r="AD147">
            <v>0</v>
          </cell>
          <cell r="AE147">
            <v>0</v>
          </cell>
          <cell r="AF147">
            <v>0</v>
          </cell>
          <cell r="AG147">
            <v>0</v>
          </cell>
          <cell r="AH147">
            <v>0</v>
          </cell>
          <cell r="AI147">
            <v>0</v>
          </cell>
          <cell r="AJ147">
            <v>0</v>
          </cell>
          <cell r="AK147">
            <v>0</v>
          </cell>
          <cell r="AL147">
            <v>0</v>
          </cell>
          <cell r="AM147">
            <v>0</v>
          </cell>
          <cell r="AN147">
            <v>-0.1</v>
          </cell>
          <cell r="AO147">
            <v>0</v>
          </cell>
          <cell r="AP147">
            <v>0</v>
          </cell>
          <cell r="AQ147">
            <v>0</v>
          </cell>
          <cell r="AR147">
            <v>-0.1</v>
          </cell>
          <cell r="AV147">
            <v>0</v>
          </cell>
          <cell r="AW147">
            <v>0.1</v>
          </cell>
          <cell r="AX147">
            <v>0</v>
          </cell>
          <cell r="AY147">
            <v>0</v>
          </cell>
          <cell r="AZ147">
            <v>0</v>
          </cell>
          <cell r="BA147">
            <v>0</v>
          </cell>
          <cell r="BB147">
            <v>0</v>
          </cell>
          <cell r="BC147">
            <v>0</v>
          </cell>
          <cell r="BD147">
            <v>0.1</v>
          </cell>
          <cell r="BG147">
            <v>0</v>
          </cell>
          <cell r="BJ147">
            <v>0.3</v>
          </cell>
          <cell r="BM147">
            <v>0</v>
          </cell>
          <cell r="BP147">
            <v>0</v>
          </cell>
          <cell r="BQ147">
            <v>0</v>
          </cell>
          <cell r="BR147">
            <v>0</v>
          </cell>
          <cell r="BS147">
            <v>0</v>
          </cell>
          <cell r="BT147">
            <v>0.1</v>
          </cell>
          <cell r="BU147">
            <v>0</v>
          </cell>
          <cell r="BV147">
            <v>0</v>
          </cell>
          <cell r="BW147">
            <v>0.1</v>
          </cell>
          <cell r="BX147">
            <v>0.6</v>
          </cell>
          <cell r="BY147">
            <v>0.1</v>
          </cell>
          <cell r="BZ147">
            <v>0.1</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0</v>
          </cell>
          <cell r="CO147">
            <v>0</v>
          </cell>
          <cell r="CP147">
            <v>0</v>
          </cell>
          <cell r="CQ147">
            <v>0</v>
          </cell>
          <cell r="CR147">
            <v>0</v>
          </cell>
          <cell r="CS147">
            <v>0</v>
          </cell>
          <cell r="CT147">
            <v>0</v>
          </cell>
          <cell r="CU147">
            <v>0</v>
          </cell>
          <cell r="CV147">
            <v>0</v>
          </cell>
          <cell r="CW147">
            <v>0</v>
          </cell>
        </row>
        <row r="148">
          <cell r="D148">
            <v>3981</v>
          </cell>
          <cell r="G148">
            <v>14151</v>
          </cell>
          <cell r="J148">
            <v>5588</v>
          </cell>
          <cell r="M148">
            <v>8331</v>
          </cell>
          <cell r="N148">
            <v>5592</v>
          </cell>
          <cell r="O148">
            <v>12712</v>
          </cell>
          <cell r="P148">
            <v>12581</v>
          </cell>
          <cell r="Q148">
            <v>10523</v>
          </cell>
          <cell r="R148">
            <v>1605</v>
          </cell>
          <cell r="S148">
            <v>4380</v>
          </cell>
          <cell r="T148">
            <v>21365</v>
          </cell>
          <cell r="U148">
            <v>192910</v>
          </cell>
          <cell r="V148">
            <v>17255</v>
          </cell>
          <cell r="W148">
            <v>3046</v>
          </cell>
          <cell r="X148">
            <v>212890</v>
          </cell>
          <cell r="Y148">
            <v>0.3</v>
          </cell>
          <cell r="Z148">
            <v>0</v>
          </cell>
          <cell r="AA148">
            <v>0.3</v>
          </cell>
          <cell r="AB148">
            <v>0</v>
          </cell>
          <cell r="AC148">
            <v>-0.1</v>
          </cell>
          <cell r="AD148">
            <v>0</v>
          </cell>
          <cell r="AE148">
            <v>0</v>
          </cell>
          <cell r="AF148">
            <v>-0.1</v>
          </cell>
          <cell r="AG148">
            <v>0</v>
          </cell>
          <cell r="AH148">
            <v>-0.1</v>
          </cell>
          <cell r="AI148">
            <v>0</v>
          </cell>
          <cell r="AJ148">
            <v>0.1</v>
          </cell>
          <cell r="AK148">
            <v>0.1</v>
          </cell>
          <cell r="AL148">
            <v>0.1</v>
          </cell>
          <cell r="AM148">
            <v>0.1</v>
          </cell>
          <cell r="AN148">
            <v>0.3</v>
          </cell>
          <cell r="AO148">
            <v>0.1</v>
          </cell>
          <cell r="AP148">
            <v>0</v>
          </cell>
          <cell r="AQ148">
            <v>0</v>
          </cell>
          <cell r="AR148">
            <v>0.1</v>
          </cell>
          <cell r="AV148">
            <v>-0.1</v>
          </cell>
          <cell r="AW148">
            <v>0.1</v>
          </cell>
          <cell r="AX148">
            <v>0.1</v>
          </cell>
          <cell r="AY148">
            <v>0.1</v>
          </cell>
          <cell r="AZ148">
            <v>0</v>
          </cell>
          <cell r="BA148">
            <v>0</v>
          </cell>
          <cell r="BB148">
            <v>0</v>
          </cell>
          <cell r="BC148">
            <v>0</v>
          </cell>
          <cell r="BD148">
            <v>0.1</v>
          </cell>
          <cell r="BG148">
            <v>0</v>
          </cell>
          <cell r="BJ148">
            <v>0.2</v>
          </cell>
          <cell r="BM148">
            <v>0</v>
          </cell>
          <cell r="BP148">
            <v>0.1</v>
          </cell>
          <cell r="BQ148">
            <v>0</v>
          </cell>
          <cell r="BR148">
            <v>0</v>
          </cell>
          <cell r="BS148">
            <v>0</v>
          </cell>
          <cell r="BT148">
            <v>0</v>
          </cell>
          <cell r="BU148">
            <v>0</v>
          </cell>
          <cell r="BV148">
            <v>0</v>
          </cell>
          <cell r="BW148">
            <v>0.1</v>
          </cell>
          <cell r="BX148">
            <v>0.9</v>
          </cell>
          <cell r="BY148">
            <v>0.2</v>
          </cell>
          <cell r="BZ148">
            <v>1.8</v>
          </cell>
          <cell r="CA148">
            <v>0</v>
          </cell>
          <cell r="CB148">
            <v>0</v>
          </cell>
          <cell r="CC148">
            <v>0</v>
          </cell>
          <cell r="CD148">
            <v>0</v>
          </cell>
          <cell r="CE148">
            <v>0</v>
          </cell>
          <cell r="CF148">
            <v>0</v>
          </cell>
          <cell r="CG148">
            <v>0</v>
          </cell>
          <cell r="CH148">
            <v>0</v>
          </cell>
          <cell r="CI148">
            <v>0</v>
          </cell>
          <cell r="CJ148">
            <v>0</v>
          </cell>
          <cell r="CK148">
            <v>0</v>
          </cell>
          <cell r="CL148">
            <v>0</v>
          </cell>
          <cell r="CM148">
            <v>0</v>
          </cell>
          <cell r="CN148">
            <v>0</v>
          </cell>
          <cell r="CO148">
            <v>0</v>
          </cell>
          <cell r="CP148">
            <v>0</v>
          </cell>
          <cell r="CQ148">
            <v>0</v>
          </cell>
          <cell r="CR148">
            <v>0</v>
          </cell>
          <cell r="CS148">
            <v>0</v>
          </cell>
          <cell r="CT148">
            <v>0</v>
          </cell>
          <cell r="CU148">
            <v>0</v>
          </cell>
          <cell r="CV148">
            <v>0</v>
          </cell>
          <cell r="CW148">
            <v>0</v>
          </cell>
        </row>
        <row r="149">
          <cell r="D149">
            <v>3774</v>
          </cell>
          <cell r="G149">
            <v>14228</v>
          </cell>
          <cell r="J149">
            <v>6056</v>
          </cell>
          <cell r="M149">
            <v>9278</v>
          </cell>
          <cell r="N149">
            <v>6149</v>
          </cell>
          <cell r="O149">
            <v>13271</v>
          </cell>
          <cell r="P149">
            <v>12606</v>
          </cell>
          <cell r="Q149">
            <v>10282</v>
          </cell>
          <cell r="R149">
            <v>1605</v>
          </cell>
          <cell r="S149">
            <v>4256</v>
          </cell>
          <cell r="T149">
            <v>21571</v>
          </cell>
          <cell r="U149">
            <v>181851</v>
          </cell>
          <cell r="V149">
            <v>16478</v>
          </cell>
          <cell r="W149">
            <v>713</v>
          </cell>
          <cell r="X149">
            <v>198729</v>
          </cell>
          <cell r="Y149">
            <v>0.1</v>
          </cell>
          <cell r="Z149">
            <v>0</v>
          </cell>
          <cell r="AA149">
            <v>0</v>
          </cell>
          <cell r="AB149">
            <v>0</v>
          </cell>
          <cell r="AC149">
            <v>0.2</v>
          </cell>
          <cell r="AD149">
            <v>0</v>
          </cell>
          <cell r="AE149">
            <v>0</v>
          </cell>
          <cell r="AF149">
            <v>0.2</v>
          </cell>
          <cell r="AG149">
            <v>0.1</v>
          </cell>
          <cell r="AH149">
            <v>0.3</v>
          </cell>
          <cell r="AI149">
            <v>0</v>
          </cell>
          <cell r="AJ149">
            <v>0</v>
          </cell>
          <cell r="AK149">
            <v>0</v>
          </cell>
          <cell r="AL149">
            <v>0.1</v>
          </cell>
          <cell r="AM149">
            <v>0.1</v>
          </cell>
          <cell r="AN149">
            <v>0.1</v>
          </cell>
          <cell r="AO149">
            <v>-0.1</v>
          </cell>
          <cell r="AP149">
            <v>0</v>
          </cell>
          <cell r="AQ149">
            <v>0</v>
          </cell>
          <cell r="AR149">
            <v>0</v>
          </cell>
          <cell r="AV149">
            <v>0.2</v>
          </cell>
          <cell r="AW149">
            <v>0.1</v>
          </cell>
          <cell r="AX149">
            <v>0</v>
          </cell>
          <cell r="AY149">
            <v>0.1</v>
          </cell>
          <cell r="AZ149">
            <v>0</v>
          </cell>
          <cell r="BA149">
            <v>0</v>
          </cell>
          <cell r="BB149">
            <v>-0.1</v>
          </cell>
          <cell r="BC149">
            <v>0</v>
          </cell>
          <cell r="BD149">
            <v>0</v>
          </cell>
          <cell r="BG149">
            <v>0</v>
          </cell>
          <cell r="BJ149">
            <v>0</v>
          </cell>
          <cell r="BM149">
            <v>0.1</v>
          </cell>
          <cell r="BP149">
            <v>0.3</v>
          </cell>
          <cell r="BQ149">
            <v>0.2</v>
          </cell>
          <cell r="BR149">
            <v>0.1</v>
          </cell>
          <cell r="BS149">
            <v>0</v>
          </cell>
          <cell r="BT149">
            <v>-0.1</v>
          </cell>
          <cell r="BU149">
            <v>0</v>
          </cell>
          <cell r="BV149">
            <v>0</v>
          </cell>
          <cell r="BW149">
            <v>0.1</v>
          </cell>
          <cell r="BX149">
            <v>1.6</v>
          </cell>
          <cell r="BY149">
            <v>0.2</v>
          </cell>
          <cell r="BZ149">
            <v>1.7</v>
          </cell>
          <cell r="CA149">
            <v>0</v>
          </cell>
          <cell r="CB149">
            <v>0</v>
          </cell>
          <cell r="CC149">
            <v>0</v>
          </cell>
          <cell r="CD149">
            <v>0</v>
          </cell>
          <cell r="CE149">
            <v>0</v>
          </cell>
          <cell r="CF149">
            <v>0</v>
          </cell>
          <cell r="CG149">
            <v>0</v>
          </cell>
          <cell r="CH149">
            <v>0</v>
          </cell>
          <cell r="CI149">
            <v>0</v>
          </cell>
          <cell r="CJ149">
            <v>0</v>
          </cell>
          <cell r="CK149">
            <v>0</v>
          </cell>
          <cell r="CL149">
            <v>0</v>
          </cell>
          <cell r="CM149">
            <v>0</v>
          </cell>
          <cell r="CN149">
            <v>0</v>
          </cell>
          <cell r="CO149">
            <v>0</v>
          </cell>
          <cell r="CP149">
            <v>0</v>
          </cell>
          <cell r="CQ149">
            <v>0</v>
          </cell>
          <cell r="CR149">
            <v>0</v>
          </cell>
          <cell r="CS149">
            <v>0</v>
          </cell>
          <cell r="CT149">
            <v>0</v>
          </cell>
          <cell r="CU149">
            <v>0</v>
          </cell>
          <cell r="CV149">
            <v>0</v>
          </cell>
          <cell r="CW149">
            <v>-0.3</v>
          </cell>
        </row>
        <row r="150">
          <cell r="D150">
            <v>4008</v>
          </cell>
          <cell r="G150">
            <v>14203</v>
          </cell>
          <cell r="J150">
            <v>6059</v>
          </cell>
          <cell r="M150">
            <v>9579</v>
          </cell>
          <cell r="N150">
            <v>6270</v>
          </cell>
          <cell r="O150">
            <v>13531</v>
          </cell>
          <cell r="P150">
            <v>12628</v>
          </cell>
          <cell r="Q150">
            <v>10879</v>
          </cell>
          <cell r="R150">
            <v>1610</v>
          </cell>
          <cell r="S150">
            <v>4343</v>
          </cell>
          <cell r="T150">
            <v>21795</v>
          </cell>
          <cell r="U150">
            <v>188132</v>
          </cell>
          <cell r="V150">
            <v>16940</v>
          </cell>
          <cell r="W150">
            <v>1511</v>
          </cell>
          <cell r="X150">
            <v>206276</v>
          </cell>
          <cell r="Y150">
            <v>-0.2</v>
          </cell>
          <cell r="Z150">
            <v>0</v>
          </cell>
          <cell r="AA150">
            <v>-0.2</v>
          </cell>
          <cell r="AB150">
            <v>0</v>
          </cell>
          <cell r="AC150">
            <v>0</v>
          </cell>
          <cell r="AD150">
            <v>0</v>
          </cell>
          <cell r="AE150">
            <v>0</v>
          </cell>
          <cell r="AF150">
            <v>0</v>
          </cell>
          <cell r="AG150">
            <v>-0.1</v>
          </cell>
          <cell r="AH150">
            <v>0</v>
          </cell>
          <cell r="AI150">
            <v>0.1</v>
          </cell>
          <cell r="AJ150">
            <v>0</v>
          </cell>
          <cell r="AK150">
            <v>0</v>
          </cell>
          <cell r="AL150">
            <v>0</v>
          </cell>
          <cell r="AM150">
            <v>0</v>
          </cell>
          <cell r="AN150">
            <v>0.1</v>
          </cell>
          <cell r="AO150">
            <v>0</v>
          </cell>
          <cell r="AP150">
            <v>0</v>
          </cell>
          <cell r="AQ150">
            <v>0</v>
          </cell>
          <cell r="AR150">
            <v>0</v>
          </cell>
          <cell r="AV150">
            <v>0.3</v>
          </cell>
          <cell r="AW150">
            <v>0.1</v>
          </cell>
          <cell r="AX150">
            <v>0</v>
          </cell>
          <cell r="AY150">
            <v>0.1</v>
          </cell>
          <cell r="AZ150">
            <v>0.1</v>
          </cell>
          <cell r="BA150">
            <v>0</v>
          </cell>
          <cell r="BB150">
            <v>0</v>
          </cell>
          <cell r="BC150">
            <v>0</v>
          </cell>
          <cell r="BD150">
            <v>0.1</v>
          </cell>
          <cell r="BG150">
            <v>0</v>
          </cell>
          <cell r="BJ150">
            <v>0</v>
          </cell>
          <cell r="BM150">
            <v>0.1</v>
          </cell>
          <cell r="BP150">
            <v>0.2</v>
          </cell>
          <cell r="BQ150">
            <v>0.1</v>
          </cell>
          <cell r="BR150">
            <v>0.1</v>
          </cell>
          <cell r="BS150">
            <v>0</v>
          </cell>
          <cell r="BT150">
            <v>0.1</v>
          </cell>
          <cell r="BU150">
            <v>0</v>
          </cell>
          <cell r="BV150">
            <v>0</v>
          </cell>
          <cell r="BW150">
            <v>0.1</v>
          </cell>
          <cell r="BX150">
            <v>1</v>
          </cell>
          <cell r="BY150">
            <v>0.1</v>
          </cell>
          <cell r="BZ150">
            <v>1.2</v>
          </cell>
          <cell r="CA150">
            <v>0</v>
          </cell>
          <cell r="CB150">
            <v>0</v>
          </cell>
          <cell r="CC150">
            <v>0</v>
          </cell>
          <cell r="CD150">
            <v>0</v>
          </cell>
          <cell r="CE150">
            <v>0</v>
          </cell>
          <cell r="CF150">
            <v>0</v>
          </cell>
          <cell r="CG150">
            <v>0</v>
          </cell>
          <cell r="CH150">
            <v>0</v>
          </cell>
          <cell r="CI150">
            <v>0</v>
          </cell>
          <cell r="CJ150">
            <v>0</v>
          </cell>
          <cell r="CK150">
            <v>0</v>
          </cell>
          <cell r="CL150">
            <v>0</v>
          </cell>
          <cell r="CM150">
            <v>0</v>
          </cell>
          <cell r="CN150">
            <v>0</v>
          </cell>
          <cell r="CO150">
            <v>0</v>
          </cell>
          <cell r="CP150">
            <v>0</v>
          </cell>
          <cell r="CQ150">
            <v>0</v>
          </cell>
          <cell r="CR150">
            <v>0</v>
          </cell>
          <cell r="CS150">
            <v>0</v>
          </cell>
          <cell r="CT150">
            <v>0</v>
          </cell>
          <cell r="CU150">
            <v>0</v>
          </cell>
          <cell r="CV150">
            <v>0</v>
          </cell>
          <cell r="CW150">
            <v>0.3</v>
          </cell>
        </row>
        <row r="151">
          <cell r="B151">
            <v>1949</v>
          </cell>
          <cell r="C151">
            <v>2359</v>
          </cell>
          <cell r="D151">
            <v>4262</v>
          </cell>
          <cell r="E151">
            <v>7328</v>
          </cell>
          <cell r="F151">
            <v>7997</v>
          </cell>
          <cell r="G151">
            <v>14004</v>
          </cell>
          <cell r="H151">
            <v>1093</v>
          </cell>
          <cell r="I151">
            <v>5223</v>
          </cell>
          <cell r="J151">
            <v>6371</v>
          </cell>
          <cell r="K151">
            <v>1105</v>
          </cell>
          <cell r="L151">
            <v>10848</v>
          </cell>
          <cell r="M151">
            <v>10421</v>
          </cell>
          <cell r="N151">
            <v>6737</v>
          </cell>
          <cell r="O151">
            <v>14031</v>
          </cell>
          <cell r="P151">
            <v>12622</v>
          </cell>
          <cell r="Q151">
            <v>11911</v>
          </cell>
          <cell r="R151">
            <v>1649</v>
          </cell>
          <cell r="S151">
            <v>4471</v>
          </cell>
          <cell r="T151">
            <v>22060</v>
          </cell>
          <cell r="U151">
            <v>194055</v>
          </cell>
          <cell r="V151">
            <v>18198</v>
          </cell>
          <cell r="W151">
            <v>-1271</v>
          </cell>
          <cell r="X151">
            <v>210657</v>
          </cell>
          <cell r="Y151">
            <v>-0.3</v>
          </cell>
          <cell r="Z151">
            <v>0</v>
          </cell>
          <cell r="AA151">
            <v>-0.3</v>
          </cell>
          <cell r="AB151">
            <v>0</v>
          </cell>
          <cell r="AC151">
            <v>0.1</v>
          </cell>
          <cell r="AD151">
            <v>0</v>
          </cell>
          <cell r="AE151">
            <v>-0.1</v>
          </cell>
          <cell r="AF151">
            <v>0.1</v>
          </cell>
          <cell r="AG151">
            <v>0.1</v>
          </cell>
          <cell r="AH151">
            <v>0.2</v>
          </cell>
          <cell r="AI151">
            <v>0</v>
          </cell>
          <cell r="AJ151">
            <v>0</v>
          </cell>
          <cell r="AK151">
            <v>0</v>
          </cell>
          <cell r="AL151">
            <v>0</v>
          </cell>
          <cell r="AM151">
            <v>0.1</v>
          </cell>
          <cell r="AN151">
            <v>0.1</v>
          </cell>
          <cell r="AO151">
            <v>0</v>
          </cell>
          <cell r="AP151">
            <v>0</v>
          </cell>
          <cell r="AQ151">
            <v>0</v>
          </cell>
          <cell r="AR151">
            <v>0.1</v>
          </cell>
          <cell r="AV151">
            <v>0</v>
          </cell>
          <cell r="AW151">
            <v>0.1</v>
          </cell>
          <cell r="AX151">
            <v>0</v>
          </cell>
          <cell r="AY151">
            <v>0.1</v>
          </cell>
          <cell r="AZ151">
            <v>0</v>
          </cell>
          <cell r="BA151">
            <v>0</v>
          </cell>
          <cell r="BB151">
            <v>0</v>
          </cell>
          <cell r="BC151">
            <v>0.1</v>
          </cell>
          <cell r="BD151">
            <v>0.1</v>
          </cell>
          <cell r="BG151">
            <v>0.1</v>
          </cell>
          <cell r="BJ151">
            <v>-0.1</v>
          </cell>
          <cell r="BM151">
            <v>0.1</v>
          </cell>
          <cell r="BP151">
            <v>0.3</v>
          </cell>
          <cell r="BQ151">
            <v>0.2</v>
          </cell>
          <cell r="BR151">
            <v>0.3</v>
          </cell>
          <cell r="BS151">
            <v>0</v>
          </cell>
          <cell r="BT151">
            <v>0.2</v>
          </cell>
          <cell r="BU151">
            <v>0</v>
          </cell>
          <cell r="BV151">
            <v>0</v>
          </cell>
          <cell r="BW151">
            <v>0.1</v>
          </cell>
          <cell r="BX151">
            <v>1.4</v>
          </cell>
          <cell r="BY151">
            <v>0.5</v>
          </cell>
          <cell r="BZ151">
            <v>0.8</v>
          </cell>
          <cell r="CA151">
            <v>0</v>
          </cell>
          <cell r="CB151">
            <v>0</v>
          </cell>
          <cell r="CC151">
            <v>0</v>
          </cell>
          <cell r="CD151">
            <v>0</v>
          </cell>
          <cell r="CE151">
            <v>0</v>
          </cell>
          <cell r="CF151">
            <v>0</v>
          </cell>
          <cell r="CG151">
            <v>0</v>
          </cell>
          <cell r="CH151">
            <v>0</v>
          </cell>
          <cell r="CI151">
            <v>0</v>
          </cell>
          <cell r="CJ151">
            <v>0</v>
          </cell>
          <cell r="CK151">
            <v>0</v>
          </cell>
          <cell r="CL151">
            <v>0</v>
          </cell>
          <cell r="CM151">
            <v>0</v>
          </cell>
          <cell r="CN151">
            <v>0</v>
          </cell>
          <cell r="CO151">
            <v>0</v>
          </cell>
          <cell r="CP151">
            <v>0</v>
          </cell>
          <cell r="CQ151">
            <v>0</v>
          </cell>
          <cell r="CR151">
            <v>0</v>
          </cell>
          <cell r="CS151">
            <v>0</v>
          </cell>
          <cell r="CT151">
            <v>0</v>
          </cell>
          <cell r="CU151">
            <v>0</v>
          </cell>
          <cell r="CV151">
            <v>0</v>
          </cell>
          <cell r="CW151">
            <v>-0.1</v>
          </cell>
        </row>
        <row r="152">
          <cell r="B152">
            <v>2015</v>
          </cell>
          <cell r="C152">
            <v>2484</v>
          </cell>
          <cell r="D152">
            <v>4403</v>
          </cell>
          <cell r="E152">
            <v>7366</v>
          </cell>
          <cell r="F152">
            <v>7822</v>
          </cell>
          <cell r="G152">
            <v>13818</v>
          </cell>
          <cell r="H152">
            <v>1036</v>
          </cell>
          <cell r="I152">
            <v>4951</v>
          </cell>
          <cell r="J152">
            <v>6062</v>
          </cell>
          <cell r="K152">
            <v>1048</v>
          </cell>
          <cell r="L152">
            <v>10270</v>
          </cell>
          <cell r="M152">
            <v>10150</v>
          </cell>
          <cell r="N152">
            <v>6495</v>
          </cell>
          <cell r="O152">
            <v>13345</v>
          </cell>
          <cell r="P152">
            <v>12640</v>
          </cell>
          <cell r="Q152">
            <v>10944</v>
          </cell>
          <cell r="R152">
            <v>1696</v>
          </cell>
          <cell r="S152">
            <v>4622</v>
          </cell>
          <cell r="T152">
            <v>22262</v>
          </cell>
          <cell r="U152">
            <v>199463</v>
          </cell>
          <cell r="V152">
            <v>18793</v>
          </cell>
          <cell r="W152">
            <v>2917</v>
          </cell>
          <cell r="X152">
            <v>220851</v>
          </cell>
          <cell r="Y152">
            <v>-0.2</v>
          </cell>
          <cell r="Z152">
            <v>0</v>
          </cell>
          <cell r="AA152">
            <v>-0.2</v>
          </cell>
          <cell r="AB152">
            <v>0</v>
          </cell>
          <cell r="AC152">
            <v>0</v>
          </cell>
          <cell r="AD152">
            <v>0</v>
          </cell>
          <cell r="AE152">
            <v>0</v>
          </cell>
          <cell r="AF152">
            <v>0</v>
          </cell>
          <cell r="AG152">
            <v>0</v>
          </cell>
          <cell r="AH152">
            <v>0</v>
          </cell>
          <cell r="AI152">
            <v>0</v>
          </cell>
          <cell r="AJ152">
            <v>-0.1</v>
          </cell>
          <cell r="AK152">
            <v>0</v>
          </cell>
          <cell r="AL152">
            <v>0</v>
          </cell>
          <cell r="AM152">
            <v>0</v>
          </cell>
          <cell r="AN152">
            <v>-0.1</v>
          </cell>
          <cell r="AO152">
            <v>0</v>
          </cell>
          <cell r="AP152">
            <v>0</v>
          </cell>
          <cell r="AQ152">
            <v>0</v>
          </cell>
          <cell r="AR152">
            <v>0</v>
          </cell>
          <cell r="AS152">
            <v>0</v>
          </cell>
          <cell r="AT152">
            <v>0.2</v>
          </cell>
          <cell r="AU152">
            <v>0.1</v>
          </cell>
          <cell r="AV152">
            <v>0.1</v>
          </cell>
          <cell r="AW152">
            <v>0.1</v>
          </cell>
          <cell r="AX152">
            <v>0</v>
          </cell>
          <cell r="AY152">
            <v>0</v>
          </cell>
          <cell r="AZ152">
            <v>0</v>
          </cell>
          <cell r="BA152">
            <v>0</v>
          </cell>
          <cell r="BB152">
            <v>0</v>
          </cell>
          <cell r="BC152">
            <v>0</v>
          </cell>
          <cell r="BD152">
            <v>0.1</v>
          </cell>
          <cell r="BE152">
            <v>0</v>
          </cell>
          <cell r="BF152">
            <v>0</v>
          </cell>
          <cell r="BG152">
            <v>0</v>
          </cell>
          <cell r="BH152">
            <v>0</v>
          </cell>
          <cell r="BI152">
            <v>-0.1</v>
          </cell>
          <cell r="BJ152">
            <v>-0.1</v>
          </cell>
          <cell r="BK152">
            <v>0</v>
          </cell>
          <cell r="BL152">
            <v>0</v>
          </cell>
          <cell r="BM152">
            <v>0</v>
          </cell>
          <cell r="BN152">
            <v>0</v>
          </cell>
          <cell r="BO152">
            <v>-0.1</v>
          </cell>
          <cell r="BP152">
            <v>0.1</v>
          </cell>
          <cell r="BQ152">
            <v>0</v>
          </cell>
          <cell r="BR152">
            <v>-0.2</v>
          </cell>
          <cell r="BS152">
            <v>0</v>
          </cell>
          <cell r="BT152">
            <v>0</v>
          </cell>
          <cell r="BU152">
            <v>0</v>
          </cell>
          <cell r="BV152">
            <v>0</v>
          </cell>
          <cell r="BW152">
            <v>0.1</v>
          </cell>
          <cell r="BX152">
            <v>0</v>
          </cell>
          <cell r="BY152">
            <v>-0.1</v>
          </cell>
          <cell r="BZ152">
            <v>0.9</v>
          </cell>
          <cell r="CA152">
            <v>0</v>
          </cell>
          <cell r="CB152">
            <v>0</v>
          </cell>
          <cell r="CC152">
            <v>0</v>
          </cell>
          <cell r="CD152">
            <v>0</v>
          </cell>
          <cell r="CE152">
            <v>0</v>
          </cell>
          <cell r="CF152">
            <v>0</v>
          </cell>
          <cell r="CG152">
            <v>0</v>
          </cell>
          <cell r="CH152">
            <v>0</v>
          </cell>
          <cell r="CI152">
            <v>0</v>
          </cell>
          <cell r="CJ152">
            <v>0</v>
          </cell>
          <cell r="CK152">
            <v>0</v>
          </cell>
          <cell r="CL152">
            <v>0</v>
          </cell>
          <cell r="CM152">
            <v>0</v>
          </cell>
          <cell r="CN152">
            <v>0</v>
          </cell>
          <cell r="CO152">
            <v>0</v>
          </cell>
          <cell r="CP152">
            <v>0</v>
          </cell>
          <cell r="CQ152">
            <v>0</v>
          </cell>
          <cell r="CR152">
            <v>0</v>
          </cell>
          <cell r="CS152">
            <v>0</v>
          </cell>
          <cell r="CT152">
            <v>0</v>
          </cell>
          <cell r="CU152">
            <v>0</v>
          </cell>
          <cell r="CV152">
            <v>0</v>
          </cell>
          <cell r="CW152">
            <v>-0.1</v>
          </cell>
        </row>
        <row r="153">
          <cell r="B153">
            <v>2010</v>
          </cell>
          <cell r="C153">
            <v>2241</v>
          </cell>
          <cell r="D153">
            <v>4248</v>
          </cell>
          <cell r="E153">
            <v>7354</v>
          </cell>
          <cell r="F153">
            <v>7747</v>
          </cell>
          <cell r="G153">
            <v>13682</v>
          </cell>
          <cell r="H153">
            <v>1106</v>
          </cell>
          <cell r="I153">
            <v>5296</v>
          </cell>
          <cell r="J153">
            <v>6497</v>
          </cell>
          <cell r="K153">
            <v>1124</v>
          </cell>
          <cell r="L153">
            <v>10922</v>
          </cell>
          <cell r="M153">
            <v>10986</v>
          </cell>
          <cell r="N153">
            <v>6986</v>
          </cell>
          <cell r="O153">
            <v>13582</v>
          </cell>
          <cell r="P153">
            <v>12681</v>
          </cell>
          <cell r="Q153">
            <v>10965</v>
          </cell>
          <cell r="R153">
            <v>1698</v>
          </cell>
          <cell r="S153">
            <v>4602</v>
          </cell>
          <cell r="T153">
            <v>22408</v>
          </cell>
          <cell r="U153">
            <v>187616</v>
          </cell>
          <cell r="V153">
            <v>17720</v>
          </cell>
          <cell r="W153">
            <v>-810</v>
          </cell>
          <cell r="X153">
            <v>204236</v>
          </cell>
          <cell r="Y153">
            <v>-0.2</v>
          </cell>
          <cell r="Z153">
            <v>0</v>
          </cell>
          <cell r="AA153">
            <v>-0.2</v>
          </cell>
          <cell r="AB153">
            <v>0</v>
          </cell>
          <cell r="AC153">
            <v>0</v>
          </cell>
          <cell r="AD153">
            <v>0</v>
          </cell>
          <cell r="AE153">
            <v>0</v>
          </cell>
          <cell r="AF153">
            <v>0</v>
          </cell>
          <cell r="AG153">
            <v>0</v>
          </cell>
          <cell r="AH153">
            <v>0</v>
          </cell>
          <cell r="AI153">
            <v>-0.1</v>
          </cell>
          <cell r="AJ153">
            <v>0</v>
          </cell>
          <cell r="AK153">
            <v>0</v>
          </cell>
          <cell r="AL153">
            <v>0</v>
          </cell>
          <cell r="AM153">
            <v>0</v>
          </cell>
          <cell r="AN153">
            <v>-0.1</v>
          </cell>
          <cell r="AO153">
            <v>0</v>
          </cell>
          <cell r="AP153">
            <v>0</v>
          </cell>
          <cell r="AQ153">
            <v>0</v>
          </cell>
          <cell r="AR153">
            <v>-0.1</v>
          </cell>
          <cell r="AS153">
            <v>0</v>
          </cell>
          <cell r="AT153">
            <v>-0.1</v>
          </cell>
          <cell r="AU153">
            <v>-0.1</v>
          </cell>
          <cell r="AV153">
            <v>-0.2</v>
          </cell>
          <cell r="AW153">
            <v>0.1</v>
          </cell>
          <cell r="AX153">
            <v>0.1</v>
          </cell>
          <cell r="AY153">
            <v>0</v>
          </cell>
          <cell r="AZ153">
            <v>0</v>
          </cell>
          <cell r="BA153">
            <v>0</v>
          </cell>
          <cell r="BB153">
            <v>0</v>
          </cell>
          <cell r="BC153">
            <v>0</v>
          </cell>
          <cell r="BD153">
            <v>0</v>
          </cell>
          <cell r="BE153">
            <v>0</v>
          </cell>
          <cell r="BF153">
            <v>0</v>
          </cell>
          <cell r="BG153">
            <v>0.1</v>
          </cell>
          <cell r="BH153">
            <v>0</v>
          </cell>
          <cell r="BI153">
            <v>0</v>
          </cell>
          <cell r="BJ153">
            <v>-0.1</v>
          </cell>
          <cell r="BK153">
            <v>0</v>
          </cell>
          <cell r="BL153">
            <v>0.1</v>
          </cell>
          <cell r="BM153">
            <v>0.1</v>
          </cell>
          <cell r="BN153">
            <v>0</v>
          </cell>
          <cell r="BO153">
            <v>0.1</v>
          </cell>
          <cell r="BP153">
            <v>0.2</v>
          </cell>
          <cell r="BQ153">
            <v>0.1</v>
          </cell>
          <cell r="BR153">
            <v>0</v>
          </cell>
          <cell r="BS153">
            <v>0</v>
          </cell>
          <cell r="BT153">
            <v>0.1</v>
          </cell>
          <cell r="BU153">
            <v>0</v>
          </cell>
          <cell r="BV153">
            <v>0</v>
          </cell>
          <cell r="BW153">
            <v>0.1</v>
          </cell>
          <cell r="BX153">
            <v>0.2</v>
          </cell>
          <cell r="BY153">
            <v>0.1</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-0.1</v>
          </cell>
        </row>
        <row r="154">
          <cell r="B154">
            <v>2163</v>
          </cell>
          <cell r="C154">
            <v>2410</v>
          </cell>
          <cell r="D154">
            <v>4534</v>
          </cell>
          <cell r="E154">
            <v>7389</v>
          </cell>
          <cell r="F154">
            <v>7951</v>
          </cell>
          <cell r="G154">
            <v>13817</v>
          </cell>
          <cell r="H154">
            <v>1091</v>
          </cell>
          <cell r="I154">
            <v>5235</v>
          </cell>
          <cell r="J154">
            <v>6421</v>
          </cell>
          <cell r="K154">
            <v>1117</v>
          </cell>
          <cell r="L154">
            <v>10682</v>
          </cell>
          <cell r="M154">
            <v>10816</v>
          </cell>
          <cell r="N154">
            <v>6859</v>
          </cell>
          <cell r="O154">
            <v>13641</v>
          </cell>
          <cell r="P154">
            <v>12742</v>
          </cell>
          <cell r="Q154">
            <v>11288</v>
          </cell>
          <cell r="R154">
            <v>1688</v>
          </cell>
          <cell r="S154">
            <v>4661</v>
          </cell>
          <cell r="T154">
            <v>22498</v>
          </cell>
          <cell r="U154">
            <v>193876</v>
          </cell>
          <cell r="V154">
            <v>18241</v>
          </cell>
          <cell r="W154">
            <v>-837</v>
          </cell>
          <cell r="X154">
            <v>210997</v>
          </cell>
          <cell r="Y154">
            <v>0.4</v>
          </cell>
          <cell r="Z154">
            <v>0</v>
          </cell>
          <cell r="AA154">
            <v>0.3</v>
          </cell>
          <cell r="AB154">
            <v>0</v>
          </cell>
          <cell r="AC154">
            <v>0</v>
          </cell>
          <cell r="AD154">
            <v>0</v>
          </cell>
          <cell r="AE154">
            <v>0</v>
          </cell>
          <cell r="AF154">
            <v>0</v>
          </cell>
          <cell r="AG154">
            <v>0.1</v>
          </cell>
          <cell r="AH154">
            <v>0.1</v>
          </cell>
          <cell r="AI154">
            <v>0</v>
          </cell>
          <cell r="AJ154">
            <v>0.1</v>
          </cell>
          <cell r="AK154">
            <v>0</v>
          </cell>
          <cell r="AL154">
            <v>0</v>
          </cell>
          <cell r="AM154">
            <v>0</v>
          </cell>
          <cell r="AN154">
            <v>0.1</v>
          </cell>
          <cell r="AO154">
            <v>0</v>
          </cell>
          <cell r="AP154">
            <v>0</v>
          </cell>
          <cell r="AQ154">
            <v>0</v>
          </cell>
          <cell r="AR154">
            <v>0</v>
          </cell>
          <cell r="AS154">
            <v>0</v>
          </cell>
          <cell r="AT154">
            <v>0</v>
          </cell>
          <cell r="AU154">
            <v>0.1</v>
          </cell>
          <cell r="AV154">
            <v>0.1</v>
          </cell>
          <cell r="AW154">
            <v>0.1</v>
          </cell>
          <cell r="AX154">
            <v>0.1</v>
          </cell>
          <cell r="AY154">
            <v>0</v>
          </cell>
          <cell r="AZ154">
            <v>0</v>
          </cell>
          <cell r="BA154">
            <v>0</v>
          </cell>
          <cell r="BB154">
            <v>0</v>
          </cell>
          <cell r="BC154">
            <v>0.1</v>
          </cell>
          <cell r="BD154">
            <v>0.1</v>
          </cell>
          <cell r="BE154">
            <v>0.1</v>
          </cell>
          <cell r="BF154">
            <v>0.1</v>
          </cell>
          <cell r="BG154">
            <v>0</v>
          </cell>
          <cell r="BH154">
            <v>0</v>
          </cell>
          <cell r="BI154">
            <v>0.1</v>
          </cell>
          <cell r="BJ154">
            <v>0.1</v>
          </cell>
          <cell r="BK154">
            <v>0</v>
          </cell>
          <cell r="BL154">
            <v>0</v>
          </cell>
          <cell r="BM154">
            <v>0</v>
          </cell>
          <cell r="BN154">
            <v>0</v>
          </cell>
          <cell r="BO154">
            <v>0</v>
          </cell>
          <cell r="BP154">
            <v>0</v>
          </cell>
          <cell r="BQ154">
            <v>0</v>
          </cell>
          <cell r="BR154">
            <v>0</v>
          </cell>
          <cell r="BS154">
            <v>0</v>
          </cell>
          <cell r="BT154">
            <v>-0.1</v>
          </cell>
          <cell r="BU154">
            <v>0</v>
          </cell>
          <cell r="BV154">
            <v>0</v>
          </cell>
          <cell r="BW154">
            <v>0</v>
          </cell>
          <cell r="BX154">
            <v>1</v>
          </cell>
          <cell r="BY154">
            <v>0.1</v>
          </cell>
          <cell r="BZ154">
            <v>0.3</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-0.1</v>
          </cell>
        </row>
        <row r="155">
          <cell r="B155">
            <v>2167</v>
          </cell>
          <cell r="C155">
            <v>2421</v>
          </cell>
          <cell r="D155">
            <v>4538</v>
          </cell>
          <cell r="E155">
            <v>7436</v>
          </cell>
          <cell r="F155">
            <v>8078</v>
          </cell>
          <cell r="G155">
            <v>14011</v>
          </cell>
          <cell r="H155">
            <v>1117</v>
          </cell>
          <cell r="I155">
            <v>5398</v>
          </cell>
          <cell r="J155">
            <v>6597</v>
          </cell>
          <cell r="K155">
            <v>1161</v>
          </cell>
          <cell r="L155">
            <v>10835</v>
          </cell>
          <cell r="M155">
            <v>10935</v>
          </cell>
          <cell r="N155">
            <v>6953</v>
          </cell>
          <cell r="O155">
            <v>13680</v>
          </cell>
          <cell r="P155">
            <v>12801</v>
          </cell>
          <cell r="Q155">
            <v>12242</v>
          </cell>
          <cell r="R155">
            <v>1649</v>
          </cell>
          <cell r="S155">
            <v>4710</v>
          </cell>
          <cell r="T155">
            <v>22532</v>
          </cell>
          <cell r="U155">
            <v>198901</v>
          </cell>
          <cell r="V155">
            <v>18279</v>
          </cell>
          <cell r="W155">
            <v>-879</v>
          </cell>
          <cell r="X155">
            <v>216030</v>
          </cell>
          <cell r="Y155">
            <v>0.3</v>
          </cell>
          <cell r="Z155">
            <v>0</v>
          </cell>
          <cell r="AA155">
            <v>0.4</v>
          </cell>
          <cell r="AB155">
            <v>0</v>
          </cell>
          <cell r="AC155">
            <v>0</v>
          </cell>
          <cell r="AD155">
            <v>0</v>
          </cell>
          <cell r="AE155">
            <v>0.1</v>
          </cell>
          <cell r="AF155">
            <v>0.2</v>
          </cell>
          <cell r="AG155">
            <v>0.1</v>
          </cell>
          <cell r="AH155">
            <v>0.2</v>
          </cell>
          <cell r="AI155">
            <v>0.1</v>
          </cell>
          <cell r="AJ155">
            <v>-0.1</v>
          </cell>
          <cell r="AK155">
            <v>0</v>
          </cell>
          <cell r="AL155">
            <v>0</v>
          </cell>
          <cell r="AM155">
            <v>0</v>
          </cell>
          <cell r="AN155">
            <v>0.1</v>
          </cell>
          <cell r="AO155">
            <v>0</v>
          </cell>
          <cell r="AP155">
            <v>0</v>
          </cell>
          <cell r="AQ155">
            <v>0</v>
          </cell>
          <cell r="AR155">
            <v>0.1</v>
          </cell>
          <cell r="AS155">
            <v>0</v>
          </cell>
          <cell r="AT155">
            <v>0.1</v>
          </cell>
          <cell r="AU155">
            <v>0.1</v>
          </cell>
          <cell r="AV155">
            <v>0.1</v>
          </cell>
          <cell r="AW155">
            <v>0.1</v>
          </cell>
          <cell r="AX155">
            <v>0</v>
          </cell>
          <cell r="AY155">
            <v>0</v>
          </cell>
          <cell r="AZ155">
            <v>0.1</v>
          </cell>
          <cell r="BA155">
            <v>0</v>
          </cell>
          <cell r="BB155">
            <v>0</v>
          </cell>
          <cell r="BC155">
            <v>0.1</v>
          </cell>
          <cell r="BD155">
            <v>0.1</v>
          </cell>
          <cell r="BE155">
            <v>0</v>
          </cell>
          <cell r="BF155">
            <v>0</v>
          </cell>
          <cell r="BG155">
            <v>0</v>
          </cell>
          <cell r="BH155">
            <v>0</v>
          </cell>
          <cell r="BI155">
            <v>0</v>
          </cell>
          <cell r="BJ155">
            <v>0.1</v>
          </cell>
          <cell r="BK155">
            <v>0</v>
          </cell>
          <cell r="BL155">
            <v>0</v>
          </cell>
          <cell r="BM155">
            <v>0</v>
          </cell>
          <cell r="BN155">
            <v>0</v>
          </cell>
          <cell r="BO155">
            <v>0</v>
          </cell>
          <cell r="BP155">
            <v>-0.1</v>
          </cell>
          <cell r="BQ155">
            <v>0</v>
          </cell>
          <cell r="BR155">
            <v>0</v>
          </cell>
          <cell r="BS155">
            <v>0</v>
          </cell>
          <cell r="BT155">
            <v>0.1</v>
          </cell>
          <cell r="BU155">
            <v>0</v>
          </cell>
          <cell r="BV155">
            <v>0</v>
          </cell>
          <cell r="BW155">
            <v>0</v>
          </cell>
          <cell r="BX155">
            <v>1.4</v>
          </cell>
          <cell r="BY155">
            <v>-0.1</v>
          </cell>
          <cell r="BZ155">
            <v>2.2999999999999998</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v>
          </cell>
          <cell r="CO155">
            <v>0</v>
          </cell>
          <cell r="CP155">
            <v>0</v>
          </cell>
          <cell r="CQ155">
            <v>0</v>
          </cell>
          <cell r="CR155">
            <v>0</v>
          </cell>
          <cell r="CS155">
            <v>0</v>
          </cell>
          <cell r="CT155">
            <v>0</v>
          </cell>
          <cell r="CU155">
            <v>0</v>
          </cell>
          <cell r="CV155">
            <v>0</v>
          </cell>
          <cell r="CW155">
            <v>0.1</v>
          </cell>
        </row>
        <row r="156">
          <cell r="B156">
            <v>2159</v>
          </cell>
          <cell r="C156">
            <v>2568</v>
          </cell>
          <cell r="D156">
            <v>4668</v>
          </cell>
          <cell r="E156">
            <v>7612</v>
          </cell>
          <cell r="F156">
            <v>8213</v>
          </cell>
          <cell r="G156">
            <v>14340</v>
          </cell>
          <cell r="H156">
            <v>1087</v>
          </cell>
          <cell r="I156">
            <v>5267</v>
          </cell>
          <cell r="J156">
            <v>6427</v>
          </cell>
          <cell r="K156">
            <v>1141</v>
          </cell>
          <cell r="L156">
            <v>10448</v>
          </cell>
          <cell r="M156">
            <v>10524</v>
          </cell>
          <cell r="N156">
            <v>6674</v>
          </cell>
          <cell r="O156">
            <v>13684</v>
          </cell>
          <cell r="P156">
            <v>12864</v>
          </cell>
          <cell r="Q156">
            <v>11501</v>
          </cell>
          <cell r="R156">
            <v>1676</v>
          </cell>
          <cell r="S156">
            <v>4828</v>
          </cell>
          <cell r="T156">
            <v>22650</v>
          </cell>
          <cell r="U156">
            <v>210038</v>
          </cell>
          <cell r="V156">
            <v>19563</v>
          </cell>
          <cell r="W156">
            <v>1769</v>
          </cell>
          <cell r="X156">
            <v>231040</v>
          </cell>
          <cell r="Y156">
            <v>0.1</v>
          </cell>
          <cell r="Z156">
            <v>0</v>
          </cell>
          <cell r="AA156">
            <v>0.1</v>
          </cell>
          <cell r="AB156">
            <v>0</v>
          </cell>
          <cell r="AC156">
            <v>0</v>
          </cell>
          <cell r="AD156">
            <v>0</v>
          </cell>
          <cell r="AE156">
            <v>0</v>
          </cell>
          <cell r="AF156">
            <v>0</v>
          </cell>
          <cell r="AG156">
            <v>0</v>
          </cell>
          <cell r="AH156">
            <v>0</v>
          </cell>
          <cell r="AI156">
            <v>0</v>
          </cell>
          <cell r="AJ156">
            <v>0.1</v>
          </cell>
          <cell r="AK156">
            <v>0</v>
          </cell>
          <cell r="AL156">
            <v>0.1</v>
          </cell>
          <cell r="AM156">
            <v>-0.1</v>
          </cell>
          <cell r="AN156">
            <v>0.2</v>
          </cell>
          <cell r="AO156">
            <v>0</v>
          </cell>
          <cell r="AP156">
            <v>0</v>
          </cell>
          <cell r="AQ156">
            <v>0</v>
          </cell>
          <cell r="AR156">
            <v>0</v>
          </cell>
          <cell r="AS156">
            <v>-0.1</v>
          </cell>
          <cell r="AT156">
            <v>0</v>
          </cell>
          <cell r="AU156">
            <v>0</v>
          </cell>
          <cell r="AV156">
            <v>0.1</v>
          </cell>
          <cell r="AW156">
            <v>0.1</v>
          </cell>
          <cell r="AX156">
            <v>0</v>
          </cell>
          <cell r="AY156">
            <v>0</v>
          </cell>
          <cell r="AZ156">
            <v>0</v>
          </cell>
          <cell r="BA156">
            <v>0</v>
          </cell>
          <cell r="BB156">
            <v>0</v>
          </cell>
          <cell r="BC156">
            <v>0</v>
          </cell>
          <cell r="BD156">
            <v>0.1</v>
          </cell>
          <cell r="BE156">
            <v>0</v>
          </cell>
          <cell r="BF156">
            <v>0</v>
          </cell>
          <cell r="BG156">
            <v>0</v>
          </cell>
          <cell r="BH156">
            <v>0.1</v>
          </cell>
          <cell r="BI156">
            <v>0.1</v>
          </cell>
          <cell r="BJ156">
            <v>0.2</v>
          </cell>
          <cell r="BK156">
            <v>0</v>
          </cell>
          <cell r="BL156">
            <v>0</v>
          </cell>
          <cell r="BM156">
            <v>0.1</v>
          </cell>
          <cell r="BN156">
            <v>0</v>
          </cell>
          <cell r="BO156">
            <v>0</v>
          </cell>
          <cell r="BP156">
            <v>0</v>
          </cell>
          <cell r="BQ156">
            <v>0</v>
          </cell>
          <cell r="BR156">
            <v>0.1</v>
          </cell>
          <cell r="BS156">
            <v>0</v>
          </cell>
          <cell r="BT156">
            <v>0.1</v>
          </cell>
          <cell r="BU156">
            <v>0</v>
          </cell>
          <cell r="BV156">
            <v>0</v>
          </cell>
          <cell r="BW156">
            <v>0.1</v>
          </cell>
          <cell r="BX156">
            <v>1.1000000000000001</v>
          </cell>
          <cell r="BY156">
            <v>0.1</v>
          </cell>
          <cell r="BZ156">
            <v>0.1</v>
          </cell>
          <cell r="CA156">
            <v>0</v>
          </cell>
          <cell r="CB156">
            <v>0</v>
          </cell>
          <cell r="CC156">
            <v>0</v>
          </cell>
          <cell r="CD156">
            <v>0</v>
          </cell>
          <cell r="CE156">
            <v>0</v>
          </cell>
          <cell r="CF156">
            <v>0</v>
          </cell>
          <cell r="CG156">
            <v>0</v>
          </cell>
          <cell r="CH156">
            <v>0</v>
          </cell>
          <cell r="CI156">
            <v>0</v>
          </cell>
          <cell r="CJ156">
            <v>0</v>
          </cell>
          <cell r="CK156">
            <v>0</v>
          </cell>
          <cell r="CL156">
            <v>0</v>
          </cell>
          <cell r="CM156">
            <v>0</v>
          </cell>
          <cell r="CN156">
            <v>0</v>
          </cell>
          <cell r="CO156">
            <v>0</v>
          </cell>
          <cell r="CP156">
            <v>0</v>
          </cell>
          <cell r="CQ156">
            <v>0</v>
          </cell>
          <cell r="CR156">
            <v>0</v>
          </cell>
          <cell r="CS156">
            <v>0</v>
          </cell>
          <cell r="CT156">
            <v>0</v>
          </cell>
          <cell r="CU156">
            <v>0</v>
          </cell>
          <cell r="CV156">
            <v>0</v>
          </cell>
          <cell r="CW156">
            <v>0</v>
          </cell>
        </row>
        <row r="157">
          <cell r="B157">
            <v>2110</v>
          </cell>
          <cell r="C157">
            <v>2399</v>
          </cell>
          <cell r="D157">
            <v>4479</v>
          </cell>
          <cell r="E157">
            <v>7763</v>
          </cell>
          <cell r="F157">
            <v>8310</v>
          </cell>
          <cell r="G157">
            <v>14602</v>
          </cell>
          <cell r="H157">
            <v>1118</v>
          </cell>
          <cell r="I157">
            <v>5413</v>
          </cell>
          <cell r="J157">
            <v>6603</v>
          </cell>
          <cell r="K157">
            <v>1180</v>
          </cell>
          <cell r="L157">
            <v>10653</v>
          </cell>
          <cell r="M157">
            <v>10729</v>
          </cell>
          <cell r="N157">
            <v>6755</v>
          </cell>
          <cell r="O157">
            <v>13905</v>
          </cell>
          <cell r="P157">
            <v>12955</v>
          </cell>
          <cell r="Q157">
            <v>11511</v>
          </cell>
          <cell r="R157">
            <v>1684</v>
          </cell>
          <cell r="S157">
            <v>4815</v>
          </cell>
          <cell r="T157">
            <v>22842</v>
          </cell>
          <cell r="U157">
            <v>196543</v>
          </cell>
          <cell r="V157">
            <v>18166</v>
          </cell>
          <cell r="W157">
            <v>-2006</v>
          </cell>
          <cell r="X157">
            <v>212406</v>
          </cell>
          <cell r="Y157">
            <v>0</v>
          </cell>
          <cell r="Z157">
            <v>0</v>
          </cell>
          <cell r="AA157">
            <v>0</v>
          </cell>
          <cell r="AB157">
            <v>0</v>
          </cell>
          <cell r="AC157">
            <v>0.1</v>
          </cell>
          <cell r="AD157">
            <v>0</v>
          </cell>
          <cell r="AE157">
            <v>0.1</v>
          </cell>
          <cell r="AF157">
            <v>0.2</v>
          </cell>
          <cell r="AG157">
            <v>0</v>
          </cell>
          <cell r="AH157">
            <v>0.2</v>
          </cell>
          <cell r="AI157">
            <v>0.1</v>
          </cell>
          <cell r="AJ157">
            <v>0.2</v>
          </cell>
          <cell r="AK157">
            <v>0.1</v>
          </cell>
          <cell r="AL157">
            <v>0</v>
          </cell>
          <cell r="AM157">
            <v>0</v>
          </cell>
          <cell r="AN157">
            <v>0.2</v>
          </cell>
          <cell r="AO157">
            <v>0</v>
          </cell>
          <cell r="AP157">
            <v>0</v>
          </cell>
          <cell r="AQ157">
            <v>0</v>
          </cell>
          <cell r="AR157">
            <v>0</v>
          </cell>
          <cell r="AS157">
            <v>-0.1</v>
          </cell>
          <cell r="AT157">
            <v>0</v>
          </cell>
          <cell r="AU157">
            <v>-0.1</v>
          </cell>
          <cell r="AV157">
            <v>-0.1</v>
          </cell>
          <cell r="AW157">
            <v>0.1</v>
          </cell>
          <cell r="AX157">
            <v>0</v>
          </cell>
          <cell r="AY157">
            <v>0</v>
          </cell>
          <cell r="AZ157">
            <v>0</v>
          </cell>
          <cell r="BA157">
            <v>0</v>
          </cell>
          <cell r="BB157">
            <v>0</v>
          </cell>
          <cell r="BC157">
            <v>0</v>
          </cell>
          <cell r="BD157">
            <v>0.1</v>
          </cell>
          <cell r="BE157">
            <v>0</v>
          </cell>
          <cell r="BF157">
            <v>0</v>
          </cell>
          <cell r="BG157">
            <v>0</v>
          </cell>
          <cell r="BH157">
            <v>0.1</v>
          </cell>
          <cell r="BI157">
            <v>0.1</v>
          </cell>
          <cell r="BJ157">
            <v>0.1</v>
          </cell>
          <cell r="BK157">
            <v>0</v>
          </cell>
          <cell r="BL157">
            <v>0</v>
          </cell>
          <cell r="BM157">
            <v>0</v>
          </cell>
          <cell r="BN157">
            <v>0</v>
          </cell>
          <cell r="BO157">
            <v>-0.1</v>
          </cell>
          <cell r="BP157">
            <v>-0.1</v>
          </cell>
          <cell r="BQ157">
            <v>-0.1</v>
          </cell>
          <cell r="BR157">
            <v>0.2</v>
          </cell>
          <cell r="BS157">
            <v>0</v>
          </cell>
          <cell r="BT157">
            <v>0.1</v>
          </cell>
          <cell r="BU157">
            <v>0</v>
          </cell>
          <cell r="BV157">
            <v>0</v>
          </cell>
          <cell r="BW157">
            <v>0.1</v>
          </cell>
          <cell r="BX157">
            <v>1.1000000000000001</v>
          </cell>
          <cell r="BY157">
            <v>0.1</v>
          </cell>
          <cell r="BZ157">
            <v>1.7</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0</v>
          </cell>
          <cell r="CO157">
            <v>0</v>
          </cell>
          <cell r="CP157">
            <v>0</v>
          </cell>
          <cell r="CQ157">
            <v>0</v>
          </cell>
          <cell r="CR157">
            <v>0</v>
          </cell>
          <cell r="CS157">
            <v>0</v>
          </cell>
          <cell r="CT157">
            <v>0</v>
          </cell>
          <cell r="CU157">
            <v>0</v>
          </cell>
          <cell r="CV157">
            <v>0</v>
          </cell>
          <cell r="CW157">
            <v>0.2</v>
          </cell>
        </row>
        <row r="158">
          <cell r="B158">
            <v>2233</v>
          </cell>
          <cell r="C158">
            <v>2515</v>
          </cell>
          <cell r="D158">
            <v>4722</v>
          </cell>
          <cell r="E158">
            <v>7810</v>
          </cell>
          <cell r="F158">
            <v>8384</v>
          </cell>
          <cell r="G158">
            <v>14698</v>
          </cell>
          <cell r="H158">
            <v>1131</v>
          </cell>
          <cell r="I158">
            <v>5454</v>
          </cell>
          <cell r="J158">
            <v>6660</v>
          </cell>
          <cell r="K158">
            <v>1196</v>
          </cell>
          <cell r="L158">
            <v>10694</v>
          </cell>
          <cell r="M158">
            <v>10790</v>
          </cell>
          <cell r="N158">
            <v>6712</v>
          </cell>
          <cell r="O158">
            <v>13512</v>
          </cell>
          <cell r="P158">
            <v>13076</v>
          </cell>
          <cell r="Q158">
            <v>12309</v>
          </cell>
          <cell r="R158">
            <v>1688</v>
          </cell>
          <cell r="S158">
            <v>4866</v>
          </cell>
          <cell r="T158">
            <v>23110</v>
          </cell>
          <cell r="U158">
            <v>200721</v>
          </cell>
          <cell r="V158">
            <v>18569</v>
          </cell>
          <cell r="W158">
            <v>1116</v>
          </cell>
          <cell r="X158">
            <v>220107</v>
          </cell>
          <cell r="Y158">
            <v>0</v>
          </cell>
          <cell r="Z158">
            <v>0</v>
          </cell>
          <cell r="AA158">
            <v>-0.1</v>
          </cell>
          <cell r="AB158">
            <v>0</v>
          </cell>
          <cell r="AC158">
            <v>0.1</v>
          </cell>
          <cell r="AD158">
            <v>0</v>
          </cell>
          <cell r="AE158">
            <v>0</v>
          </cell>
          <cell r="AF158">
            <v>0.1</v>
          </cell>
          <cell r="AG158">
            <v>0</v>
          </cell>
          <cell r="AH158">
            <v>0.1</v>
          </cell>
          <cell r="AI158">
            <v>-0.1</v>
          </cell>
          <cell r="AJ158">
            <v>0</v>
          </cell>
          <cell r="AK158">
            <v>-0.1</v>
          </cell>
          <cell r="AL158">
            <v>0</v>
          </cell>
          <cell r="AM158">
            <v>0</v>
          </cell>
          <cell r="AN158">
            <v>-0.2</v>
          </cell>
          <cell r="AO158">
            <v>0</v>
          </cell>
          <cell r="AP158">
            <v>0</v>
          </cell>
          <cell r="AQ158">
            <v>0</v>
          </cell>
          <cell r="AR158">
            <v>0</v>
          </cell>
          <cell r="AS158">
            <v>0</v>
          </cell>
          <cell r="AT158">
            <v>0.1</v>
          </cell>
          <cell r="AU158">
            <v>0.1</v>
          </cell>
          <cell r="AV158">
            <v>0.2</v>
          </cell>
          <cell r="AW158">
            <v>-0.1</v>
          </cell>
          <cell r="AX158">
            <v>0.1</v>
          </cell>
          <cell r="AY158">
            <v>0</v>
          </cell>
          <cell r="AZ158">
            <v>0</v>
          </cell>
          <cell r="BA158">
            <v>0</v>
          </cell>
          <cell r="BB158">
            <v>0</v>
          </cell>
          <cell r="BC158">
            <v>0</v>
          </cell>
          <cell r="BD158">
            <v>0</v>
          </cell>
          <cell r="BE158">
            <v>0.1</v>
          </cell>
          <cell r="BF158">
            <v>0</v>
          </cell>
          <cell r="BG158">
            <v>0.1</v>
          </cell>
          <cell r="BH158">
            <v>0</v>
          </cell>
          <cell r="BI158">
            <v>0</v>
          </cell>
          <cell r="BJ158">
            <v>0</v>
          </cell>
          <cell r="BK158">
            <v>0</v>
          </cell>
          <cell r="BL158">
            <v>0.1</v>
          </cell>
          <cell r="BM158">
            <v>0.1</v>
          </cell>
          <cell r="BN158">
            <v>0</v>
          </cell>
          <cell r="BO158">
            <v>0.1</v>
          </cell>
          <cell r="BP158">
            <v>0.1</v>
          </cell>
          <cell r="BQ158">
            <v>0</v>
          </cell>
          <cell r="BR158">
            <v>-0.4</v>
          </cell>
          <cell r="BS158">
            <v>0.1</v>
          </cell>
          <cell r="BT158">
            <v>0.1</v>
          </cell>
          <cell r="BU158">
            <v>0</v>
          </cell>
          <cell r="BV158">
            <v>0</v>
          </cell>
          <cell r="BW158">
            <v>0.1</v>
          </cell>
          <cell r="BX158">
            <v>0.1</v>
          </cell>
          <cell r="BY158">
            <v>0</v>
          </cell>
          <cell r="BZ158">
            <v>0.7</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v>
          </cell>
          <cell r="CW158">
            <v>-0.1</v>
          </cell>
        </row>
        <row r="159">
          <cell r="B159">
            <v>2286</v>
          </cell>
          <cell r="C159">
            <v>2557</v>
          </cell>
          <cell r="D159">
            <v>4811</v>
          </cell>
          <cell r="E159">
            <v>7979</v>
          </cell>
          <cell r="F159">
            <v>8556</v>
          </cell>
          <cell r="G159">
            <v>14986</v>
          </cell>
          <cell r="H159">
            <v>1166</v>
          </cell>
          <cell r="I159">
            <v>5573</v>
          </cell>
          <cell r="J159">
            <v>6826</v>
          </cell>
          <cell r="K159">
            <v>1233</v>
          </cell>
          <cell r="L159">
            <v>10962</v>
          </cell>
          <cell r="M159">
            <v>11122</v>
          </cell>
          <cell r="N159">
            <v>6794</v>
          </cell>
          <cell r="O159">
            <v>13733</v>
          </cell>
          <cell r="P159">
            <v>13246</v>
          </cell>
          <cell r="Q159">
            <v>13062</v>
          </cell>
          <cell r="R159">
            <v>1694</v>
          </cell>
          <cell r="S159">
            <v>5001</v>
          </cell>
          <cell r="T159">
            <v>23443</v>
          </cell>
          <cell r="U159">
            <v>205629</v>
          </cell>
          <cell r="V159">
            <v>18758</v>
          </cell>
          <cell r="W159">
            <v>-1898</v>
          </cell>
          <cell r="X159">
            <v>222194</v>
          </cell>
          <cell r="Y159">
            <v>0.2</v>
          </cell>
          <cell r="Z159">
            <v>0.1</v>
          </cell>
          <cell r="AA159">
            <v>0.2</v>
          </cell>
          <cell r="AB159">
            <v>0</v>
          </cell>
          <cell r="AC159">
            <v>0</v>
          </cell>
          <cell r="AD159">
            <v>0</v>
          </cell>
          <cell r="AE159">
            <v>-0.1</v>
          </cell>
          <cell r="AF159">
            <v>-0.1</v>
          </cell>
          <cell r="AG159">
            <v>0</v>
          </cell>
          <cell r="AH159">
            <v>-0.1</v>
          </cell>
          <cell r="AI159">
            <v>0</v>
          </cell>
          <cell r="AJ159">
            <v>-0.1</v>
          </cell>
          <cell r="AK159">
            <v>0.1</v>
          </cell>
          <cell r="AL159">
            <v>0</v>
          </cell>
          <cell r="AM159">
            <v>0</v>
          </cell>
          <cell r="AN159">
            <v>0.2</v>
          </cell>
          <cell r="AO159">
            <v>0</v>
          </cell>
          <cell r="AP159">
            <v>0</v>
          </cell>
          <cell r="AQ159">
            <v>0</v>
          </cell>
          <cell r="AR159">
            <v>0</v>
          </cell>
          <cell r="AS159">
            <v>0</v>
          </cell>
          <cell r="AT159">
            <v>0</v>
          </cell>
          <cell r="AU159">
            <v>0.1</v>
          </cell>
          <cell r="AV159">
            <v>0.1</v>
          </cell>
          <cell r="AW159">
            <v>0.1</v>
          </cell>
          <cell r="AX159">
            <v>0.1</v>
          </cell>
          <cell r="AY159">
            <v>0</v>
          </cell>
          <cell r="AZ159">
            <v>0</v>
          </cell>
          <cell r="BA159">
            <v>0</v>
          </cell>
          <cell r="BB159">
            <v>0</v>
          </cell>
          <cell r="BC159">
            <v>0</v>
          </cell>
          <cell r="BD159">
            <v>0</v>
          </cell>
          <cell r="BE159">
            <v>0</v>
          </cell>
          <cell r="BF159">
            <v>0</v>
          </cell>
          <cell r="BG159">
            <v>0</v>
          </cell>
          <cell r="BH159">
            <v>0.1</v>
          </cell>
          <cell r="BI159">
            <v>0.1</v>
          </cell>
          <cell r="BJ159">
            <v>0.1</v>
          </cell>
          <cell r="BK159">
            <v>0</v>
          </cell>
          <cell r="BL159">
            <v>0</v>
          </cell>
          <cell r="BM159">
            <v>0</v>
          </cell>
          <cell r="BN159">
            <v>0</v>
          </cell>
          <cell r="BO159">
            <v>0</v>
          </cell>
          <cell r="BP159">
            <v>0.1</v>
          </cell>
          <cell r="BQ159">
            <v>0</v>
          </cell>
          <cell r="BR159">
            <v>0.2</v>
          </cell>
          <cell r="BS159">
            <v>0.1</v>
          </cell>
          <cell r="BT159">
            <v>-0.1</v>
          </cell>
          <cell r="BU159">
            <v>0</v>
          </cell>
          <cell r="BV159">
            <v>0</v>
          </cell>
          <cell r="BW159">
            <v>0.2</v>
          </cell>
          <cell r="BX159">
            <v>1.4</v>
          </cell>
          <cell r="BY159">
            <v>0</v>
          </cell>
          <cell r="BZ159">
            <v>0.8</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0</v>
          </cell>
          <cell r="CO159">
            <v>0</v>
          </cell>
          <cell r="CP159">
            <v>0</v>
          </cell>
          <cell r="CQ159">
            <v>0</v>
          </cell>
          <cell r="CR159">
            <v>0</v>
          </cell>
          <cell r="CS159">
            <v>0</v>
          </cell>
          <cell r="CT159">
            <v>0</v>
          </cell>
          <cell r="CU159">
            <v>0</v>
          </cell>
          <cell r="CV159">
            <v>0</v>
          </cell>
          <cell r="CW159">
            <v>0</v>
          </cell>
        </row>
        <row r="160">
          <cell r="B160">
            <v>2343</v>
          </cell>
          <cell r="C160">
            <v>2754</v>
          </cell>
          <cell r="D160">
            <v>5034</v>
          </cell>
          <cell r="E160">
            <v>8179</v>
          </cell>
          <cell r="F160">
            <v>8451</v>
          </cell>
          <cell r="G160">
            <v>15210</v>
          </cell>
          <cell r="H160">
            <v>1130</v>
          </cell>
          <cell r="I160">
            <v>5418</v>
          </cell>
          <cell r="J160">
            <v>6630</v>
          </cell>
          <cell r="K160">
            <v>1207</v>
          </cell>
          <cell r="L160">
            <v>10629</v>
          </cell>
          <cell r="M160">
            <v>10811</v>
          </cell>
          <cell r="N160">
            <v>6558</v>
          </cell>
          <cell r="O160">
            <v>14044</v>
          </cell>
          <cell r="P160">
            <v>13372</v>
          </cell>
          <cell r="Q160">
            <v>12001</v>
          </cell>
          <cell r="R160">
            <v>1735</v>
          </cell>
          <cell r="S160">
            <v>5101</v>
          </cell>
          <cell r="T160">
            <v>23735</v>
          </cell>
          <cell r="U160">
            <v>219990</v>
          </cell>
          <cell r="V160">
            <v>20017</v>
          </cell>
          <cell r="W160">
            <v>2749</v>
          </cell>
          <cell r="X160">
            <v>242443</v>
          </cell>
          <cell r="Y160">
            <v>0.3</v>
          </cell>
          <cell r="Z160">
            <v>0</v>
          </cell>
          <cell r="AA160">
            <v>0.3</v>
          </cell>
          <cell r="AB160">
            <v>0</v>
          </cell>
          <cell r="AC160">
            <v>0</v>
          </cell>
          <cell r="AD160">
            <v>0</v>
          </cell>
          <cell r="AE160">
            <v>0</v>
          </cell>
          <cell r="AF160">
            <v>0</v>
          </cell>
          <cell r="AG160">
            <v>0</v>
          </cell>
          <cell r="AH160">
            <v>0</v>
          </cell>
          <cell r="AI160">
            <v>0.1</v>
          </cell>
          <cell r="AJ160">
            <v>0.2</v>
          </cell>
          <cell r="AK160">
            <v>0</v>
          </cell>
          <cell r="AL160">
            <v>-0.1</v>
          </cell>
          <cell r="AM160">
            <v>0.1</v>
          </cell>
          <cell r="AN160">
            <v>0.1</v>
          </cell>
          <cell r="AO160">
            <v>0</v>
          </cell>
          <cell r="AP160">
            <v>0</v>
          </cell>
          <cell r="AQ160">
            <v>0</v>
          </cell>
          <cell r="AR160">
            <v>0</v>
          </cell>
          <cell r="AS160">
            <v>0</v>
          </cell>
          <cell r="AT160">
            <v>-0.1</v>
          </cell>
          <cell r="AU160">
            <v>-0.1</v>
          </cell>
          <cell r="AV160">
            <v>-0.2</v>
          </cell>
          <cell r="AW160">
            <v>0.1</v>
          </cell>
          <cell r="AX160">
            <v>0</v>
          </cell>
          <cell r="AY160">
            <v>0.1</v>
          </cell>
          <cell r="AZ160">
            <v>0.1</v>
          </cell>
          <cell r="BA160">
            <v>0</v>
          </cell>
          <cell r="BB160">
            <v>0</v>
          </cell>
          <cell r="BC160">
            <v>0</v>
          </cell>
          <cell r="BD160">
            <v>0.1</v>
          </cell>
          <cell r="BE160">
            <v>0</v>
          </cell>
          <cell r="BF160">
            <v>0</v>
          </cell>
          <cell r="BG160">
            <v>0.1</v>
          </cell>
          <cell r="BH160">
            <v>0.1</v>
          </cell>
          <cell r="BI160">
            <v>0</v>
          </cell>
          <cell r="BJ160">
            <v>0.1</v>
          </cell>
          <cell r="BK160">
            <v>0</v>
          </cell>
          <cell r="BL160">
            <v>0</v>
          </cell>
          <cell r="BM160">
            <v>0</v>
          </cell>
          <cell r="BN160">
            <v>0</v>
          </cell>
          <cell r="BO160">
            <v>0</v>
          </cell>
          <cell r="BP160">
            <v>0.1</v>
          </cell>
          <cell r="BQ160">
            <v>0</v>
          </cell>
          <cell r="BR160">
            <v>0</v>
          </cell>
          <cell r="BS160">
            <v>0.1</v>
          </cell>
          <cell r="BT160">
            <v>0</v>
          </cell>
          <cell r="BU160">
            <v>0</v>
          </cell>
          <cell r="BV160">
            <v>0</v>
          </cell>
          <cell r="BW160">
            <v>0.1</v>
          </cell>
          <cell r="BX160">
            <v>1.1000000000000001</v>
          </cell>
          <cell r="BY160">
            <v>0.1</v>
          </cell>
          <cell r="BZ160">
            <v>0.9</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0</v>
          </cell>
          <cell r="CO160">
            <v>0</v>
          </cell>
          <cell r="CP160">
            <v>0</v>
          </cell>
          <cell r="CQ160">
            <v>0</v>
          </cell>
          <cell r="CR160">
            <v>0</v>
          </cell>
          <cell r="CS160">
            <v>0</v>
          </cell>
          <cell r="CT160">
            <v>0</v>
          </cell>
          <cell r="CU160">
            <v>0</v>
          </cell>
          <cell r="CV160">
            <v>0</v>
          </cell>
          <cell r="CW160">
            <v>0.1</v>
          </cell>
        </row>
        <row r="161">
          <cell r="B161">
            <v>2268</v>
          </cell>
          <cell r="C161">
            <v>2564</v>
          </cell>
          <cell r="D161">
            <v>4792</v>
          </cell>
          <cell r="E161">
            <v>8491</v>
          </cell>
          <cell r="F161">
            <v>8155</v>
          </cell>
          <cell r="G161">
            <v>15495</v>
          </cell>
          <cell r="H161">
            <v>1202</v>
          </cell>
          <cell r="I161">
            <v>5846</v>
          </cell>
          <cell r="J161">
            <v>7125</v>
          </cell>
          <cell r="K161">
            <v>1311</v>
          </cell>
          <cell r="L161">
            <v>11390</v>
          </cell>
          <cell r="M161">
            <v>11625</v>
          </cell>
          <cell r="N161">
            <v>7067</v>
          </cell>
          <cell r="O161">
            <v>14920</v>
          </cell>
          <cell r="P161">
            <v>13479</v>
          </cell>
          <cell r="Q161">
            <v>11579</v>
          </cell>
          <cell r="R161">
            <v>1716</v>
          </cell>
          <cell r="S161">
            <v>5052</v>
          </cell>
          <cell r="T161">
            <v>23976</v>
          </cell>
          <cell r="U161">
            <v>203112</v>
          </cell>
          <cell r="V161">
            <v>18019</v>
          </cell>
          <cell r="W161">
            <v>-2312</v>
          </cell>
          <cell r="X161">
            <v>218551</v>
          </cell>
          <cell r="Y161">
            <v>-0.5</v>
          </cell>
          <cell r="Z161">
            <v>0</v>
          </cell>
          <cell r="AA161">
            <v>-0.5</v>
          </cell>
          <cell r="AB161">
            <v>0</v>
          </cell>
          <cell r="AC161">
            <v>0</v>
          </cell>
          <cell r="AD161">
            <v>0</v>
          </cell>
          <cell r="AE161">
            <v>-0.1</v>
          </cell>
          <cell r="AF161">
            <v>-0.1</v>
          </cell>
          <cell r="AG161">
            <v>0</v>
          </cell>
          <cell r="AH161">
            <v>-0.2</v>
          </cell>
          <cell r="AI161">
            <v>-0.1</v>
          </cell>
          <cell r="AJ161">
            <v>-0.1</v>
          </cell>
          <cell r="AK161">
            <v>-0.1</v>
          </cell>
          <cell r="AL161">
            <v>0.1</v>
          </cell>
          <cell r="AM161">
            <v>0</v>
          </cell>
          <cell r="AN161">
            <v>-0.1</v>
          </cell>
          <cell r="AO161">
            <v>0</v>
          </cell>
          <cell r="AP161">
            <v>0</v>
          </cell>
          <cell r="AQ161">
            <v>0</v>
          </cell>
          <cell r="AR161">
            <v>0</v>
          </cell>
          <cell r="AS161">
            <v>0.1</v>
          </cell>
          <cell r="AT161">
            <v>0</v>
          </cell>
          <cell r="AU161">
            <v>0</v>
          </cell>
          <cell r="AV161">
            <v>0.1</v>
          </cell>
          <cell r="AW161">
            <v>0</v>
          </cell>
          <cell r="AX161">
            <v>0.1</v>
          </cell>
          <cell r="AY161">
            <v>0.1</v>
          </cell>
          <cell r="AZ161">
            <v>-0.1</v>
          </cell>
          <cell r="BA161">
            <v>0</v>
          </cell>
          <cell r="BB161">
            <v>0</v>
          </cell>
          <cell r="BC161">
            <v>0</v>
          </cell>
          <cell r="BD161">
            <v>0</v>
          </cell>
          <cell r="BE161">
            <v>0</v>
          </cell>
          <cell r="BF161">
            <v>0</v>
          </cell>
          <cell r="BG161">
            <v>0</v>
          </cell>
          <cell r="BH161">
            <v>0.1</v>
          </cell>
          <cell r="BI161">
            <v>-0.1</v>
          </cell>
          <cell r="BJ161">
            <v>0.1</v>
          </cell>
          <cell r="BK161">
            <v>0</v>
          </cell>
          <cell r="BL161">
            <v>0.1</v>
          </cell>
          <cell r="BM161">
            <v>0.1</v>
          </cell>
          <cell r="BN161">
            <v>0</v>
          </cell>
          <cell r="BO161">
            <v>0.2</v>
          </cell>
          <cell r="BP161">
            <v>0.2</v>
          </cell>
          <cell r="BQ161">
            <v>0.1</v>
          </cell>
          <cell r="BR161">
            <v>0.4</v>
          </cell>
          <cell r="BS161">
            <v>0</v>
          </cell>
          <cell r="BT161">
            <v>-0.1</v>
          </cell>
          <cell r="BU161">
            <v>0</v>
          </cell>
          <cell r="BV161">
            <v>0</v>
          </cell>
          <cell r="BW161">
            <v>0.1</v>
          </cell>
          <cell r="BX161">
            <v>0.3</v>
          </cell>
          <cell r="BY161">
            <v>-0.1</v>
          </cell>
          <cell r="BZ161">
            <v>0.6</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0</v>
          </cell>
          <cell r="CO161">
            <v>0</v>
          </cell>
          <cell r="CP161">
            <v>0</v>
          </cell>
          <cell r="CQ161">
            <v>0</v>
          </cell>
          <cell r="CR161">
            <v>0</v>
          </cell>
          <cell r="CS161">
            <v>0</v>
          </cell>
          <cell r="CT161">
            <v>0</v>
          </cell>
          <cell r="CU161">
            <v>0</v>
          </cell>
          <cell r="CV161">
            <v>0</v>
          </cell>
          <cell r="CW161">
            <v>0</v>
          </cell>
        </row>
        <row r="162">
          <cell r="B162">
            <v>2463</v>
          </cell>
          <cell r="C162">
            <v>2692</v>
          </cell>
          <cell r="D162">
            <v>5129</v>
          </cell>
          <cell r="E162">
            <v>8887</v>
          </cell>
          <cell r="F162">
            <v>7929</v>
          </cell>
          <cell r="G162">
            <v>15921</v>
          </cell>
          <cell r="H162">
            <v>1179</v>
          </cell>
          <cell r="I162">
            <v>5888</v>
          </cell>
          <cell r="J162">
            <v>7123</v>
          </cell>
          <cell r="K162">
            <v>1327</v>
          </cell>
          <cell r="L162">
            <v>11340</v>
          </cell>
          <cell r="M162">
            <v>11627</v>
          </cell>
          <cell r="N162">
            <v>7154</v>
          </cell>
          <cell r="O162">
            <v>14432</v>
          </cell>
          <cell r="P162">
            <v>13567</v>
          </cell>
          <cell r="Q162">
            <v>12303</v>
          </cell>
          <cell r="R162">
            <v>1734</v>
          </cell>
          <cell r="S162">
            <v>5102</v>
          </cell>
          <cell r="T162">
            <v>24166</v>
          </cell>
          <cell r="U162">
            <v>210555</v>
          </cell>
          <cell r="V162">
            <v>19592</v>
          </cell>
          <cell r="W162">
            <v>1461</v>
          </cell>
          <cell r="X162">
            <v>231285</v>
          </cell>
          <cell r="Y162">
            <v>0.2</v>
          </cell>
          <cell r="Z162">
            <v>0</v>
          </cell>
          <cell r="AA162">
            <v>0.2</v>
          </cell>
          <cell r="AB162">
            <v>0.1</v>
          </cell>
          <cell r="AC162">
            <v>0.1</v>
          </cell>
          <cell r="AD162">
            <v>0</v>
          </cell>
          <cell r="AE162">
            <v>0</v>
          </cell>
          <cell r="AF162">
            <v>0.1</v>
          </cell>
          <cell r="AG162">
            <v>0</v>
          </cell>
          <cell r="AH162">
            <v>0.1</v>
          </cell>
          <cell r="AI162">
            <v>0</v>
          </cell>
          <cell r="AJ162">
            <v>0</v>
          </cell>
          <cell r="AK162">
            <v>0</v>
          </cell>
          <cell r="AL162">
            <v>0</v>
          </cell>
          <cell r="AM162">
            <v>0.1</v>
          </cell>
          <cell r="AN162">
            <v>0.1</v>
          </cell>
          <cell r="AO162">
            <v>0.1</v>
          </cell>
          <cell r="AP162">
            <v>0</v>
          </cell>
          <cell r="AQ162">
            <v>0</v>
          </cell>
          <cell r="AR162">
            <v>0.1</v>
          </cell>
          <cell r="AS162">
            <v>-0.1</v>
          </cell>
          <cell r="AT162">
            <v>0.1</v>
          </cell>
          <cell r="AU162">
            <v>0</v>
          </cell>
          <cell r="AV162">
            <v>0.1</v>
          </cell>
          <cell r="AW162">
            <v>0.2</v>
          </cell>
          <cell r="AX162">
            <v>0</v>
          </cell>
          <cell r="AY162">
            <v>0</v>
          </cell>
          <cell r="AZ162">
            <v>0</v>
          </cell>
          <cell r="BA162">
            <v>0</v>
          </cell>
          <cell r="BB162">
            <v>0</v>
          </cell>
          <cell r="BC162">
            <v>0</v>
          </cell>
          <cell r="BD162">
            <v>0.1</v>
          </cell>
          <cell r="BE162">
            <v>0.1</v>
          </cell>
          <cell r="BF162">
            <v>0</v>
          </cell>
          <cell r="BG162">
            <v>0.1</v>
          </cell>
          <cell r="BH162">
            <v>0.2</v>
          </cell>
          <cell r="BI162">
            <v>-0.1</v>
          </cell>
          <cell r="BJ162">
            <v>0.2</v>
          </cell>
          <cell r="BK162">
            <v>0</v>
          </cell>
          <cell r="BL162">
            <v>0</v>
          </cell>
          <cell r="BM162">
            <v>0</v>
          </cell>
          <cell r="BN162">
            <v>0</v>
          </cell>
          <cell r="BO162">
            <v>0</v>
          </cell>
          <cell r="BP162">
            <v>0</v>
          </cell>
          <cell r="BQ162">
            <v>0.1</v>
          </cell>
          <cell r="BR162">
            <v>-0.2</v>
          </cell>
          <cell r="BS162">
            <v>0</v>
          </cell>
          <cell r="BT162">
            <v>0.4</v>
          </cell>
          <cell r="BU162">
            <v>0</v>
          </cell>
          <cell r="BV162">
            <v>0</v>
          </cell>
          <cell r="BW162">
            <v>0.1</v>
          </cell>
          <cell r="BX162">
            <v>1.8</v>
          </cell>
          <cell r="BY162">
            <v>0.5</v>
          </cell>
          <cell r="BZ162">
            <v>3</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row>
        <row r="163">
          <cell r="B163">
            <v>2519</v>
          </cell>
          <cell r="C163">
            <v>2823</v>
          </cell>
          <cell r="D163">
            <v>5305</v>
          </cell>
          <cell r="E163">
            <v>9326</v>
          </cell>
          <cell r="F163">
            <v>7369</v>
          </cell>
          <cell r="G163">
            <v>16220</v>
          </cell>
          <cell r="H163">
            <v>1190</v>
          </cell>
          <cell r="I163">
            <v>6187</v>
          </cell>
          <cell r="J163">
            <v>7402</v>
          </cell>
          <cell r="K163">
            <v>1404</v>
          </cell>
          <cell r="L163">
            <v>11692</v>
          </cell>
          <cell r="M163">
            <v>12072</v>
          </cell>
          <cell r="N163">
            <v>7600</v>
          </cell>
          <cell r="O163">
            <v>13801</v>
          </cell>
          <cell r="P163">
            <v>13616</v>
          </cell>
          <cell r="Q163">
            <v>13333</v>
          </cell>
          <cell r="R163">
            <v>1761</v>
          </cell>
          <cell r="S163">
            <v>5171</v>
          </cell>
          <cell r="T163">
            <v>24282</v>
          </cell>
          <cell r="U163">
            <v>215624</v>
          </cell>
          <cell r="V163">
            <v>20249</v>
          </cell>
          <cell r="W163">
            <v>-2262</v>
          </cell>
          <cell r="X163">
            <v>233279</v>
          </cell>
          <cell r="Y163">
            <v>-0.1</v>
          </cell>
          <cell r="Z163">
            <v>0</v>
          </cell>
          <cell r="AA163">
            <v>-0.1</v>
          </cell>
          <cell r="AB163">
            <v>0</v>
          </cell>
          <cell r="AC163">
            <v>0.1</v>
          </cell>
          <cell r="AD163">
            <v>0</v>
          </cell>
          <cell r="AE163">
            <v>0</v>
          </cell>
          <cell r="AF163">
            <v>0.1</v>
          </cell>
          <cell r="AG163">
            <v>-0.1</v>
          </cell>
          <cell r="AH163">
            <v>0</v>
          </cell>
          <cell r="AI163">
            <v>0.2</v>
          </cell>
          <cell r="AJ163">
            <v>0</v>
          </cell>
          <cell r="AK163">
            <v>0</v>
          </cell>
          <cell r="AL163">
            <v>0</v>
          </cell>
          <cell r="AM163">
            <v>-0.1</v>
          </cell>
          <cell r="AN163">
            <v>0.2</v>
          </cell>
          <cell r="AO163">
            <v>0</v>
          </cell>
          <cell r="AP163">
            <v>0</v>
          </cell>
          <cell r="AQ163">
            <v>0</v>
          </cell>
          <cell r="AR163">
            <v>0</v>
          </cell>
          <cell r="AS163">
            <v>0.1</v>
          </cell>
          <cell r="AT163">
            <v>0</v>
          </cell>
          <cell r="AU163">
            <v>0</v>
          </cell>
          <cell r="AV163">
            <v>0.1</v>
          </cell>
          <cell r="AW163">
            <v>0.1</v>
          </cell>
          <cell r="AX163">
            <v>0.1</v>
          </cell>
          <cell r="AY163">
            <v>0</v>
          </cell>
          <cell r="AZ163">
            <v>0</v>
          </cell>
          <cell r="BA163">
            <v>0</v>
          </cell>
          <cell r="BB163">
            <v>0</v>
          </cell>
          <cell r="BC163">
            <v>0</v>
          </cell>
          <cell r="BD163">
            <v>0</v>
          </cell>
          <cell r="BE163">
            <v>0</v>
          </cell>
          <cell r="BF163">
            <v>0</v>
          </cell>
          <cell r="BG163">
            <v>0.1</v>
          </cell>
          <cell r="BH163">
            <v>0.2</v>
          </cell>
          <cell r="BI163">
            <v>-0.2</v>
          </cell>
          <cell r="BJ163">
            <v>0.1</v>
          </cell>
          <cell r="BK163">
            <v>0</v>
          </cell>
          <cell r="BL163">
            <v>0.1</v>
          </cell>
          <cell r="BM163">
            <v>0.1</v>
          </cell>
          <cell r="BN163">
            <v>0</v>
          </cell>
          <cell r="BO163">
            <v>0.1</v>
          </cell>
          <cell r="BP163">
            <v>0.1</v>
          </cell>
          <cell r="BQ163">
            <v>0.1</v>
          </cell>
          <cell r="BR163">
            <v>-0.2</v>
          </cell>
          <cell r="BS163">
            <v>0</v>
          </cell>
          <cell r="BT163">
            <v>-0.5</v>
          </cell>
          <cell r="BU163">
            <v>0</v>
          </cell>
          <cell r="BV163">
            <v>0</v>
          </cell>
          <cell r="BW163">
            <v>0.1</v>
          </cell>
          <cell r="BX163">
            <v>0.3</v>
          </cell>
          <cell r="BY163">
            <v>0.2</v>
          </cell>
          <cell r="BZ163">
            <v>0.1</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0</v>
          </cell>
          <cell r="CO163">
            <v>0</v>
          </cell>
          <cell r="CP163">
            <v>0</v>
          </cell>
          <cell r="CQ163">
            <v>0</v>
          </cell>
          <cell r="CR163">
            <v>0</v>
          </cell>
          <cell r="CS163">
            <v>0</v>
          </cell>
          <cell r="CT163">
            <v>0</v>
          </cell>
          <cell r="CU163">
            <v>0</v>
          </cell>
          <cell r="CV163">
            <v>0</v>
          </cell>
          <cell r="CW163">
            <v>0</v>
          </cell>
        </row>
        <row r="164">
          <cell r="B164">
            <v>2561</v>
          </cell>
          <cell r="C164">
            <v>3028</v>
          </cell>
          <cell r="D164">
            <v>5523</v>
          </cell>
          <cell r="E164">
            <v>9667</v>
          </cell>
          <cell r="F164">
            <v>6886</v>
          </cell>
          <cell r="G164">
            <v>16404</v>
          </cell>
          <cell r="H164">
            <v>1105</v>
          </cell>
          <cell r="I164">
            <v>5910</v>
          </cell>
          <cell r="J164">
            <v>7018</v>
          </cell>
          <cell r="K164">
            <v>1359</v>
          </cell>
          <cell r="L164">
            <v>11114</v>
          </cell>
          <cell r="M164">
            <v>11531</v>
          </cell>
          <cell r="N164">
            <v>7371</v>
          </cell>
          <cell r="O164">
            <v>14288</v>
          </cell>
          <cell r="P164">
            <v>13701</v>
          </cell>
          <cell r="Q164">
            <v>12602</v>
          </cell>
          <cell r="R164">
            <v>1818</v>
          </cell>
          <cell r="S164">
            <v>5213</v>
          </cell>
          <cell r="T164">
            <v>24409</v>
          </cell>
          <cell r="U164">
            <v>226936</v>
          </cell>
          <cell r="V164">
            <v>21488</v>
          </cell>
          <cell r="W164">
            <v>3221</v>
          </cell>
          <cell r="X164">
            <v>251298</v>
          </cell>
          <cell r="Y164">
            <v>0.1</v>
          </cell>
          <cell r="Z164">
            <v>0</v>
          </cell>
          <cell r="AA164">
            <v>0.1</v>
          </cell>
          <cell r="AB164">
            <v>0</v>
          </cell>
          <cell r="AC164">
            <v>0</v>
          </cell>
          <cell r="AD164">
            <v>0</v>
          </cell>
          <cell r="AE164">
            <v>0.1</v>
          </cell>
          <cell r="AF164">
            <v>0.1</v>
          </cell>
          <cell r="AG164">
            <v>0.1</v>
          </cell>
          <cell r="AH164">
            <v>0.2</v>
          </cell>
          <cell r="AI164">
            <v>0</v>
          </cell>
          <cell r="AJ164">
            <v>0</v>
          </cell>
          <cell r="AK164">
            <v>0</v>
          </cell>
          <cell r="AL164">
            <v>0</v>
          </cell>
          <cell r="AM164">
            <v>0</v>
          </cell>
          <cell r="AN164">
            <v>0</v>
          </cell>
          <cell r="AO164">
            <v>0</v>
          </cell>
          <cell r="AP164">
            <v>0</v>
          </cell>
          <cell r="AQ164">
            <v>0</v>
          </cell>
          <cell r="AR164">
            <v>0.1</v>
          </cell>
          <cell r="AS164">
            <v>0.1</v>
          </cell>
          <cell r="AT164">
            <v>0.1</v>
          </cell>
          <cell r="AU164">
            <v>0.1</v>
          </cell>
          <cell r="AV164">
            <v>0.3</v>
          </cell>
          <cell r="AW164">
            <v>-0.1</v>
          </cell>
          <cell r="AX164">
            <v>0</v>
          </cell>
          <cell r="AY164">
            <v>0</v>
          </cell>
          <cell r="AZ164">
            <v>0</v>
          </cell>
          <cell r="BA164">
            <v>0</v>
          </cell>
          <cell r="BB164">
            <v>0</v>
          </cell>
          <cell r="BC164">
            <v>0</v>
          </cell>
          <cell r="BD164">
            <v>0</v>
          </cell>
          <cell r="BE164">
            <v>0</v>
          </cell>
          <cell r="BF164">
            <v>0</v>
          </cell>
          <cell r="BG164">
            <v>0</v>
          </cell>
          <cell r="BH164">
            <v>0.1</v>
          </cell>
          <cell r="BI164">
            <v>-0.2</v>
          </cell>
          <cell r="BJ164">
            <v>0.1</v>
          </cell>
          <cell r="BK164">
            <v>0</v>
          </cell>
          <cell r="BL164">
            <v>0</v>
          </cell>
          <cell r="BM164">
            <v>-0.1</v>
          </cell>
          <cell r="BN164">
            <v>0</v>
          </cell>
          <cell r="BO164">
            <v>-0.1</v>
          </cell>
          <cell r="BP164">
            <v>-0.1</v>
          </cell>
          <cell r="BQ164">
            <v>0</v>
          </cell>
          <cell r="BR164">
            <v>0.2</v>
          </cell>
          <cell r="BS164">
            <v>0</v>
          </cell>
          <cell r="BT164">
            <v>0.7</v>
          </cell>
          <cell r="BU164">
            <v>0</v>
          </cell>
          <cell r="BV164">
            <v>0</v>
          </cell>
          <cell r="BW164">
            <v>0.1</v>
          </cell>
          <cell r="BX164">
            <v>1.7</v>
          </cell>
          <cell r="BY164">
            <v>0.1</v>
          </cell>
          <cell r="BZ164">
            <v>1.4</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row>
        <row r="165">
          <cell r="B165">
            <v>2485</v>
          </cell>
          <cell r="C165">
            <v>2695</v>
          </cell>
          <cell r="D165">
            <v>5155</v>
          </cell>
          <cell r="E165">
            <v>9914</v>
          </cell>
          <cell r="F165">
            <v>6718</v>
          </cell>
          <cell r="G165">
            <v>16635</v>
          </cell>
          <cell r="H165">
            <v>1105</v>
          </cell>
          <cell r="I165">
            <v>5997</v>
          </cell>
          <cell r="J165">
            <v>7094</v>
          </cell>
          <cell r="K165">
            <v>1407</v>
          </cell>
          <cell r="L165">
            <v>11361</v>
          </cell>
          <cell r="M165">
            <v>11828</v>
          </cell>
          <cell r="N165">
            <v>7619</v>
          </cell>
          <cell r="O165">
            <v>14679</v>
          </cell>
          <cell r="P165">
            <v>13803</v>
          </cell>
          <cell r="Q165">
            <v>12059</v>
          </cell>
          <cell r="R165">
            <v>1813</v>
          </cell>
          <cell r="S165">
            <v>5114</v>
          </cell>
          <cell r="T165">
            <v>24540</v>
          </cell>
          <cell r="U165">
            <v>213257</v>
          </cell>
          <cell r="V165">
            <v>19590</v>
          </cell>
          <cell r="W165">
            <v>-455</v>
          </cell>
          <cell r="X165">
            <v>232093</v>
          </cell>
          <cell r="Y165">
            <v>-0.1</v>
          </cell>
          <cell r="Z165">
            <v>0</v>
          </cell>
          <cell r="AA165">
            <v>-0.1</v>
          </cell>
          <cell r="AB165">
            <v>0</v>
          </cell>
          <cell r="AC165">
            <v>-0.1</v>
          </cell>
          <cell r="AD165">
            <v>0</v>
          </cell>
          <cell r="AE165">
            <v>0</v>
          </cell>
          <cell r="AF165">
            <v>-0.1</v>
          </cell>
          <cell r="AG165">
            <v>0.1</v>
          </cell>
          <cell r="AH165">
            <v>0</v>
          </cell>
          <cell r="AI165">
            <v>0</v>
          </cell>
          <cell r="AJ165">
            <v>0</v>
          </cell>
          <cell r="AK165">
            <v>0.1</v>
          </cell>
          <cell r="AL165">
            <v>0</v>
          </cell>
          <cell r="AM165">
            <v>-0.1</v>
          </cell>
          <cell r="AN165">
            <v>0</v>
          </cell>
          <cell r="AO165">
            <v>0</v>
          </cell>
          <cell r="AP165">
            <v>0</v>
          </cell>
          <cell r="AQ165">
            <v>0</v>
          </cell>
          <cell r="AR165">
            <v>0</v>
          </cell>
          <cell r="AS165">
            <v>0.1</v>
          </cell>
          <cell r="AT165">
            <v>0.2</v>
          </cell>
          <cell r="AU165">
            <v>0.2</v>
          </cell>
          <cell r="AV165">
            <v>0.4</v>
          </cell>
          <cell r="AW165">
            <v>0</v>
          </cell>
          <cell r="AX165">
            <v>0</v>
          </cell>
          <cell r="AY165">
            <v>-0.1</v>
          </cell>
          <cell r="AZ165">
            <v>0</v>
          </cell>
          <cell r="BA165">
            <v>0</v>
          </cell>
          <cell r="BB165">
            <v>0</v>
          </cell>
          <cell r="BC165">
            <v>0</v>
          </cell>
          <cell r="BD165">
            <v>0</v>
          </cell>
          <cell r="BE165">
            <v>0</v>
          </cell>
          <cell r="BF165">
            <v>0</v>
          </cell>
          <cell r="BG165">
            <v>-0.1</v>
          </cell>
          <cell r="BH165">
            <v>0.1</v>
          </cell>
          <cell r="BI165">
            <v>-0.1</v>
          </cell>
          <cell r="BJ165">
            <v>0.1</v>
          </cell>
          <cell r="BK165">
            <v>0</v>
          </cell>
          <cell r="BL165">
            <v>0</v>
          </cell>
          <cell r="BM165">
            <v>0</v>
          </cell>
          <cell r="BN165">
            <v>0</v>
          </cell>
          <cell r="BO165">
            <v>0</v>
          </cell>
          <cell r="BP165">
            <v>0</v>
          </cell>
          <cell r="BQ165">
            <v>0</v>
          </cell>
          <cell r="BR165">
            <v>0.1</v>
          </cell>
          <cell r="BS165">
            <v>0</v>
          </cell>
          <cell r="BT165">
            <v>-0.1</v>
          </cell>
          <cell r="BU165">
            <v>0</v>
          </cell>
          <cell r="BV165">
            <v>0</v>
          </cell>
          <cell r="BW165">
            <v>0.1</v>
          </cell>
          <cell r="BX165">
            <v>0.5</v>
          </cell>
          <cell r="BY165">
            <v>0</v>
          </cell>
          <cell r="BZ165">
            <v>0.8</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0</v>
          </cell>
          <cell r="CO165">
            <v>0</v>
          </cell>
          <cell r="CP165">
            <v>0</v>
          </cell>
          <cell r="CQ165">
            <v>0</v>
          </cell>
          <cell r="CR165">
            <v>0</v>
          </cell>
          <cell r="CS165">
            <v>0</v>
          </cell>
          <cell r="CT165">
            <v>0</v>
          </cell>
          <cell r="CU165">
            <v>0</v>
          </cell>
          <cell r="CV165">
            <v>0</v>
          </cell>
          <cell r="CW165">
            <v>0</v>
          </cell>
        </row>
        <row r="166">
          <cell r="B166">
            <v>2637</v>
          </cell>
          <cell r="C166">
            <v>2827</v>
          </cell>
          <cell r="D166">
            <v>5443</v>
          </cell>
          <cell r="E166">
            <v>10103</v>
          </cell>
          <cell r="F166">
            <v>6748</v>
          </cell>
          <cell r="G166">
            <v>16899</v>
          </cell>
          <cell r="H166">
            <v>1111</v>
          </cell>
          <cell r="I166">
            <v>6027</v>
          </cell>
          <cell r="J166">
            <v>7129</v>
          </cell>
          <cell r="K166">
            <v>1455</v>
          </cell>
          <cell r="L166">
            <v>11650</v>
          </cell>
          <cell r="M166">
            <v>12155</v>
          </cell>
          <cell r="N166">
            <v>7827</v>
          </cell>
          <cell r="O166">
            <v>14083</v>
          </cell>
          <cell r="P166">
            <v>13920</v>
          </cell>
          <cell r="Q166">
            <v>12647</v>
          </cell>
          <cell r="R166">
            <v>1843</v>
          </cell>
          <cell r="S166">
            <v>5205</v>
          </cell>
          <cell r="T166">
            <v>24677</v>
          </cell>
          <cell r="U166">
            <v>219564</v>
          </cell>
          <cell r="V166">
            <v>20939</v>
          </cell>
          <cell r="W166">
            <v>-504</v>
          </cell>
          <cell r="X166">
            <v>239655</v>
          </cell>
          <cell r="Y166">
            <v>0.2</v>
          </cell>
          <cell r="Z166">
            <v>0</v>
          </cell>
          <cell r="AA166">
            <v>0.2</v>
          </cell>
          <cell r="AB166">
            <v>0</v>
          </cell>
          <cell r="AC166">
            <v>0.1</v>
          </cell>
          <cell r="AD166">
            <v>0</v>
          </cell>
          <cell r="AE166">
            <v>0</v>
          </cell>
          <cell r="AF166">
            <v>0</v>
          </cell>
          <cell r="AG166">
            <v>0.1</v>
          </cell>
          <cell r="AH166">
            <v>0.1</v>
          </cell>
          <cell r="AI166">
            <v>0</v>
          </cell>
          <cell r="AJ166">
            <v>0.1</v>
          </cell>
          <cell r="AK166">
            <v>0</v>
          </cell>
          <cell r="AL166">
            <v>0</v>
          </cell>
          <cell r="AM166">
            <v>0.1</v>
          </cell>
          <cell r="AN166">
            <v>0.1</v>
          </cell>
          <cell r="AO166">
            <v>0</v>
          </cell>
          <cell r="AP166">
            <v>0</v>
          </cell>
          <cell r="AQ166">
            <v>0</v>
          </cell>
          <cell r="AR166">
            <v>0</v>
          </cell>
          <cell r="AS166">
            <v>0</v>
          </cell>
          <cell r="AT166">
            <v>-0.1</v>
          </cell>
          <cell r="AU166">
            <v>0</v>
          </cell>
          <cell r="AV166">
            <v>-0.1</v>
          </cell>
          <cell r="AW166">
            <v>0.1</v>
          </cell>
          <cell r="AX166">
            <v>0.1</v>
          </cell>
          <cell r="AY166">
            <v>0.1</v>
          </cell>
          <cell r="AZ166">
            <v>0</v>
          </cell>
          <cell r="BA166">
            <v>0</v>
          </cell>
          <cell r="BB166">
            <v>0</v>
          </cell>
          <cell r="BC166">
            <v>0</v>
          </cell>
          <cell r="BD166">
            <v>0.1</v>
          </cell>
          <cell r="BE166">
            <v>0.1</v>
          </cell>
          <cell r="BF166">
            <v>0</v>
          </cell>
          <cell r="BG166">
            <v>0.1</v>
          </cell>
          <cell r="BH166">
            <v>0.1</v>
          </cell>
          <cell r="BI166">
            <v>0</v>
          </cell>
          <cell r="BJ166">
            <v>0.1</v>
          </cell>
          <cell r="BK166">
            <v>0</v>
          </cell>
          <cell r="BL166">
            <v>0</v>
          </cell>
          <cell r="BM166">
            <v>0</v>
          </cell>
          <cell r="BN166">
            <v>0</v>
          </cell>
          <cell r="BO166">
            <v>0.1</v>
          </cell>
          <cell r="BP166">
            <v>0.1</v>
          </cell>
          <cell r="BQ166">
            <v>0.1</v>
          </cell>
          <cell r="BR166">
            <v>-0.3</v>
          </cell>
          <cell r="BS166">
            <v>0</v>
          </cell>
          <cell r="BT166">
            <v>0</v>
          </cell>
          <cell r="BU166">
            <v>0</v>
          </cell>
          <cell r="BV166">
            <v>0</v>
          </cell>
          <cell r="BW166">
            <v>0.1</v>
          </cell>
          <cell r="BX166">
            <v>1</v>
          </cell>
          <cell r="BY166">
            <v>0.3</v>
          </cell>
          <cell r="BZ166">
            <v>0.9</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v>
          </cell>
          <cell r="CU166">
            <v>0</v>
          </cell>
          <cell r="CV166">
            <v>0</v>
          </cell>
          <cell r="CW166">
            <v>0</v>
          </cell>
        </row>
        <row r="167">
          <cell r="B167">
            <v>2672</v>
          </cell>
          <cell r="C167">
            <v>2841</v>
          </cell>
          <cell r="D167">
            <v>5497</v>
          </cell>
          <cell r="E167">
            <v>10481</v>
          </cell>
          <cell r="F167">
            <v>6968</v>
          </cell>
          <cell r="G167">
            <v>17487</v>
          </cell>
          <cell r="H167">
            <v>1137</v>
          </cell>
          <cell r="I167">
            <v>6072</v>
          </cell>
          <cell r="J167">
            <v>7213</v>
          </cell>
          <cell r="K167">
            <v>1527</v>
          </cell>
          <cell r="L167">
            <v>12188</v>
          </cell>
          <cell r="M167">
            <v>12726</v>
          </cell>
          <cell r="N167">
            <v>8111</v>
          </cell>
          <cell r="O167">
            <v>14221</v>
          </cell>
          <cell r="P167">
            <v>14094</v>
          </cell>
          <cell r="Q167">
            <v>13584</v>
          </cell>
          <cell r="R167">
            <v>1877</v>
          </cell>
          <cell r="S167">
            <v>5286</v>
          </cell>
          <cell r="T167">
            <v>24816</v>
          </cell>
          <cell r="U167">
            <v>225591</v>
          </cell>
          <cell r="V167">
            <v>21142</v>
          </cell>
          <cell r="W167">
            <v>-894</v>
          </cell>
          <cell r="X167">
            <v>245506</v>
          </cell>
          <cell r="Y167">
            <v>0.2</v>
          </cell>
          <cell r="Z167">
            <v>0</v>
          </cell>
          <cell r="AA167">
            <v>0.2</v>
          </cell>
          <cell r="AB167">
            <v>0</v>
          </cell>
          <cell r="AC167">
            <v>0</v>
          </cell>
          <cell r="AD167">
            <v>0</v>
          </cell>
          <cell r="AE167">
            <v>0.1</v>
          </cell>
          <cell r="AF167">
            <v>0.1</v>
          </cell>
          <cell r="AG167">
            <v>-0.2</v>
          </cell>
          <cell r="AH167">
            <v>-0.1</v>
          </cell>
          <cell r="AI167">
            <v>0.1</v>
          </cell>
          <cell r="AJ167">
            <v>0</v>
          </cell>
          <cell r="AK167">
            <v>0</v>
          </cell>
          <cell r="AL167">
            <v>0</v>
          </cell>
          <cell r="AM167">
            <v>0</v>
          </cell>
          <cell r="AN167">
            <v>0.1</v>
          </cell>
          <cell r="AO167">
            <v>0</v>
          </cell>
          <cell r="AP167">
            <v>0</v>
          </cell>
          <cell r="AQ167">
            <v>0</v>
          </cell>
          <cell r="AR167">
            <v>0</v>
          </cell>
          <cell r="AS167">
            <v>0</v>
          </cell>
          <cell r="AT167">
            <v>0</v>
          </cell>
          <cell r="AU167">
            <v>0.2</v>
          </cell>
          <cell r="AV167">
            <v>0.2</v>
          </cell>
          <cell r="AW167">
            <v>0</v>
          </cell>
          <cell r="AX167">
            <v>0.1</v>
          </cell>
          <cell r="AY167">
            <v>0.1</v>
          </cell>
          <cell r="AZ167">
            <v>0.1</v>
          </cell>
          <cell r="BA167">
            <v>0</v>
          </cell>
          <cell r="BB167">
            <v>0</v>
          </cell>
          <cell r="BC167">
            <v>0.1</v>
          </cell>
          <cell r="BD167">
            <v>0.1</v>
          </cell>
          <cell r="BE167">
            <v>0</v>
          </cell>
          <cell r="BF167">
            <v>0</v>
          </cell>
          <cell r="BG167">
            <v>0</v>
          </cell>
          <cell r="BH167">
            <v>0.2</v>
          </cell>
          <cell r="BI167">
            <v>0.1</v>
          </cell>
          <cell r="BJ167">
            <v>0.3</v>
          </cell>
          <cell r="BK167">
            <v>0</v>
          </cell>
          <cell r="BL167">
            <v>0</v>
          </cell>
          <cell r="BM167">
            <v>0</v>
          </cell>
          <cell r="BN167">
            <v>0</v>
          </cell>
          <cell r="BO167">
            <v>0.1</v>
          </cell>
          <cell r="BP167">
            <v>0.2</v>
          </cell>
          <cell r="BQ167">
            <v>0.1</v>
          </cell>
          <cell r="BR167">
            <v>0.1</v>
          </cell>
          <cell r="BS167">
            <v>0.1</v>
          </cell>
          <cell r="BT167">
            <v>0</v>
          </cell>
          <cell r="BU167">
            <v>0</v>
          </cell>
          <cell r="BV167">
            <v>0</v>
          </cell>
          <cell r="BW167">
            <v>0</v>
          </cell>
          <cell r="BX167">
            <v>1.5</v>
          </cell>
          <cell r="BY167">
            <v>0</v>
          </cell>
          <cell r="BZ167">
            <v>1.9</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0</v>
          </cell>
          <cell r="CO167">
            <v>0</v>
          </cell>
          <cell r="CP167">
            <v>0</v>
          </cell>
          <cell r="CQ167">
            <v>0</v>
          </cell>
          <cell r="CR167">
            <v>0</v>
          </cell>
          <cell r="CS167">
            <v>0</v>
          </cell>
          <cell r="CT167">
            <v>0</v>
          </cell>
          <cell r="CU167">
            <v>0</v>
          </cell>
          <cell r="CV167">
            <v>0</v>
          </cell>
          <cell r="CW167">
            <v>0</v>
          </cell>
        </row>
        <row r="168">
          <cell r="B168">
            <v>2817</v>
          </cell>
          <cell r="C168">
            <v>3137</v>
          </cell>
          <cell r="D168">
            <v>5911</v>
          </cell>
          <cell r="E168">
            <v>10659</v>
          </cell>
          <cell r="F168">
            <v>7258</v>
          </cell>
          <cell r="G168">
            <v>17884</v>
          </cell>
          <cell r="H168">
            <v>1132</v>
          </cell>
          <cell r="I168">
            <v>5982</v>
          </cell>
          <cell r="J168">
            <v>7126</v>
          </cell>
          <cell r="K168">
            <v>1550</v>
          </cell>
          <cell r="L168">
            <v>12260</v>
          </cell>
          <cell r="M168">
            <v>12832</v>
          </cell>
          <cell r="N168">
            <v>8143</v>
          </cell>
          <cell r="O168">
            <v>14384</v>
          </cell>
          <cell r="P168">
            <v>14214</v>
          </cell>
          <cell r="Q168">
            <v>12498</v>
          </cell>
          <cell r="R168">
            <v>1957</v>
          </cell>
          <cell r="S168">
            <v>5362</v>
          </cell>
          <cell r="T168">
            <v>24957</v>
          </cell>
          <cell r="U168">
            <v>238512</v>
          </cell>
          <cell r="V168">
            <v>22303</v>
          </cell>
          <cell r="W168">
            <v>3378</v>
          </cell>
          <cell r="X168">
            <v>263845</v>
          </cell>
          <cell r="Y168">
            <v>0.2</v>
          </cell>
          <cell r="Z168">
            <v>0</v>
          </cell>
          <cell r="AA168">
            <v>0.2</v>
          </cell>
          <cell r="AB168">
            <v>0.1</v>
          </cell>
          <cell r="AC168">
            <v>-0.3</v>
          </cell>
          <cell r="AD168">
            <v>0</v>
          </cell>
          <cell r="AE168">
            <v>0</v>
          </cell>
          <cell r="AF168">
            <v>-0.2</v>
          </cell>
          <cell r="AG168">
            <v>0.1</v>
          </cell>
          <cell r="AH168">
            <v>-0.1</v>
          </cell>
          <cell r="AI168">
            <v>0</v>
          </cell>
          <cell r="AJ168">
            <v>0</v>
          </cell>
          <cell r="AK168">
            <v>0</v>
          </cell>
          <cell r="AL168">
            <v>0.1</v>
          </cell>
          <cell r="AM168">
            <v>0</v>
          </cell>
          <cell r="AN168">
            <v>0.1</v>
          </cell>
          <cell r="AO168">
            <v>0</v>
          </cell>
          <cell r="AP168">
            <v>0</v>
          </cell>
          <cell r="AQ168">
            <v>0</v>
          </cell>
          <cell r="AR168">
            <v>0</v>
          </cell>
          <cell r="AS168">
            <v>0.1</v>
          </cell>
          <cell r="AT168">
            <v>0</v>
          </cell>
          <cell r="AU168">
            <v>0.1</v>
          </cell>
          <cell r="AV168">
            <v>0.3</v>
          </cell>
          <cell r="AW168">
            <v>0.1</v>
          </cell>
          <cell r="AX168">
            <v>0</v>
          </cell>
          <cell r="AY168">
            <v>0.1</v>
          </cell>
          <cell r="AZ168">
            <v>0</v>
          </cell>
          <cell r="BA168">
            <v>0</v>
          </cell>
          <cell r="BB168">
            <v>0</v>
          </cell>
          <cell r="BC168">
            <v>0</v>
          </cell>
          <cell r="BD168">
            <v>0</v>
          </cell>
          <cell r="BE168">
            <v>0.1</v>
          </cell>
          <cell r="BF168">
            <v>0.1</v>
          </cell>
          <cell r="BG168">
            <v>0.1</v>
          </cell>
          <cell r="BH168">
            <v>0.1</v>
          </cell>
          <cell r="BI168">
            <v>0.1</v>
          </cell>
          <cell r="BJ168">
            <v>0.2</v>
          </cell>
          <cell r="BK168">
            <v>0</v>
          </cell>
          <cell r="BL168">
            <v>0</v>
          </cell>
          <cell r="BM168">
            <v>0.1</v>
          </cell>
          <cell r="BN168">
            <v>0</v>
          </cell>
          <cell r="BO168">
            <v>0.2</v>
          </cell>
          <cell r="BP168">
            <v>0.2</v>
          </cell>
          <cell r="BQ168">
            <v>0.1</v>
          </cell>
          <cell r="BR168">
            <v>0.2</v>
          </cell>
          <cell r="BS168">
            <v>0</v>
          </cell>
          <cell r="BT168">
            <v>-0.1</v>
          </cell>
          <cell r="BU168">
            <v>0</v>
          </cell>
          <cell r="BV168">
            <v>0</v>
          </cell>
          <cell r="BW168">
            <v>0.1</v>
          </cell>
          <cell r="BX168">
            <v>1.6</v>
          </cell>
          <cell r="BY168">
            <v>0</v>
          </cell>
          <cell r="BZ168">
            <v>1.5</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0</v>
          </cell>
          <cell r="CO168">
            <v>0</v>
          </cell>
          <cell r="CP168">
            <v>0</v>
          </cell>
          <cell r="CQ168">
            <v>0</v>
          </cell>
          <cell r="CR168">
            <v>0</v>
          </cell>
          <cell r="CS168">
            <v>0</v>
          </cell>
          <cell r="CT168">
            <v>0</v>
          </cell>
          <cell r="CU168">
            <v>0</v>
          </cell>
          <cell r="CV168">
            <v>0</v>
          </cell>
          <cell r="CW168">
            <v>0</v>
          </cell>
        </row>
        <row r="169">
          <cell r="B169">
            <v>2804</v>
          </cell>
          <cell r="C169">
            <v>2962</v>
          </cell>
          <cell r="D169">
            <v>5755</v>
          </cell>
          <cell r="E169">
            <v>10906</v>
          </cell>
          <cell r="F169">
            <v>7485</v>
          </cell>
          <cell r="G169">
            <v>18333</v>
          </cell>
          <cell r="H169">
            <v>1164</v>
          </cell>
          <cell r="I169">
            <v>6118</v>
          </cell>
          <cell r="J169">
            <v>7298</v>
          </cell>
          <cell r="K169">
            <v>1619</v>
          </cell>
          <cell r="L169">
            <v>12601</v>
          </cell>
          <cell r="M169">
            <v>13246</v>
          </cell>
          <cell r="N169">
            <v>8401</v>
          </cell>
          <cell r="O169">
            <v>15507</v>
          </cell>
          <cell r="P169">
            <v>14303</v>
          </cell>
          <cell r="Q169">
            <v>12638</v>
          </cell>
          <cell r="R169">
            <v>1917</v>
          </cell>
          <cell r="S169">
            <v>5307</v>
          </cell>
          <cell r="T169">
            <v>25132</v>
          </cell>
          <cell r="U169">
            <v>225329</v>
          </cell>
          <cell r="V169">
            <v>20936</v>
          </cell>
          <cell r="W169">
            <v>-1563</v>
          </cell>
          <cell r="X169">
            <v>244376</v>
          </cell>
          <cell r="Y169">
            <v>-0.3</v>
          </cell>
          <cell r="Z169">
            <v>0</v>
          </cell>
          <cell r="AA169">
            <v>-0.3</v>
          </cell>
          <cell r="AB169">
            <v>0.1</v>
          </cell>
          <cell r="AC169">
            <v>0.1</v>
          </cell>
          <cell r="AD169">
            <v>0</v>
          </cell>
          <cell r="AE169">
            <v>0</v>
          </cell>
          <cell r="AF169">
            <v>0.2</v>
          </cell>
          <cell r="AG169">
            <v>0</v>
          </cell>
          <cell r="AH169">
            <v>0.2</v>
          </cell>
          <cell r="AI169">
            <v>0</v>
          </cell>
          <cell r="AJ169">
            <v>0.1</v>
          </cell>
          <cell r="AK169">
            <v>0</v>
          </cell>
          <cell r="AL169">
            <v>-0.1</v>
          </cell>
          <cell r="AM169">
            <v>0.1</v>
          </cell>
          <cell r="AN169">
            <v>0.1</v>
          </cell>
          <cell r="AO169">
            <v>0</v>
          </cell>
          <cell r="AP169">
            <v>0</v>
          </cell>
          <cell r="AQ169">
            <v>0</v>
          </cell>
          <cell r="AR169">
            <v>0</v>
          </cell>
          <cell r="AS169">
            <v>0</v>
          </cell>
          <cell r="AT169">
            <v>0</v>
          </cell>
          <cell r="AU169">
            <v>-0.1</v>
          </cell>
          <cell r="AV169">
            <v>0</v>
          </cell>
          <cell r="AW169">
            <v>0</v>
          </cell>
          <cell r="AX169">
            <v>0.1</v>
          </cell>
          <cell r="AY169">
            <v>0.1</v>
          </cell>
          <cell r="AZ169">
            <v>-0.1</v>
          </cell>
          <cell r="BA169">
            <v>0</v>
          </cell>
          <cell r="BB169">
            <v>0</v>
          </cell>
          <cell r="BC169">
            <v>-0.1</v>
          </cell>
          <cell r="BD169">
            <v>-0.1</v>
          </cell>
          <cell r="BE169">
            <v>0</v>
          </cell>
          <cell r="BF169">
            <v>0</v>
          </cell>
          <cell r="BG169">
            <v>0</v>
          </cell>
          <cell r="BH169">
            <v>0.1</v>
          </cell>
          <cell r="BI169">
            <v>0.1</v>
          </cell>
          <cell r="BJ169">
            <v>0.2</v>
          </cell>
          <cell r="BK169">
            <v>0</v>
          </cell>
          <cell r="BL169">
            <v>0</v>
          </cell>
          <cell r="BM169">
            <v>0</v>
          </cell>
          <cell r="BN169">
            <v>0</v>
          </cell>
          <cell r="BO169">
            <v>0.1</v>
          </cell>
          <cell r="BP169">
            <v>0.1</v>
          </cell>
          <cell r="BQ169">
            <v>0.1</v>
          </cell>
          <cell r="BR169">
            <v>0.2</v>
          </cell>
          <cell r="BS169">
            <v>0</v>
          </cell>
          <cell r="BT169">
            <v>0.1</v>
          </cell>
          <cell r="BU169">
            <v>0</v>
          </cell>
          <cell r="BV169">
            <v>0</v>
          </cell>
          <cell r="BW169">
            <v>0.1</v>
          </cell>
          <cell r="BX169">
            <v>0.8</v>
          </cell>
          <cell r="BY169">
            <v>0.2</v>
          </cell>
          <cell r="BZ169">
            <v>0.7</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0</v>
          </cell>
          <cell r="CO169">
            <v>0</v>
          </cell>
          <cell r="CP169">
            <v>0</v>
          </cell>
          <cell r="CQ169">
            <v>0</v>
          </cell>
          <cell r="CR169">
            <v>0</v>
          </cell>
          <cell r="CS169">
            <v>0</v>
          </cell>
          <cell r="CT169">
            <v>0</v>
          </cell>
          <cell r="CU169">
            <v>0</v>
          </cell>
          <cell r="CV169">
            <v>0</v>
          </cell>
          <cell r="CW169">
            <v>0</v>
          </cell>
        </row>
        <row r="170">
          <cell r="B170">
            <v>2829</v>
          </cell>
          <cell r="C170">
            <v>2958</v>
          </cell>
          <cell r="D170">
            <v>5782</v>
          </cell>
          <cell r="E170">
            <v>11038</v>
          </cell>
          <cell r="F170">
            <v>7727</v>
          </cell>
          <cell r="G170">
            <v>18654</v>
          </cell>
          <cell r="H170">
            <v>1199</v>
          </cell>
          <cell r="I170">
            <v>6305</v>
          </cell>
          <cell r="J170">
            <v>7520</v>
          </cell>
          <cell r="K170">
            <v>1689</v>
          </cell>
          <cell r="L170">
            <v>12835</v>
          </cell>
          <cell r="M170">
            <v>13580</v>
          </cell>
          <cell r="N170">
            <v>8642</v>
          </cell>
          <cell r="O170">
            <v>15822</v>
          </cell>
          <cell r="P170">
            <v>14362</v>
          </cell>
          <cell r="Q170">
            <v>13202</v>
          </cell>
          <cell r="R170">
            <v>1927</v>
          </cell>
          <cell r="S170">
            <v>5501</v>
          </cell>
          <cell r="T170">
            <v>25342</v>
          </cell>
          <cell r="U170">
            <v>230460</v>
          </cell>
          <cell r="V170">
            <v>21381</v>
          </cell>
          <cell r="W170">
            <v>-920</v>
          </cell>
          <cell r="X170">
            <v>250586</v>
          </cell>
          <cell r="Y170">
            <v>0</v>
          </cell>
          <cell r="Z170">
            <v>0</v>
          </cell>
          <cell r="AA170">
            <v>0.1</v>
          </cell>
          <cell r="AB170">
            <v>0</v>
          </cell>
          <cell r="AC170">
            <v>0</v>
          </cell>
          <cell r="AD170">
            <v>0</v>
          </cell>
          <cell r="AE170">
            <v>0</v>
          </cell>
          <cell r="AF170">
            <v>0</v>
          </cell>
          <cell r="AG170">
            <v>0</v>
          </cell>
          <cell r="AH170">
            <v>-0.1</v>
          </cell>
          <cell r="AI170">
            <v>0</v>
          </cell>
          <cell r="AJ170">
            <v>0</v>
          </cell>
          <cell r="AK170">
            <v>0</v>
          </cell>
          <cell r="AL170">
            <v>-0.1</v>
          </cell>
          <cell r="AM170">
            <v>-0.1</v>
          </cell>
          <cell r="AN170">
            <v>-0.3</v>
          </cell>
          <cell r="AO170">
            <v>0</v>
          </cell>
          <cell r="AP170">
            <v>0</v>
          </cell>
          <cell r="AQ170">
            <v>0</v>
          </cell>
          <cell r="AR170">
            <v>0</v>
          </cell>
          <cell r="AS170">
            <v>0.1</v>
          </cell>
          <cell r="AT170">
            <v>0.1</v>
          </cell>
          <cell r="AU170">
            <v>-0.1</v>
          </cell>
          <cell r="AV170">
            <v>0.1</v>
          </cell>
          <cell r="AW170">
            <v>0</v>
          </cell>
          <cell r="AX170">
            <v>0</v>
          </cell>
          <cell r="AY170">
            <v>0.1</v>
          </cell>
          <cell r="AZ170">
            <v>0</v>
          </cell>
          <cell r="BA170">
            <v>0</v>
          </cell>
          <cell r="BB170">
            <v>0</v>
          </cell>
          <cell r="BC170">
            <v>0.1</v>
          </cell>
          <cell r="BD170">
            <v>0.1</v>
          </cell>
          <cell r="BE170">
            <v>0</v>
          </cell>
          <cell r="BF170">
            <v>0</v>
          </cell>
          <cell r="BG170">
            <v>0</v>
          </cell>
          <cell r="BH170">
            <v>0</v>
          </cell>
          <cell r="BI170">
            <v>0.1</v>
          </cell>
          <cell r="BJ170">
            <v>0.1</v>
          </cell>
          <cell r="BK170">
            <v>0</v>
          </cell>
          <cell r="BL170">
            <v>0.1</v>
          </cell>
          <cell r="BM170">
            <v>0.1</v>
          </cell>
          <cell r="BN170">
            <v>0</v>
          </cell>
          <cell r="BO170">
            <v>0.1</v>
          </cell>
          <cell r="BP170">
            <v>0.1</v>
          </cell>
          <cell r="BQ170">
            <v>0.1</v>
          </cell>
          <cell r="BR170">
            <v>0.1</v>
          </cell>
          <cell r="BS170">
            <v>0</v>
          </cell>
          <cell r="BT170">
            <v>0</v>
          </cell>
          <cell r="BU170">
            <v>0</v>
          </cell>
          <cell r="BV170">
            <v>0.1</v>
          </cell>
          <cell r="BW170">
            <v>0.1</v>
          </cell>
          <cell r="BX170">
            <v>0.5</v>
          </cell>
          <cell r="BY170">
            <v>0</v>
          </cell>
          <cell r="BZ170">
            <v>0.4</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row>
        <row r="171">
          <cell r="B171">
            <v>2744</v>
          </cell>
          <cell r="C171">
            <v>3048</v>
          </cell>
          <cell r="D171">
            <v>5761</v>
          </cell>
          <cell r="E171">
            <v>11102</v>
          </cell>
          <cell r="F171">
            <v>7756</v>
          </cell>
          <cell r="G171">
            <v>18765</v>
          </cell>
          <cell r="H171">
            <v>1221</v>
          </cell>
          <cell r="I171">
            <v>6489</v>
          </cell>
          <cell r="J171">
            <v>7719</v>
          </cell>
          <cell r="K171">
            <v>1751</v>
          </cell>
          <cell r="L171">
            <v>12800</v>
          </cell>
          <cell r="M171">
            <v>13691</v>
          </cell>
          <cell r="N171">
            <v>8790</v>
          </cell>
          <cell r="O171">
            <v>15269</v>
          </cell>
          <cell r="P171">
            <v>14379</v>
          </cell>
          <cell r="Q171">
            <v>14119</v>
          </cell>
          <cell r="R171">
            <v>1972</v>
          </cell>
          <cell r="S171">
            <v>5648</v>
          </cell>
          <cell r="T171">
            <v>25585</v>
          </cell>
          <cell r="U171">
            <v>236167</v>
          </cell>
          <cell r="V171">
            <v>21895</v>
          </cell>
          <cell r="W171">
            <v>-1903</v>
          </cell>
          <cell r="X171">
            <v>255833</v>
          </cell>
          <cell r="Y171">
            <v>0.3</v>
          </cell>
          <cell r="Z171">
            <v>0</v>
          </cell>
          <cell r="AA171">
            <v>0.3</v>
          </cell>
          <cell r="AB171">
            <v>0</v>
          </cell>
          <cell r="AC171">
            <v>0</v>
          </cell>
          <cell r="AD171">
            <v>0.1</v>
          </cell>
          <cell r="AE171">
            <v>0</v>
          </cell>
          <cell r="AF171">
            <v>0.1</v>
          </cell>
          <cell r="AG171">
            <v>0</v>
          </cell>
          <cell r="AH171">
            <v>0.1</v>
          </cell>
          <cell r="AI171">
            <v>-0.1</v>
          </cell>
          <cell r="AJ171">
            <v>0.1</v>
          </cell>
          <cell r="AK171">
            <v>0</v>
          </cell>
          <cell r="AL171">
            <v>0.1</v>
          </cell>
          <cell r="AM171">
            <v>0</v>
          </cell>
          <cell r="AN171">
            <v>0</v>
          </cell>
          <cell r="AO171">
            <v>0</v>
          </cell>
          <cell r="AP171">
            <v>0</v>
          </cell>
          <cell r="AQ171">
            <v>0</v>
          </cell>
          <cell r="AR171">
            <v>0</v>
          </cell>
          <cell r="AS171">
            <v>0.1</v>
          </cell>
          <cell r="AT171">
            <v>0.1</v>
          </cell>
          <cell r="AU171">
            <v>0</v>
          </cell>
          <cell r="AV171">
            <v>0.2</v>
          </cell>
          <cell r="AW171">
            <v>0.1</v>
          </cell>
          <cell r="AX171">
            <v>0</v>
          </cell>
          <cell r="AY171">
            <v>0</v>
          </cell>
          <cell r="AZ171">
            <v>0.1</v>
          </cell>
          <cell r="BA171">
            <v>0</v>
          </cell>
          <cell r="BB171">
            <v>0</v>
          </cell>
          <cell r="BC171">
            <v>0</v>
          </cell>
          <cell r="BD171">
            <v>0.1</v>
          </cell>
          <cell r="BE171">
            <v>0</v>
          </cell>
          <cell r="BF171">
            <v>0</v>
          </cell>
          <cell r="BG171">
            <v>0</v>
          </cell>
          <cell r="BH171">
            <v>0</v>
          </cell>
          <cell r="BI171">
            <v>0</v>
          </cell>
          <cell r="BJ171">
            <v>0.1</v>
          </cell>
          <cell r="BK171">
            <v>0</v>
          </cell>
          <cell r="BL171">
            <v>0</v>
          </cell>
          <cell r="BM171">
            <v>0</v>
          </cell>
          <cell r="BN171">
            <v>0</v>
          </cell>
          <cell r="BO171">
            <v>-0.1</v>
          </cell>
          <cell r="BP171">
            <v>0</v>
          </cell>
          <cell r="BQ171">
            <v>0</v>
          </cell>
          <cell r="BR171">
            <v>-0.1</v>
          </cell>
          <cell r="BS171">
            <v>0</v>
          </cell>
          <cell r="BT171">
            <v>0.1</v>
          </cell>
          <cell r="BU171">
            <v>0</v>
          </cell>
          <cell r="BV171">
            <v>0</v>
          </cell>
          <cell r="BW171">
            <v>0.1</v>
          </cell>
          <cell r="BX171">
            <v>0.9</v>
          </cell>
          <cell r="BY171">
            <v>0.1</v>
          </cell>
          <cell r="BZ171">
            <v>1.2</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row>
        <row r="172">
          <cell r="B172">
            <v>2899</v>
          </cell>
          <cell r="C172">
            <v>3136</v>
          </cell>
          <cell r="D172">
            <v>6012</v>
          </cell>
          <cell r="E172">
            <v>11437</v>
          </cell>
          <cell r="F172">
            <v>7942</v>
          </cell>
          <cell r="G172">
            <v>19297</v>
          </cell>
          <cell r="H172">
            <v>1209</v>
          </cell>
          <cell r="I172">
            <v>6438</v>
          </cell>
          <cell r="J172">
            <v>7655</v>
          </cell>
          <cell r="K172">
            <v>1759</v>
          </cell>
          <cell r="L172">
            <v>12568</v>
          </cell>
          <cell r="M172">
            <v>13533</v>
          </cell>
          <cell r="N172">
            <v>8704</v>
          </cell>
          <cell r="O172">
            <v>15392</v>
          </cell>
          <cell r="P172">
            <v>14439</v>
          </cell>
          <cell r="Q172">
            <v>13330</v>
          </cell>
          <cell r="R172">
            <v>1982</v>
          </cell>
          <cell r="S172">
            <v>5594</v>
          </cell>
          <cell r="T172">
            <v>25833</v>
          </cell>
          <cell r="U172">
            <v>246007</v>
          </cell>
          <cell r="V172">
            <v>23293</v>
          </cell>
          <cell r="W172">
            <v>1682</v>
          </cell>
          <cell r="X172">
            <v>270608</v>
          </cell>
          <cell r="Y172">
            <v>-0.1</v>
          </cell>
          <cell r="Z172">
            <v>0</v>
          </cell>
          <cell r="AA172">
            <v>-0.1</v>
          </cell>
          <cell r="AB172">
            <v>0</v>
          </cell>
          <cell r="AC172">
            <v>0.1</v>
          </cell>
          <cell r="AD172">
            <v>0</v>
          </cell>
          <cell r="AE172">
            <v>0</v>
          </cell>
          <cell r="AF172">
            <v>0</v>
          </cell>
          <cell r="AG172">
            <v>-0.1</v>
          </cell>
          <cell r="AH172">
            <v>0</v>
          </cell>
          <cell r="AI172">
            <v>0</v>
          </cell>
          <cell r="AJ172">
            <v>0.1</v>
          </cell>
          <cell r="AK172">
            <v>0</v>
          </cell>
          <cell r="AL172">
            <v>0</v>
          </cell>
          <cell r="AM172">
            <v>0.1</v>
          </cell>
          <cell r="AN172">
            <v>0.1</v>
          </cell>
          <cell r="AO172">
            <v>0</v>
          </cell>
          <cell r="AP172">
            <v>0</v>
          </cell>
          <cell r="AQ172">
            <v>0</v>
          </cell>
          <cell r="AR172">
            <v>0</v>
          </cell>
          <cell r="AS172">
            <v>0</v>
          </cell>
          <cell r="AT172">
            <v>0.1</v>
          </cell>
          <cell r="AU172">
            <v>0</v>
          </cell>
          <cell r="AV172">
            <v>0.1</v>
          </cell>
          <cell r="AW172">
            <v>0.1</v>
          </cell>
          <cell r="AX172">
            <v>0.1</v>
          </cell>
          <cell r="AY172">
            <v>0.1</v>
          </cell>
          <cell r="AZ172">
            <v>0</v>
          </cell>
          <cell r="BA172">
            <v>0</v>
          </cell>
          <cell r="BB172">
            <v>0</v>
          </cell>
          <cell r="BC172">
            <v>0.1</v>
          </cell>
          <cell r="BD172">
            <v>0.1</v>
          </cell>
          <cell r="BE172">
            <v>0</v>
          </cell>
          <cell r="BF172">
            <v>0</v>
          </cell>
          <cell r="BG172">
            <v>0</v>
          </cell>
          <cell r="BH172">
            <v>0.1</v>
          </cell>
          <cell r="BI172">
            <v>0.1</v>
          </cell>
          <cell r="BJ172">
            <v>0.2</v>
          </cell>
          <cell r="BK172">
            <v>0</v>
          </cell>
          <cell r="BL172">
            <v>0.1</v>
          </cell>
          <cell r="BM172">
            <v>0.1</v>
          </cell>
          <cell r="BN172">
            <v>0</v>
          </cell>
          <cell r="BO172">
            <v>0</v>
          </cell>
          <cell r="BP172">
            <v>0.1</v>
          </cell>
          <cell r="BQ172">
            <v>0.1</v>
          </cell>
          <cell r="BR172">
            <v>0.1</v>
          </cell>
          <cell r="BS172">
            <v>0</v>
          </cell>
          <cell r="BT172">
            <v>0.1</v>
          </cell>
          <cell r="BU172">
            <v>0</v>
          </cell>
          <cell r="BV172">
            <v>0</v>
          </cell>
          <cell r="BW172">
            <v>0.1</v>
          </cell>
          <cell r="BX172">
            <v>1.1000000000000001</v>
          </cell>
          <cell r="BY172">
            <v>0</v>
          </cell>
          <cell r="BZ172">
            <v>1.7</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row>
        <row r="173">
          <cell r="B173">
            <v>2923</v>
          </cell>
          <cell r="C173">
            <v>2899</v>
          </cell>
          <cell r="D173">
            <v>5837</v>
          </cell>
          <cell r="E173">
            <v>11395</v>
          </cell>
          <cell r="F173">
            <v>7931</v>
          </cell>
          <cell r="G173">
            <v>19229</v>
          </cell>
          <cell r="H173">
            <v>1200</v>
          </cell>
          <cell r="I173">
            <v>6380</v>
          </cell>
          <cell r="J173">
            <v>7587</v>
          </cell>
          <cell r="K173">
            <v>1780</v>
          </cell>
          <cell r="L173">
            <v>12567</v>
          </cell>
          <cell r="M173">
            <v>13579</v>
          </cell>
          <cell r="N173">
            <v>8707</v>
          </cell>
          <cell r="O173">
            <v>15311</v>
          </cell>
          <cell r="P173">
            <v>14503</v>
          </cell>
          <cell r="Q173">
            <v>13368</v>
          </cell>
          <cell r="R173">
            <v>1987</v>
          </cell>
          <cell r="S173">
            <v>5452</v>
          </cell>
          <cell r="T173">
            <v>26092</v>
          </cell>
          <cell r="U173">
            <v>234437</v>
          </cell>
          <cell r="V173">
            <v>21253</v>
          </cell>
          <cell r="W173">
            <v>-496</v>
          </cell>
          <cell r="X173">
            <v>254897</v>
          </cell>
          <cell r="Y173">
            <v>0.1</v>
          </cell>
          <cell r="Z173">
            <v>0</v>
          </cell>
          <cell r="AA173">
            <v>0.1</v>
          </cell>
          <cell r="AB173">
            <v>0</v>
          </cell>
          <cell r="AC173">
            <v>0.1</v>
          </cell>
          <cell r="AD173">
            <v>0</v>
          </cell>
          <cell r="AE173">
            <v>0</v>
          </cell>
          <cell r="AF173">
            <v>0.1</v>
          </cell>
          <cell r="AG173">
            <v>0</v>
          </cell>
          <cell r="AH173">
            <v>0.1</v>
          </cell>
          <cell r="AI173">
            <v>0.1</v>
          </cell>
          <cell r="AJ173">
            <v>0</v>
          </cell>
          <cell r="AK173">
            <v>0.1</v>
          </cell>
          <cell r="AL173">
            <v>0</v>
          </cell>
          <cell r="AM173">
            <v>0.2</v>
          </cell>
          <cell r="AN173">
            <v>0.4</v>
          </cell>
          <cell r="AO173">
            <v>0</v>
          </cell>
          <cell r="AP173">
            <v>0</v>
          </cell>
          <cell r="AQ173">
            <v>0</v>
          </cell>
          <cell r="AR173">
            <v>0</v>
          </cell>
          <cell r="AS173">
            <v>0.1</v>
          </cell>
          <cell r="AT173">
            <v>0</v>
          </cell>
          <cell r="AU173">
            <v>0.1</v>
          </cell>
          <cell r="AV173">
            <v>0.1</v>
          </cell>
          <cell r="AW173">
            <v>0</v>
          </cell>
          <cell r="AX173">
            <v>-0.1</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-0.1</v>
          </cell>
          <cell r="BN173">
            <v>0</v>
          </cell>
          <cell r="BO173">
            <v>0</v>
          </cell>
          <cell r="BP173">
            <v>0</v>
          </cell>
          <cell r="BQ173">
            <v>0</v>
          </cell>
          <cell r="BR173">
            <v>0</v>
          </cell>
          <cell r="BS173">
            <v>0</v>
          </cell>
          <cell r="BT173">
            <v>0.1</v>
          </cell>
          <cell r="BU173">
            <v>0</v>
          </cell>
          <cell r="BV173">
            <v>0</v>
          </cell>
          <cell r="BW173">
            <v>0.1</v>
          </cell>
          <cell r="BX173">
            <v>1</v>
          </cell>
          <cell r="BY173">
            <v>0</v>
          </cell>
          <cell r="BZ173">
            <v>0.4</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0</v>
          </cell>
          <cell r="CO173">
            <v>0</v>
          </cell>
          <cell r="CP173">
            <v>0</v>
          </cell>
          <cell r="CQ173">
            <v>0</v>
          </cell>
          <cell r="CR173">
            <v>0</v>
          </cell>
          <cell r="CS173">
            <v>0</v>
          </cell>
          <cell r="CT173">
            <v>0</v>
          </cell>
          <cell r="CU173">
            <v>0</v>
          </cell>
          <cell r="CV173">
            <v>0</v>
          </cell>
          <cell r="CW173">
            <v>0</v>
          </cell>
        </row>
        <row r="174">
          <cell r="B174">
            <v>2931</v>
          </cell>
          <cell r="C174">
            <v>3186</v>
          </cell>
          <cell r="D174">
            <v>6084</v>
          </cell>
          <cell r="E174">
            <v>11689</v>
          </cell>
          <cell r="F174">
            <v>7882</v>
          </cell>
          <cell r="G174">
            <v>19548</v>
          </cell>
          <cell r="H174">
            <v>1208</v>
          </cell>
          <cell r="I174">
            <v>6400</v>
          </cell>
          <cell r="J174">
            <v>7618</v>
          </cell>
          <cell r="K174">
            <v>1840</v>
          </cell>
          <cell r="L174">
            <v>12978</v>
          </cell>
          <cell r="M174">
            <v>14028</v>
          </cell>
          <cell r="N174">
            <v>8921</v>
          </cell>
          <cell r="O174">
            <v>15289</v>
          </cell>
          <cell r="P174">
            <v>14570</v>
          </cell>
          <cell r="Q174">
            <v>13826</v>
          </cell>
          <cell r="R174">
            <v>2043</v>
          </cell>
          <cell r="S174">
            <v>5388</v>
          </cell>
          <cell r="T174">
            <v>26365</v>
          </cell>
          <cell r="U174">
            <v>240397</v>
          </cell>
          <cell r="V174">
            <v>21795</v>
          </cell>
          <cell r="W174">
            <v>716</v>
          </cell>
          <cell r="X174">
            <v>262578</v>
          </cell>
          <cell r="Y174">
            <v>-0.1</v>
          </cell>
          <cell r="Z174">
            <v>0</v>
          </cell>
          <cell r="AA174">
            <v>-0.1</v>
          </cell>
          <cell r="AB174">
            <v>0.1</v>
          </cell>
          <cell r="AC174">
            <v>0</v>
          </cell>
          <cell r="AD174">
            <v>0</v>
          </cell>
          <cell r="AE174">
            <v>0.1</v>
          </cell>
          <cell r="AF174">
            <v>0.1</v>
          </cell>
          <cell r="AG174">
            <v>0.1</v>
          </cell>
          <cell r="AH174">
            <v>0.2</v>
          </cell>
          <cell r="AI174">
            <v>0</v>
          </cell>
          <cell r="AJ174">
            <v>-0.2</v>
          </cell>
          <cell r="AK174">
            <v>-0.1</v>
          </cell>
          <cell r="AL174">
            <v>0.1</v>
          </cell>
          <cell r="AM174">
            <v>0</v>
          </cell>
          <cell r="AN174">
            <v>-0.2</v>
          </cell>
          <cell r="AO174">
            <v>0</v>
          </cell>
          <cell r="AP174">
            <v>0</v>
          </cell>
          <cell r="AQ174">
            <v>0</v>
          </cell>
          <cell r="AR174">
            <v>0</v>
          </cell>
          <cell r="AS174">
            <v>0.1</v>
          </cell>
          <cell r="AT174">
            <v>-0.2</v>
          </cell>
          <cell r="AU174">
            <v>0.1</v>
          </cell>
          <cell r="AV174">
            <v>0.1</v>
          </cell>
          <cell r="AW174">
            <v>0</v>
          </cell>
          <cell r="AX174">
            <v>0.1</v>
          </cell>
          <cell r="AY174">
            <v>0</v>
          </cell>
          <cell r="AZ174">
            <v>0</v>
          </cell>
          <cell r="BA174">
            <v>0</v>
          </cell>
          <cell r="BB174">
            <v>0</v>
          </cell>
          <cell r="BC174">
            <v>0</v>
          </cell>
          <cell r="BD174">
            <v>0.1</v>
          </cell>
          <cell r="BE174">
            <v>0</v>
          </cell>
          <cell r="BF174">
            <v>0.1</v>
          </cell>
          <cell r="BG174">
            <v>0.1</v>
          </cell>
          <cell r="BH174">
            <v>0.1</v>
          </cell>
          <cell r="BI174">
            <v>0</v>
          </cell>
          <cell r="BJ174">
            <v>0.1</v>
          </cell>
          <cell r="BK174">
            <v>0</v>
          </cell>
          <cell r="BL174">
            <v>0</v>
          </cell>
          <cell r="BM174">
            <v>0</v>
          </cell>
          <cell r="BN174">
            <v>0</v>
          </cell>
          <cell r="BO174">
            <v>0.1</v>
          </cell>
          <cell r="BP174">
            <v>0.1</v>
          </cell>
          <cell r="BQ174">
            <v>0.1</v>
          </cell>
          <cell r="BR174">
            <v>-0.1</v>
          </cell>
          <cell r="BS174">
            <v>0</v>
          </cell>
          <cell r="BT174">
            <v>0</v>
          </cell>
          <cell r="BU174">
            <v>0</v>
          </cell>
          <cell r="BV174">
            <v>0</v>
          </cell>
          <cell r="BW174">
            <v>0.1</v>
          </cell>
          <cell r="BX174">
            <v>0.6</v>
          </cell>
          <cell r="BY174">
            <v>0</v>
          </cell>
          <cell r="BZ174">
            <v>0.9</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v>
          </cell>
          <cell r="CO174">
            <v>0</v>
          </cell>
          <cell r="CP174">
            <v>0</v>
          </cell>
          <cell r="CQ174">
            <v>0</v>
          </cell>
          <cell r="CR174">
            <v>0</v>
          </cell>
          <cell r="CS174">
            <v>0</v>
          </cell>
          <cell r="CT174">
            <v>0</v>
          </cell>
          <cell r="CU174">
            <v>0</v>
          </cell>
          <cell r="CV174">
            <v>0</v>
          </cell>
          <cell r="CW174">
            <v>0</v>
          </cell>
        </row>
        <row r="175">
          <cell r="B175">
            <v>2963</v>
          </cell>
          <cell r="C175">
            <v>3236</v>
          </cell>
          <cell r="D175">
            <v>6161</v>
          </cell>
          <cell r="E175">
            <v>11526</v>
          </cell>
          <cell r="F175">
            <v>7534</v>
          </cell>
          <cell r="G175">
            <v>19109</v>
          </cell>
          <cell r="H175">
            <v>1238</v>
          </cell>
          <cell r="I175">
            <v>6513</v>
          </cell>
          <cell r="J175">
            <v>7765</v>
          </cell>
          <cell r="K175">
            <v>1958</v>
          </cell>
          <cell r="L175">
            <v>13925</v>
          </cell>
          <cell r="M175">
            <v>15015</v>
          </cell>
          <cell r="N175">
            <v>9411</v>
          </cell>
          <cell r="O175">
            <v>15399</v>
          </cell>
          <cell r="P175">
            <v>14639</v>
          </cell>
          <cell r="Q175">
            <v>14567</v>
          </cell>
          <cell r="R175">
            <v>2435</v>
          </cell>
          <cell r="S175">
            <v>5679</v>
          </cell>
          <cell r="T175">
            <v>26643</v>
          </cell>
          <cell r="U175">
            <v>243063</v>
          </cell>
          <cell r="V175">
            <v>21829</v>
          </cell>
          <cell r="W175">
            <v>-220</v>
          </cell>
          <cell r="X175">
            <v>264347</v>
          </cell>
          <cell r="Y175">
            <v>0.2</v>
          </cell>
          <cell r="Z175">
            <v>0</v>
          </cell>
          <cell r="AA175">
            <v>0.2</v>
          </cell>
          <cell r="AB175">
            <v>0.1</v>
          </cell>
          <cell r="AC175">
            <v>-0.1</v>
          </cell>
          <cell r="AD175">
            <v>0</v>
          </cell>
          <cell r="AE175">
            <v>0</v>
          </cell>
          <cell r="AF175">
            <v>0</v>
          </cell>
          <cell r="AG175">
            <v>0</v>
          </cell>
          <cell r="AH175">
            <v>0</v>
          </cell>
          <cell r="AI175">
            <v>0</v>
          </cell>
          <cell r="AJ175">
            <v>0.2</v>
          </cell>
          <cell r="AK175">
            <v>0</v>
          </cell>
          <cell r="AL175">
            <v>0</v>
          </cell>
          <cell r="AM175">
            <v>-0.1</v>
          </cell>
          <cell r="AN175">
            <v>0.2</v>
          </cell>
          <cell r="AO175">
            <v>0</v>
          </cell>
          <cell r="AP175">
            <v>0</v>
          </cell>
          <cell r="AQ175">
            <v>0</v>
          </cell>
          <cell r="AR175">
            <v>0</v>
          </cell>
          <cell r="AS175">
            <v>-0.4</v>
          </cell>
          <cell r="AT175">
            <v>-0.1</v>
          </cell>
          <cell r="AU175">
            <v>-0.3</v>
          </cell>
          <cell r="AV175">
            <v>-0.8</v>
          </cell>
          <cell r="AW175">
            <v>0</v>
          </cell>
          <cell r="AX175">
            <v>0</v>
          </cell>
          <cell r="AY175">
            <v>0</v>
          </cell>
          <cell r="AZ175">
            <v>0</v>
          </cell>
          <cell r="BA175">
            <v>0</v>
          </cell>
          <cell r="BB175">
            <v>0.1</v>
          </cell>
          <cell r="BC175">
            <v>0</v>
          </cell>
          <cell r="BD175">
            <v>0</v>
          </cell>
          <cell r="BE175">
            <v>0</v>
          </cell>
          <cell r="BF175">
            <v>0</v>
          </cell>
          <cell r="BG175">
            <v>0</v>
          </cell>
          <cell r="BH175">
            <v>0</v>
          </cell>
          <cell r="BI175">
            <v>-0.1</v>
          </cell>
          <cell r="BJ175">
            <v>-0.1</v>
          </cell>
          <cell r="BK175">
            <v>0</v>
          </cell>
          <cell r="BL175">
            <v>0</v>
          </cell>
          <cell r="BM175">
            <v>0</v>
          </cell>
          <cell r="BN175">
            <v>0</v>
          </cell>
          <cell r="BO175">
            <v>0.3</v>
          </cell>
          <cell r="BP175">
            <v>0.3</v>
          </cell>
          <cell r="BQ175">
            <v>0.1</v>
          </cell>
          <cell r="BR175">
            <v>0.1</v>
          </cell>
          <cell r="BS175">
            <v>0</v>
          </cell>
          <cell r="BT175">
            <v>0</v>
          </cell>
          <cell r="BU175">
            <v>0.1</v>
          </cell>
          <cell r="BV175">
            <v>0.1</v>
          </cell>
          <cell r="BW175">
            <v>0.1</v>
          </cell>
          <cell r="BX175">
            <v>0.3</v>
          </cell>
          <cell r="BY175">
            <v>-0.1</v>
          </cell>
          <cell r="BZ175">
            <v>0.2</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v>
          </cell>
          <cell r="CO175">
            <v>0</v>
          </cell>
          <cell r="CP175">
            <v>0</v>
          </cell>
          <cell r="CQ175">
            <v>0</v>
          </cell>
          <cell r="CR175">
            <v>0</v>
          </cell>
          <cell r="CS175">
            <v>0</v>
          </cell>
          <cell r="CT175">
            <v>0</v>
          </cell>
          <cell r="CU175">
            <v>0</v>
          </cell>
          <cell r="CV175">
            <v>0</v>
          </cell>
          <cell r="CW175">
            <v>0</v>
          </cell>
        </row>
        <row r="176">
          <cell r="B176">
            <v>3043</v>
          </cell>
          <cell r="C176">
            <v>3430</v>
          </cell>
          <cell r="D176">
            <v>6420</v>
          </cell>
          <cell r="E176">
            <v>11593</v>
          </cell>
          <cell r="F176">
            <v>7564</v>
          </cell>
          <cell r="G176">
            <v>19212</v>
          </cell>
          <cell r="H176">
            <v>1190</v>
          </cell>
          <cell r="I176">
            <v>6248</v>
          </cell>
          <cell r="J176">
            <v>7453</v>
          </cell>
          <cell r="K176">
            <v>1955</v>
          </cell>
          <cell r="L176">
            <v>13844</v>
          </cell>
          <cell r="M176">
            <v>14945</v>
          </cell>
          <cell r="N176">
            <v>9287</v>
          </cell>
          <cell r="O176">
            <v>15168</v>
          </cell>
          <cell r="P176">
            <v>14705</v>
          </cell>
          <cell r="Q176">
            <v>13698</v>
          </cell>
          <cell r="R176">
            <v>2108</v>
          </cell>
          <cell r="S176">
            <v>5859</v>
          </cell>
          <cell r="T176">
            <v>26884</v>
          </cell>
          <cell r="U176">
            <v>251053</v>
          </cell>
          <cell r="V176">
            <v>22115</v>
          </cell>
          <cell r="W176">
            <v>1503</v>
          </cell>
          <cell r="X176">
            <v>274422</v>
          </cell>
          <cell r="Y176">
            <v>0</v>
          </cell>
          <cell r="Z176">
            <v>0</v>
          </cell>
          <cell r="AA176">
            <v>-0.1</v>
          </cell>
          <cell r="AB176">
            <v>0</v>
          </cell>
          <cell r="AC176">
            <v>0</v>
          </cell>
          <cell r="AD176">
            <v>0</v>
          </cell>
          <cell r="AE176">
            <v>0</v>
          </cell>
          <cell r="AF176">
            <v>0</v>
          </cell>
          <cell r="AG176">
            <v>0</v>
          </cell>
          <cell r="AH176">
            <v>0</v>
          </cell>
          <cell r="AI176">
            <v>0</v>
          </cell>
          <cell r="AJ176">
            <v>-0.1</v>
          </cell>
          <cell r="AK176">
            <v>0.1</v>
          </cell>
          <cell r="AL176">
            <v>0</v>
          </cell>
          <cell r="AM176">
            <v>-0.1</v>
          </cell>
          <cell r="AN176">
            <v>0</v>
          </cell>
          <cell r="AO176">
            <v>0</v>
          </cell>
          <cell r="AP176">
            <v>0</v>
          </cell>
          <cell r="AQ176">
            <v>0</v>
          </cell>
          <cell r="AR176">
            <v>0</v>
          </cell>
          <cell r="AS176">
            <v>-0.2</v>
          </cell>
          <cell r="AT176">
            <v>-0.2</v>
          </cell>
          <cell r="AU176">
            <v>-0.3</v>
          </cell>
          <cell r="AV176">
            <v>-0.6</v>
          </cell>
          <cell r="AW176">
            <v>-0.1</v>
          </cell>
          <cell r="AX176">
            <v>0.1</v>
          </cell>
          <cell r="AY176">
            <v>0.1</v>
          </cell>
          <cell r="AZ176">
            <v>-0.1</v>
          </cell>
          <cell r="BA176">
            <v>0</v>
          </cell>
          <cell r="BB176">
            <v>0</v>
          </cell>
          <cell r="BC176">
            <v>0.1</v>
          </cell>
          <cell r="BD176">
            <v>0</v>
          </cell>
          <cell r="BE176">
            <v>0</v>
          </cell>
          <cell r="BF176">
            <v>0</v>
          </cell>
          <cell r="BG176">
            <v>0</v>
          </cell>
          <cell r="BH176">
            <v>0</v>
          </cell>
          <cell r="BI176">
            <v>0</v>
          </cell>
          <cell r="BJ176">
            <v>0</v>
          </cell>
          <cell r="BK176">
            <v>0</v>
          </cell>
          <cell r="BL176">
            <v>0</v>
          </cell>
          <cell r="BM176">
            <v>0</v>
          </cell>
          <cell r="BN176">
            <v>0</v>
          </cell>
          <cell r="BO176">
            <v>0.1</v>
          </cell>
          <cell r="BP176">
            <v>0.1</v>
          </cell>
          <cell r="BQ176">
            <v>0</v>
          </cell>
          <cell r="BR176">
            <v>0.1</v>
          </cell>
          <cell r="BS176">
            <v>0</v>
          </cell>
          <cell r="BT176">
            <v>0.1</v>
          </cell>
          <cell r="BU176">
            <v>-0.1</v>
          </cell>
          <cell r="BV176">
            <v>0.1</v>
          </cell>
          <cell r="BW176">
            <v>0.1</v>
          </cell>
          <cell r="BX176">
            <v>-0.2</v>
          </cell>
          <cell r="BY176">
            <v>-0.4</v>
          </cell>
          <cell r="BZ176">
            <v>-0.4</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0</v>
          </cell>
          <cell r="CO176">
            <v>0</v>
          </cell>
          <cell r="CP176">
            <v>0</v>
          </cell>
          <cell r="CQ176">
            <v>0</v>
          </cell>
          <cell r="CR176">
            <v>0</v>
          </cell>
          <cell r="CS176">
            <v>0</v>
          </cell>
          <cell r="CT176">
            <v>0</v>
          </cell>
          <cell r="CU176">
            <v>0</v>
          </cell>
          <cell r="CV176">
            <v>0</v>
          </cell>
          <cell r="CW176">
            <v>0</v>
          </cell>
        </row>
        <row r="177">
          <cell r="B177">
            <v>2986</v>
          </cell>
          <cell r="C177">
            <v>2912</v>
          </cell>
          <cell r="D177">
            <v>5937</v>
          </cell>
          <cell r="E177">
            <v>11881</v>
          </cell>
          <cell r="F177">
            <v>7673</v>
          </cell>
          <cell r="G177">
            <v>19629</v>
          </cell>
          <cell r="H177">
            <v>1176</v>
          </cell>
          <cell r="I177">
            <v>6199</v>
          </cell>
          <cell r="J177">
            <v>7389</v>
          </cell>
          <cell r="K177">
            <v>2020</v>
          </cell>
          <cell r="L177">
            <v>14042</v>
          </cell>
          <cell r="M177">
            <v>15238</v>
          </cell>
          <cell r="N177">
            <v>9435</v>
          </cell>
          <cell r="O177">
            <v>16332</v>
          </cell>
          <cell r="P177">
            <v>14780</v>
          </cell>
          <cell r="Q177">
            <v>14342</v>
          </cell>
          <cell r="R177">
            <v>1828</v>
          </cell>
          <cell r="S177">
            <v>5837</v>
          </cell>
          <cell r="T177">
            <v>27056</v>
          </cell>
          <cell r="U177">
            <v>239509</v>
          </cell>
          <cell r="V177">
            <v>20979</v>
          </cell>
          <cell r="W177">
            <v>-866</v>
          </cell>
          <cell r="X177">
            <v>259349</v>
          </cell>
          <cell r="Y177">
            <v>0</v>
          </cell>
          <cell r="Z177">
            <v>0</v>
          </cell>
          <cell r="AA177">
            <v>-0.1</v>
          </cell>
          <cell r="AB177">
            <v>0</v>
          </cell>
          <cell r="AC177">
            <v>0</v>
          </cell>
          <cell r="AD177">
            <v>0</v>
          </cell>
          <cell r="AE177">
            <v>0.1</v>
          </cell>
          <cell r="AF177">
            <v>0.1</v>
          </cell>
          <cell r="AG177">
            <v>0.1</v>
          </cell>
          <cell r="AH177">
            <v>0.1</v>
          </cell>
          <cell r="AI177">
            <v>0</v>
          </cell>
          <cell r="AJ177">
            <v>0</v>
          </cell>
          <cell r="AK177">
            <v>-0.1</v>
          </cell>
          <cell r="AL177">
            <v>0</v>
          </cell>
          <cell r="AM177">
            <v>0</v>
          </cell>
          <cell r="AN177">
            <v>-0.2</v>
          </cell>
          <cell r="AO177">
            <v>0</v>
          </cell>
          <cell r="AP177">
            <v>0</v>
          </cell>
          <cell r="AQ177">
            <v>0</v>
          </cell>
          <cell r="AR177">
            <v>0</v>
          </cell>
          <cell r="AS177">
            <v>0.1</v>
          </cell>
          <cell r="AT177">
            <v>0</v>
          </cell>
          <cell r="AU177">
            <v>0.1</v>
          </cell>
          <cell r="AV177">
            <v>0.1</v>
          </cell>
          <cell r="AW177">
            <v>0</v>
          </cell>
          <cell r="AX177">
            <v>0.1</v>
          </cell>
          <cell r="AY177">
            <v>0</v>
          </cell>
          <cell r="AZ177">
            <v>0</v>
          </cell>
          <cell r="BA177">
            <v>0</v>
          </cell>
          <cell r="BB177">
            <v>-0.1</v>
          </cell>
          <cell r="BC177">
            <v>-0.1</v>
          </cell>
          <cell r="BD177">
            <v>-0.1</v>
          </cell>
          <cell r="BE177">
            <v>0</v>
          </cell>
          <cell r="BF177">
            <v>-0.1</v>
          </cell>
          <cell r="BG177">
            <v>-0.1</v>
          </cell>
          <cell r="BH177">
            <v>0.1</v>
          </cell>
          <cell r="BI177">
            <v>0.1</v>
          </cell>
          <cell r="BJ177">
            <v>0.2</v>
          </cell>
          <cell r="BK177">
            <v>0</v>
          </cell>
          <cell r="BL177">
            <v>0</v>
          </cell>
          <cell r="BM177">
            <v>0</v>
          </cell>
          <cell r="BN177">
            <v>0</v>
          </cell>
          <cell r="BO177">
            <v>0.1</v>
          </cell>
          <cell r="BP177">
            <v>0.1</v>
          </cell>
          <cell r="BQ177">
            <v>0</v>
          </cell>
          <cell r="BR177">
            <v>0.2</v>
          </cell>
          <cell r="BS177">
            <v>0</v>
          </cell>
          <cell r="BT177">
            <v>0.3</v>
          </cell>
          <cell r="BU177">
            <v>-0.1</v>
          </cell>
          <cell r="BV177">
            <v>0</v>
          </cell>
          <cell r="BW177">
            <v>0.1</v>
          </cell>
          <cell r="BX177">
            <v>0.6</v>
          </cell>
          <cell r="BY177">
            <v>0.4</v>
          </cell>
          <cell r="BZ177">
            <v>1</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0</v>
          </cell>
          <cell r="CO177">
            <v>0</v>
          </cell>
          <cell r="CP177">
            <v>0</v>
          </cell>
          <cell r="CQ177">
            <v>0</v>
          </cell>
          <cell r="CR177">
            <v>0</v>
          </cell>
          <cell r="CS177">
            <v>0</v>
          </cell>
          <cell r="CT177">
            <v>0</v>
          </cell>
          <cell r="CU177">
            <v>0</v>
          </cell>
          <cell r="CV177">
            <v>0</v>
          </cell>
          <cell r="CW177">
            <v>0</v>
          </cell>
        </row>
        <row r="178">
          <cell r="B178">
            <v>2915</v>
          </cell>
          <cell r="C178">
            <v>3161</v>
          </cell>
          <cell r="D178">
            <v>6050</v>
          </cell>
          <cell r="E178">
            <v>11890</v>
          </cell>
          <cell r="F178">
            <v>8050</v>
          </cell>
          <cell r="G178">
            <v>19914</v>
          </cell>
          <cell r="H178">
            <v>1175</v>
          </cell>
          <cell r="I178">
            <v>6251</v>
          </cell>
          <cell r="J178">
            <v>7435</v>
          </cell>
          <cell r="K178">
            <v>2119</v>
          </cell>
          <cell r="L178">
            <v>14268</v>
          </cell>
          <cell r="M178">
            <v>15627</v>
          </cell>
          <cell r="N178">
            <v>9691</v>
          </cell>
          <cell r="O178">
            <v>15755</v>
          </cell>
          <cell r="P178">
            <v>14865</v>
          </cell>
          <cell r="Q178">
            <v>14749</v>
          </cell>
          <cell r="R178">
            <v>1973</v>
          </cell>
          <cell r="S178">
            <v>5887</v>
          </cell>
          <cell r="T178">
            <v>27158</v>
          </cell>
          <cell r="U178">
            <v>245358</v>
          </cell>
          <cell r="V178">
            <v>21296</v>
          </cell>
          <cell r="W178">
            <v>-417</v>
          </cell>
          <cell r="X178">
            <v>265978</v>
          </cell>
          <cell r="Y178">
            <v>0.2</v>
          </cell>
          <cell r="Z178">
            <v>0</v>
          </cell>
          <cell r="AA178">
            <v>0.2</v>
          </cell>
          <cell r="AB178">
            <v>0</v>
          </cell>
          <cell r="AC178">
            <v>0</v>
          </cell>
          <cell r="AD178">
            <v>0</v>
          </cell>
          <cell r="AE178">
            <v>0</v>
          </cell>
          <cell r="AF178">
            <v>0</v>
          </cell>
          <cell r="AG178">
            <v>0</v>
          </cell>
          <cell r="AH178">
            <v>0</v>
          </cell>
          <cell r="AI178">
            <v>0</v>
          </cell>
          <cell r="AJ178">
            <v>0.2</v>
          </cell>
          <cell r="AK178">
            <v>0</v>
          </cell>
          <cell r="AL178">
            <v>0</v>
          </cell>
          <cell r="AM178">
            <v>0</v>
          </cell>
          <cell r="AN178">
            <v>0.1</v>
          </cell>
          <cell r="AO178">
            <v>0</v>
          </cell>
          <cell r="AP178">
            <v>0</v>
          </cell>
          <cell r="AQ178">
            <v>0</v>
          </cell>
          <cell r="AR178">
            <v>0</v>
          </cell>
          <cell r="AS178">
            <v>0</v>
          </cell>
          <cell r="AT178">
            <v>0.1</v>
          </cell>
          <cell r="AU178">
            <v>0.2</v>
          </cell>
          <cell r="AV178">
            <v>0.3</v>
          </cell>
          <cell r="AW178">
            <v>0</v>
          </cell>
          <cell r="AX178">
            <v>0.1</v>
          </cell>
          <cell r="AY178">
            <v>0</v>
          </cell>
          <cell r="AZ178">
            <v>0.1</v>
          </cell>
          <cell r="BA178">
            <v>0</v>
          </cell>
          <cell r="BB178">
            <v>0.1</v>
          </cell>
          <cell r="BC178">
            <v>0.1</v>
          </cell>
          <cell r="BD178">
            <v>0.3</v>
          </cell>
          <cell r="BE178">
            <v>0</v>
          </cell>
          <cell r="BF178">
            <v>0.1</v>
          </cell>
          <cell r="BG178">
            <v>0</v>
          </cell>
          <cell r="BH178">
            <v>0</v>
          </cell>
          <cell r="BI178">
            <v>0.1</v>
          </cell>
          <cell r="BJ178">
            <v>0.1</v>
          </cell>
          <cell r="BK178">
            <v>0</v>
          </cell>
          <cell r="BL178">
            <v>0</v>
          </cell>
          <cell r="BM178">
            <v>0</v>
          </cell>
          <cell r="BN178">
            <v>0</v>
          </cell>
          <cell r="BO178">
            <v>0.1</v>
          </cell>
          <cell r="BP178">
            <v>0.1</v>
          </cell>
          <cell r="BQ178">
            <v>0.1</v>
          </cell>
          <cell r="BR178">
            <v>-0.1</v>
          </cell>
          <cell r="BS178">
            <v>0</v>
          </cell>
          <cell r="BT178">
            <v>0</v>
          </cell>
          <cell r="BU178">
            <v>0.1</v>
          </cell>
          <cell r="BV178">
            <v>0</v>
          </cell>
          <cell r="BW178">
            <v>0</v>
          </cell>
          <cell r="BX178">
            <v>1.3</v>
          </cell>
          <cell r="BY178">
            <v>-0.1</v>
          </cell>
          <cell r="BZ178">
            <v>0.8</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v>
          </cell>
          <cell r="CW178">
            <v>0</v>
          </cell>
        </row>
        <row r="179">
          <cell r="B179">
            <v>3056</v>
          </cell>
          <cell r="C179">
            <v>3332</v>
          </cell>
          <cell r="D179">
            <v>6361</v>
          </cell>
          <cell r="E179">
            <v>11991</v>
          </cell>
          <cell r="F179">
            <v>8391</v>
          </cell>
          <cell r="G179">
            <v>20287</v>
          </cell>
          <cell r="H179">
            <v>1166</v>
          </cell>
          <cell r="I179">
            <v>6311</v>
          </cell>
          <cell r="J179">
            <v>7478</v>
          </cell>
          <cell r="K179">
            <v>2228</v>
          </cell>
          <cell r="L179">
            <v>14328</v>
          </cell>
          <cell r="M179">
            <v>15911</v>
          </cell>
          <cell r="N179">
            <v>9918</v>
          </cell>
          <cell r="O179">
            <v>16180</v>
          </cell>
          <cell r="P179">
            <v>14965</v>
          </cell>
          <cell r="Q179">
            <v>15534</v>
          </cell>
          <cell r="R179">
            <v>2120</v>
          </cell>
          <cell r="S179">
            <v>5726</v>
          </cell>
          <cell r="T179">
            <v>27163</v>
          </cell>
          <cell r="U179">
            <v>248771</v>
          </cell>
          <cell r="V179">
            <v>21510</v>
          </cell>
          <cell r="W179">
            <v>801</v>
          </cell>
          <cell r="X179">
            <v>270812</v>
          </cell>
          <cell r="Y179">
            <v>0.1</v>
          </cell>
          <cell r="Z179">
            <v>0</v>
          </cell>
          <cell r="AA179">
            <v>0.1</v>
          </cell>
          <cell r="AB179">
            <v>0</v>
          </cell>
          <cell r="AC179">
            <v>0</v>
          </cell>
          <cell r="AD179">
            <v>0</v>
          </cell>
          <cell r="AE179">
            <v>0</v>
          </cell>
          <cell r="AF179">
            <v>-0.1</v>
          </cell>
          <cell r="AG179">
            <v>0.1</v>
          </cell>
          <cell r="AH179">
            <v>0</v>
          </cell>
          <cell r="AI179">
            <v>0</v>
          </cell>
          <cell r="AJ179">
            <v>-0.1</v>
          </cell>
          <cell r="AK179">
            <v>0.1</v>
          </cell>
          <cell r="AL179">
            <v>0</v>
          </cell>
          <cell r="AM179">
            <v>0</v>
          </cell>
          <cell r="AN179">
            <v>0</v>
          </cell>
          <cell r="AO179">
            <v>0</v>
          </cell>
          <cell r="AP179">
            <v>0</v>
          </cell>
          <cell r="AQ179">
            <v>0</v>
          </cell>
          <cell r="AR179">
            <v>0</v>
          </cell>
          <cell r="AS179">
            <v>0.1</v>
          </cell>
          <cell r="AT179">
            <v>0</v>
          </cell>
          <cell r="AU179">
            <v>0</v>
          </cell>
          <cell r="AV179">
            <v>0.1</v>
          </cell>
          <cell r="AW179">
            <v>-0.1</v>
          </cell>
          <cell r="AX179">
            <v>0</v>
          </cell>
          <cell r="AY179">
            <v>0</v>
          </cell>
          <cell r="AZ179">
            <v>-0.1</v>
          </cell>
          <cell r="BA179">
            <v>0</v>
          </cell>
          <cell r="BB179">
            <v>0</v>
          </cell>
          <cell r="BC179">
            <v>0</v>
          </cell>
          <cell r="BD179">
            <v>-0.1</v>
          </cell>
          <cell r="BE179">
            <v>0</v>
          </cell>
          <cell r="BF179">
            <v>0</v>
          </cell>
          <cell r="BG179">
            <v>0.1</v>
          </cell>
          <cell r="BH179">
            <v>0.1</v>
          </cell>
          <cell r="BI179">
            <v>0.1</v>
          </cell>
          <cell r="BJ179">
            <v>0.2</v>
          </cell>
          <cell r="BK179">
            <v>0</v>
          </cell>
          <cell r="BL179">
            <v>0</v>
          </cell>
          <cell r="BM179">
            <v>0</v>
          </cell>
          <cell r="BN179">
            <v>0</v>
          </cell>
          <cell r="BO179">
            <v>0</v>
          </cell>
          <cell r="BP179">
            <v>0.1</v>
          </cell>
          <cell r="BQ179">
            <v>0.1</v>
          </cell>
          <cell r="BR179">
            <v>0.2</v>
          </cell>
          <cell r="BS179">
            <v>0</v>
          </cell>
          <cell r="BT179">
            <v>0</v>
          </cell>
          <cell r="BU179">
            <v>0</v>
          </cell>
          <cell r="BV179">
            <v>-0.1</v>
          </cell>
          <cell r="BW179">
            <v>0</v>
          </cell>
          <cell r="BX179">
            <v>0.6</v>
          </cell>
          <cell r="BY179">
            <v>0</v>
          </cell>
          <cell r="BZ179">
            <v>1.2</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0</v>
          </cell>
          <cell r="CO179">
            <v>0</v>
          </cell>
          <cell r="CP179">
            <v>0</v>
          </cell>
          <cell r="CQ179">
            <v>0</v>
          </cell>
          <cell r="CR179">
            <v>0</v>
          </cell>
          <cell r="CS179">
            <v>0</v>
          </cell>
          <cell r="CT179">
            <v>0</v>
          </cell>
          <cell r="CU179">
            <v>0</v>
          </cell>
          <cell r="CV179">
            <v>0</v>
          </cell>
          <cell r="CW179">
            <v>0</v>
          </cell>
        </row>
        <row r="180">
          <cell r="B180">
            <v>3060</v>
          </cell>
          <cell r="C180">
            <v>3389</v>
          </cell>
          <cell r="D180">
            <v>6420</v>
          </cell>
          <cell r="E180">
            <v>11842</v>
          </cell>
          <cell r="F180">
            <v>9024</v>
          </cell>
          <cell r="G180">
            <v>20535</v>
          </cell>
          <cell r="H180">
            <v>1337</v>
          </cell>
          <cell r="I180">
            <v>7024</v>
          </cell>
          <cell r="J180">
            <v>8379</v>
          </cell>
          <cell r="K180">
            <v>2327</v>
          </cell>
          <cell r="L180">
            <v>14420</v>
          </cell>
          <cell r="M180">
            <v>16193</v>
          </cell>
          <cell r="N180">
            <v>10288</v>
          </cell>
          <cell r="O180">
            <v>15948</v>
          </cell>
          <cell r="P180">
            <v>15051</v>
          </cell>
          <cell r="Q180">
            <v>15068</v>
          </cell>
          <cell r="R180">
            <v>2183</v>
          </cell>
          <cell r="S180">
            <v>6029</v>
          </cell>
          <cell r="T180">
            <v>27205</v>
          </cell>
          <cell r="U180">
            <v>263645</v>
          </cell>
          <cell r="V180">
            <v>23851</v>
          </cell>
          <cell r="W180">
            <v>477</v>
          </cell>
          <cell r="X180">
            <v>287703</v>
          </cell>
          <cell r="Y180">
            <v>-0.1</v>
          </cell>
          <cell r="Z180">
            <v>0</v>
          </cell>
          <cell r="AA180">
            <v>-0.1</v>
          </cell>
          <cell r="AB180">
            <v>-0.1</v>
          </cell>
          <cell r="AC180">
            <v>0</v>
          </cell>
          <cell r="AD180">
            <v>0</v>
          </cell>
          <cell r="AE180">
            <v>0</v>
          </cell>
          <cell r="AF180">
            <v>0</v>
          </cell>
          <cell r="AG180">
            <v>-0.1</v>
          </cell>
          <cell r="AH180">
            <v>-0.1</v>
          </cell>
          <cell r="AI180">
            <v>0</v>
          </cell>
          <cell r="AJ180">
            <v>0</v>
          </cell>
          <cell r="AK180">
            <v>0.1</v>
          </cell>
          <cell r="AL180">
            <v>0</v>
          </cell>
          <cell r="AM180">
            <v>0.2</v>
          </cell>
          <cell r="AN180">
            <v>0.2</v>
          </cell>
          <cell r="AO180">
            <v>0.1</v>
          </cell>
          <cell r="AP180">
            <v>0</v>
          </cell>
          <cell r="AQ180">
            <v>0.1</v>
          </cell>
          <cell r="AR180">
            <v>0.1</v>
          </cell>
          <cell r="AS180">
            <v>0.1</v>
          </cell>
          <cell r="AT180">
            <v>0</v>
          </cell>
          <cell r="AU180">
            <v>0</v>
          </cell>
          <cell r="AV180">
            <v>0.2</v>
          </cell>
          <cell r="AW180">
            <v>0.2</v>
          </cell>
          <cell r="AX180">
            <v>0.1</v>
          </cell>
          <cell r="AY180">
            <v>-0.1</v>
          </cell>
          <cell r="AZ180">
            <v>0</v>
          </cell>
          <cell r="BA180">
            <v>0</v>
          </cell>
          <cell r="BB180">
            <v>0</v>
          </cell>
          <cell r="BC180">
            <v>0</v>
          </cell>
          <cell r="BD180">
            <v>0</v>
          </cell>
          <cell r="BE180">
            <v>0</v>
          </cell>
          <cell r="BF180">
            <v>0</v>
          </cell>
          <cell r="BG180">
            <v>0</v>
          </cell>
          <cell r="BH180">
            <v>-0.1</v>
          </cell>
          <cell r="BI180">
            <v>0.2</v>
          </cell>
          <cell r="BJ180">
            <v>0.1</v>
          </cell>
          <cell r="BK180">
            <v>0</v>
          </cell>
          <cell r="BL180">
            <v>0.1</v>
          </cell>
          <cell r="BM180">
            <v>0.2</v>
          </cell>
          <cell r="BN180">
            <v>0</v>
          </cell>
          <cell r="BO180">
            <v>-0.1</v>
          </cell>
          <cell r="BP180">
            <v>0</v>
          </cell>
          <cell r="BQ180">
            <v>0</v>
          </cell>
          <cell r="BR180">
            <v>0</v>
          </cell>
          <cell r="BS180">
            <v>0</v>
          </cell>
          <cell r="BT180">
            <v>0.2</v>
          </cell>
          <cell r="BU180">
            <v>0</v>
          </cell>
          <cell r="BV180">
            <v>0</v>
          </cell>
          <cell r="BW180">
            <v>0</v>
          </cell>
          <cell r="BX180">
            <v>1</v>
          </cell>
          <cell r="BY180">
            <v>0.3</v>
          </cell>
          <cell r="BZ180">
            <v>1.2</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0</v>
          </cell>
          <cell r="CO180">
            <v>0</v>
          </cell>
          <cell r="CP180">
            <v>0</v>
          </cell>
          <cell r="CQ180">
            <v>0</v>
          </cell>
          <cell r="CR180">
            <v>0</v>
          </cell>
          <cell r="CS180">
            <v>0</v>
          </cell>
          <cell r="CT180">
            <v>0</v>
          </cell>
          <cell r="CU180">
            <v>0</v>
          </cell>
          <cell r="CV180">
            <v>0</v>
          </cell>
          <cell r="CW180">
            <v>0</v>
          </cell>
        </row>
        <row r="181">
          <cell r="B181">
            <v>3071</v>
          </cell>
          <cell r="C181">
            <v>3156</v>
          </cell>
          <cell r="D181">
            <v>6219</v>
          </cell>
          <cell r="E181">
            <v>11703</v>
          </cell>
          <cell r="F181">
            <v>9464</v>
          </cell>
          <cell r="G181">
            <v>20653</v>
          </cell>
          <cell r="H181">
            <v>1198</v>
          </cell>
          <cell r="I181">
            <v>6472</v>
          </cell>
          <cell r="J181">
            <v>7673</v>
          </cell>
          <cell r="K181">
            <v>2235</v>
          </cell>
          <cell r="L181">
            <v>13325</v>
          </cell>
          <cell r="M181">
            <v>15137</v>
          </cell>
          <cell r="N181">
            <v>9605</v>
          </cell>
          <cell r="O181">
            <v>16898</v>
          </cell>
          <cell r="P181">
            <v>15130</v>
          </cell>
          <cell r="Q181">
            <v>14628</v>
          </cell>
          <cell r="R181">
            <v>2090</v>
          </cell>
          <cell r="S181">
            <v>5719</v>
          </cell>
          <cell r="T181">
            <v>27268</v>
          </cell>
          <cell r="U181">
            <v>249024</v>
          </cell>
          <cell r="V181">
            <v>21832</v>
          </cell>
          <cell r="W181">
            <v>-2183</v>
          </cell>
          <cell r="X181">
            <v>268368</v>
          </cell>
          <cell r="Y181">
            <v>0.1</v>
          </cell>
          <cell r="Z181">
            <v>0</v>
          </cell>
          <cell r="AA181">
            <v>0.1</v>
          </cell>
          <cell r="AB181">
            <v>0</v>
          </cell>
          <cell r="AC181">
            <v>0</v>
          </cell>
          <cell r="AD181">
            <v>0</v>
          </cell>
          <cell r="AE181">
            <v>0</v>
          </cell>
          <cell r="AF181">
            <v>0.1</v>
          </cell>
          <cell r="AG181">
            <v>0.1</v>
          </cell>
          <cell r="AH181">
            <v>0.1</v>
          </cell>
          <cell r="AI181">
            <v>0.1</v>
          </cell>
          <cell r="AJ181">
            <v>0.1</v>
          </cell>
          <cell r="AK181">
            <v>0</v>
          </cell>
          <cell r="AL181">
            <v>0</v>
          </cell>
          <cell r="AM181">
            <v>0</v>
          </cell>
          <cell r="AN181">
            <v>0.1</v>
          </cell>
          <cell r="AO181">
            <v>-0.1</v>
          </cell>
          <cell r="AP181">
            <v>0</v>
          </cell>
          <cell r="AQ181">
            <v>0</v>
          </cell>
          <cell r="AR181">
            <v>-0.1</v>
          </cell>
          <cell r="AS181">
            <v>0.1</v>
          </cell>
          <cell r="AT181">
            <v>0.2</v>
          </cell>
          <cell r="AU181">
            <v>0.1</v>
          </cell>
          <cell r="AV181">
            <v>0.4</v>
          </cell>
          <cell r="AW181">
            <v>-0.1</v>
          </cell>
          <cell r="AX181">
            <v>0.1</v>
          </cell>
          <cell r="AY181">
            <v>0.1</v>
          </cell>
          <cell r="AZ181">
            <v>0</v>
          </cell>
          <cell r="BA181">
            <v>0</v>
          </cell>
          <cell r="BB181">
            <v>0.1</v>
          </cell>
          <cell r="BC181">
            <v>0.1</v>
          </cell>
          <cell r="BD181">
            <v>0.2</v>
          </cell>
          <cell r="BE181">
            <v>0</v>
          </cell>
          <cell r="BF181">
            <v>0</v>
          </cell>
          <cell r="BG181">
            <v>0.1</v>
          </cell>
          <cell r="BH181">
            <v>0</v>
          </cell>
          <cell r="BI181">
            <v>0.2</v>
          </cell>
          <cell r="BJ181">
            <v>0.1</v>
          </cell>
          <cell r="BK181">
            <v>0</v>
          </cell>
          <cell r="BL181">
            <v>0</v>
          </cell>
          <cell r="BM181">
            <v>0</v>
          </cell>
          <cell r="BN181">
            <v>0</v>
          </cell>
          <cell r="BO181">
            <v>0</v>
          </cell>
          <cell r="BP181">
            <v>0.1</v>
          </cell>
          <cell r="BQ181">
            <v>0.1</v>
          </cell>
          <cell r="BR181">
            <v>0.3</v>
          </cell>
          <cell r="BS181">
            <v>0</v>
          </cell>
          <cell r="BT181">
            <v>0</v>
          </cell>
          <cell r="BU181">
            <v>0</v>
          </cell>
          <cell r="BV181">
            <v>0</v>
          </cell>
          <cell r="BW181">
            <v>0</v>
          </cell>
          <cell r="BX181">
            <v>1.5</v>
          </cell>
          <cell r="BY181">
            <v>0.1</v>
          </cell>
          <cell r="BZ181">
            <v>0.7</v>
          </cell>
          <cell r="CA181">
            <v>0</v>
          </cell>
          <cell r="CB181">
            <v>0</v>
          </cell>
          <cell r="CC181">
            <v>0</v>
          </cell>
          <cell r="CD181">
            <v>0</v>
          </cell>
          <cell r="CE181">
            <v>0</v>
          </cell>
          <cell r="CF181">
            <v>0</v>
          </cell>
          <cell r="CG181">
            <v>0</v>
          </cell>
          <cell r="CH181">
            <v>0</v>
          </cell>
          <cell r="CI181">
            <v>0</v>
          </cell>
          <cell r="CJ181">
            <v>0</v>
          </cell>
          <cell r="CK181">
            <v>0</v>
          </cell>
          <cell r="CL181">
            <v>0.1</v>
          </cell>
          <cell r="CM181">
            <v>0</v>
          </cell>
          <cell r="CN181">
            <v>0</v>
          </cell>
          <cell r="CO181">
            <v>0</v>
          </cell>
          <cell r="CP181">
            <v>0</v>
          </cell>
          <cell r="CQ181">
            <v>0</v>
          </cell>
          <cell r="CR181">
            <v>0</v>
          </cell>
          <cell r="CS181">
            <v>0</v>
          </cell>
          <cell r="CT181">
            <v>0</v>
          </cell>
          <cell r="CU181">
            <v>0</v>
          </cell>
          <cell r="CV181">
            <v>0</v>
          </cell>
          <cell r="CW181">
            <v>0</v>
          </cell>
        </row>
        <row r="182">
          <cell r="B182">
            <v>3081</v>
          </cell>
          <cell r="C182">
            <v>3310</v>
          </cell>
          <cell r="D182">
            <v>6366</v>
          </cell>
          <cell r="E182">
            <v>12229</v>
          </cell>
          <cell r="F182">
            <v>9666</v>
          </cell>
          <cell r="G182">
            <v>21444</v>
          </cell>
          <cell r="H182">
            <v>1195</v>
          </cell>
          <cell r="I182">
            <v>6585</v>
          </cell>
          <cell r="J182">
            <v>7773</v>
          </cell>
          <cell r="K182">
            <v>2502</v>
          </cell>
          <cell r="L182">
            <v>14449</v>
          </cell>
          <cell r="M182">
            <v>16567</v>
          </cell>
          <cell r="N182">
            <v>10333</v>
          </cell>
          <cell r="O182">
            <v>16521</v>
          </cell>
          <cell r="P182">
            <v>15200</v>
          </cell>
          <cell r="Q182">
            <v>15571</v>
          </cell>
          <cell r="R182">
            <v>2008</v>
          </cell>
          <cell r="S182">
            <v>6061</v>
          </cell>
          <cell r="T182">
            <v>27352</v>
          </cell>
          <cell r="U182">
            <v>256552</v>
          </cell>
          <cell r="V182">
            <v>22645</v>
          </cell>
          <cell r="W182">
            <v>905</v>
          </cell>
          <cell r="X182">
            <v>279809</v>
          </cell>
          <cell r="Y182">
            <v>-0.3</v>
          </cell>
          <cell r="Z182">
            <v>0</v>
          </cell>
          <cell r="AA182">
            <v>-0.3</v>
          </cell>
          <cell r="AB182">
            <v>0</v>
          </cell>
          <cell r="AC182">
            <v>0</v>
          </cell>
          <cell r="AD182">
            <v>0</v>
          </cell>
          <cell r="AE182">
            <v>0</v>
          </cell>
          <cell r="AF182">
            <v>0</v>
          </cell>
          <cell r="AG182">
            <v>-0.1</v>
          </cell>
          <cell r="AH182">
            <v>-0.1</v>
          </cell>
          <cell r="AI182">
            <v>0</v>
          </cell>
          <cell r="AJ182">
            <v>0.1</v>
          </cell>
          <cell r="AK182">
            <v>-0.1</v>
          </cell>
          <cell r="AL182">
            <v>0.1</v>
          </cell>
          <cell r="AM182">
            <v>0</v>
          </cell>
          <cell r="AN182">
            <v>0.1</v>
          </cell>
          <cell r="AO182">
            <v>0</v>
          </cell>
          <cell r="AP182">
            <v>0</v>
          </cell>
          <cell r="AQ182">
            <v>0</v>
          </cell>
          <cell r="AR182">
            <v>0</v>
          </cell>
          <cell r="AS182">
            <v>0.1</v>
          </cell>
          <cell r="AT182">
            <v>0</v>
          </cell>
          <cell r="AU182">
            <v>0.4</v>
          </cell>
          <cell r="AV182">
            <v>0.5</v>
          </cell>
          <cell r="AW182">
            <v>0.2</v>
          </cell>
          <cell r="AX182">
            <v>0.1</v>
          </cell>
          <cell r="AY182">
            <v>0.1</v>
          </cell>
          <cell r="AZ182">
            <v>0</v>
          </cell>
          <cell r="BA182">
            <v>0</v>
          </cell>
          <cell r="BB182">
            <v>0.1</v>
          </cell>
          <cell r="BC182">
            <v>0</v>
          </cell>
          <cell r="BD182">
            <v>0.1</v>
          </cell>
          <cell r="BE182">
            <v>0</v>
          </cell>
          <cell r="BF182">
            <v>0</v>
          </cell>
          <cell r="BG182">
            <v>0</v>
          </cell>
          <cell r="BH182">
            <v>0.2</v>
          </cell>
          <cell r="BI182">
            <v>0</v>
          </cell>
          <cell r="BJ182">
            <v>0.2</v>
          </cell>
          <cell r="BK182">
            <v>0</v>
          </cell>
          <cell r="BL182">
            <v>0</v>
          </cell>
          <cell r="BM182">
            <v>0</v>
          </cell>
          <cell r="BN182">
            <v>0</v>
          </cell>
          <cell r="BO182">
            <v>0</v>
          </cell>
          <cell r="BP182">
            <v>0.1</v>
          </cell>
          <cell r="BQ182">
            <v>0</v>
          </cell>
          <cell r="BR182">
            <v>-0.2</v>
          </cell>
          <cell r="BS182">
            <v>0</v>
          </cell>
          <cell r="BT182">
            <v>0.1</v>
          </cell>
          <cell r="BU182">
            <v>0</v>
          </cell>
          <cell r="BV182">
            <v>0</v>
          </cell>
          <cell r="BW182">
            <v>0</v>
          </cell>
          <cell r="BX182">
            <v>0.9</v>
          </cell>
          <cell r="BY182">
            <v>0.1</v>
          </cell>
          <cell r="BZ182">
            <v>1.8</v>
          </cell>
          <cell r="CA182">
            <v>0</v>
          </cell>
          <cell r="CB182">
            <v>0</v>
          </cell>
          <cell r="CC182">
            <v>0</v>
          </cell>
          <cell r="CD182">
            <v>0</v>
          </cell>
          <cell r="CE182">
            <v>0</v>
          </cell>
          <cell r="CF182">
            <v>0</v>
          </cell>
          <cell r="CG182">
            <v>0</v>
          </cell>
          <cell r="CH182">
            <v>0</v>
          </cell>
          <cell r="CI182">
            <v>0</v>
          </cell>
          <cell r="CJ182">
            <v>0</v>
          </cell>
          <cell r="CK182">
            <v>0</v>
          </cell>
          <cell r="CL182">
            <v>-0.1</v>
          </cell>
          <cell r="CM182">
            <v>0</v>
          </cell>
          <cell r="CN182">
            <v>0</v>
          </cell>
          <cell r="CO182">
            <v>0</v>
          </cell>
          <cell r="CP182">
            <v>0</v>
          </cell>
          <cell r="CQ182">
            <v>0</v>
          </cell>
          <cell r="CR182">
            <v>0</v>
          </cell>
          <cell r="CS182">
            <v>0</v>
          </cell>
          <cell r="CT182">
            <v>0</v>
          </cell>
          <cell r="CU182">
            <v>0</v>
          </cell>
          <cell r="CV182">
            <v>0</v>
          </cell>
          <cell r="CW182">
            <v>0</v>
          </cell>
        </row>
        <row r="183">
          <cell r="B183">
            <v>3251</v>
          </cell>
          <cell r="C183">
            <v>3486</v>
          </cell>
          <cell r="D183">
            <v>6709</v>
          </cell>
          <cell r="E183">
            <v>12013</v>
          </cell>
          <cell r="F183">
            <v>9831</v>
          </cell>
          <cell r="G183">
            <v>21317</v>
          </cell>
          <cell r="H183">
            <v>1276</v>
          </cell>
          <cell r="I183">
            <v>6980</v>
          </cell>
          <cell r="J183">
            <v>8251</v>
          </cell>
          <cell r="K183">
            <v>2507</v>
          </cell>
          <cell r="L183">
            <v>14241</v>
          </cell>
          <cell r="M183">
            <v>16403</v>
          </cell>
          <cell r="N183">
            <v>10283</v>
          </cell>
          <cell r="O183">
            <v>15854</v>
          </cell>
          <cell r="P183">
            <v>15273</v>
          </cell>
          <cell r="Q183">
            <v>16494</v>
          </cell>
          <cell r="R183">
            <v>2123</v>
          </cell>
          <cell r="S183">
            <v>5935</v>
          </cell>
          <cell r="T183">
            <v>27460</v>
          </cell>
          <cell r="U183">
            <v>261283</v>
          </cell>
          <cell r="V183">
            <v>23594</v>
          </cell>
          <cell r="W183">
            <v>-1907</v>
          </cell>
          <cell r="X183">
            <v>282711</v>
          </cell>
          <cell r="Y183">
            <v>-0.3</v>
          </cell>
          <cell r="Z183">
            <v>-0.1</v>
          </cell>
          <cell r="AA183">
            <v>-0.4</v>
          </cell>
          <cell r="AB183">
            <v>0</v>
          </cell>
          <cell r="AC183">
            <v>0</v>
          </cell>
          <cell r="AD183">
            <v>0.1</v>
          </cell>
          <cell r="AE183">
            <v>0</v>
          </cell>
          <cell r="AF183">
            <v>0</v>
          </cell>
          <cell r="AG183">
            <v>0.1</v>
          </cell>
          <cell r="AH183">
            <v>0.1</v>
          </cell>
          <cell r="AI183">
            <v>0</v>
          </cell>
          <cell r="AJ183">
            <v>0</v>
          </cell>
          <cell r="AK183">
            <v>0</v>
          </cell>
          <cell r="AL183">
            <v>-0.1</v>
          </cell>
          <cell r="AM183">
            <v>0</v>
          </cell>
          <cell r="AN183">
            <v>0</v>
          </cell>
          <cell r="AO183">
            <v>0</v>
          </cell>
          <cell r="AP183">
            <v>0</v>
          </cell>
          <cell r="AQ183">
            <v>0.1</v>
          </cell>
          <cell r="AR183">
            <v>0.1</v>
          </cell>
          <cell r="AS183">
            <v>0.1</v>
          </cell>
          <cell r="AT183">
            <v>0.1</v>
          </cell>
          <cell r="AU183">
            <v>-0.1</v>
          </cell>
          <cell r="AV183">
            <v>0</v>
          </cell>
          <cell r="AW183">
            <v>0.1</v>
          </cell>
          <cell r="AX183">
            <v>0</v>
          </cell>
          <cell r="AY183">
            <v>0</v>
          </cell>
          <cell r="AZ183">
            <v>0.1</v>
          </cell>
          <cell r="BA183">
            <v>0</v>
          </cell>
          <cell r="BB183">
            <v>0</v>
          </cell>
          <cell r="BC183">
            <v>0.1</v>
          </cell>
          <cell r="BD183">
            <v>0.3</v>
          </cell>
          <cell r="BE183">
            <v>0</v>
          </cell>
          <cell r="BF183">
            <v>0</v>
          </cell>
          <cell r="BG183">
            <v>0.1</v>
          </cell>
          <cell r="BH183">
            <v>-0.1</v>
          </cell>
          <cell r="BI183">
            <v>0</v>
          </cell>
          <cell r="BJ183">
            <v>-0.1</v>
          </cell>
          <cell r="BK183">
            <v>0</v>
          </cell>
          <cell r="BL183">
            <v>0.1</v>
          </cell>
          <cell r="BM183">
            <v>0.1</v>
          </cell>
          <cell r="BN183">
            <v>0</v>
          </cell>
          <cell r="BO183">
            <v>0</v>
          </cell>
          <cell r="BP183">
            <v>0</v>
          </cell>
          <cell r="BQ183">
            <v>0.1</v>
          </cell>
          <cell r="BR183">
            <v>-0.2</v>
          </cell>
          <cell r="BS183">
            <v>0</v>
          </cell>
          <cell r="BT183">
            <v>0.1</v>
          </cell>
          <cell r="BU183">
            <v>0</v>
          </cell>
          <cell r="BV183">
            <v>0</v>
          </cell>
          <cell r="BW183">
            <v>0</v>
          </cell>
          <cell r="BX183">
            <v>0.3</v>
          </cell>
          <cell r="BY183">
            <v>0.2</v>
          </cell>
          <cell r="BZ183">
            <v>0.3</v>
          </cell>
          <cell r="CA183">
            <v>0</v>
          </cell>
          <cell r="CB183">
            <v>0</v>
          </cell>
          <cell r="CC183">
            <v>0</v>
          </cell>
          <cell r="CD183">
            <v>0</v>
          </cell>
          <cell r="CE183">
            <v>0</v>
          </cell>
          <cell r="CF183">
            <v>0</v>
          </cell>
          <cell r="CG183">
            <v>0</v>
          </cell>
          <cell r="CH183">
            <v>0</v>
          </cell>
          <cell r="CI183">
            <v>0</v>
          </cell>
          <cell r="CJ183">
            <v>0</v>
          </cell>
          <cell r="CK183">
            <v>0</v>
          </cell>
          <cell r="CL183">
            <v>0.1</v>
          </cell>
          <cell r="CM183">
            <v>0</v>
          </cell>
          <cell r="CN183">
            <v>0</v>
          </cell>
          <cell r="CO183">
            <v>0</v>
          </cell>
          <cell r="CP183">
            <v>0</v>
          </cell>
          <cell r="CQ183">
            <v>0</v>
          </cell>
          <cell r="CR183">
            <v>0</v>
          </cell>
          <cell r="CS183">
            <v>0</v>
          </cell>
          <cell r="CT183">
            <v>0</v>
          </cell>
          <cell r="CU183">
            <v>0</v>
          </cell>
          <cell r="CV183">
            <v>0</v>
          </cell>
          <cell r="CW183">
            <v>-0.1</v>
          </cell>
        </row>
        <row r="184">
          <cell r="B184">
            <v>3319</v>
          </cell>
          <cell r="C184">
            <v>3526</v>
          </cell>
          <cell r="D184">
            <v>6823</v>
          </cell>
          <cell r="E184">
            <v>12138</v>
          </cell>
          <cell r="F184">
            <v>9487</v>
          </cell>
          <cell r="G184">
            <v>21218</v>
          </cell>
          <cell r="H184">
            <v>1397</v>
          </cell>
          <cell r="I184">
            <v>7545</v>
          </cell>
          <cell r="J184">
            <v>8944</v>
          </cell>
          <cell r="K184">
            <v>2477</v>
          </cell>
          <cell r="L184">
            <v>14031</v>
          </cell>
          <cell r="M184">
            <v>16173</v>
          </cell>
          <cell r="N184">
            <v>10254</v>
          </cell>
          <cell r="O184">
            <v>16397</v>
          </cell>
          <cell r="P184">
            <v>15345</v>
          </cell>
          <cell r="Q184">
            <v>15534</v>
          </cell>
          <cell r="R184">
            <v>2234</v>
          </cell>
          <cell r="S184">
            <v>6257</v>
          </cell>
          <cell r="T184">
            <v>27561</v>
          </cell>
          <cell r="U184">
            <v>270945</v>
          </cell>
          <cell r="V184">
            <v>25277</v>
          </cell>
          <cell r="W184">
            <v>1471</v>
          </cell>
          <cell r="X184">
            <v>297457</v>
          </cell>
          <cell r="Y184">
            <v>-0.2</v>
          </cell>
          <cell r="Z184">
            <v>0</v>
          </cell>
          <cell r="AA184">
            <v>-0.1</v>
          </cell>
          <cell r="AB184">
            <v>0</v>
          </cell>
          <cell r="AC184">
            <v>0</v>
          </cell>
          <cell r="AD184">
            <v>0</v>
          </cell>
          <cell r="AE184">
            <v>0</v>
          </cell>
          <cell r="AF184">
            <v>0</v>
          </cell>
          <cell r="AG184">
            <v>0.1</v>
          </cell>
          <cell r="AH184">
            <v>0</v>
          </cell>
          <cell r="AI184">
            <v>0</v>
          </cell>
          <cell r="AJ184">
            <v>0</v>
          </cell>
          <cell r="AK184">
            <v>0.1</v>
          </cell>
          <cell r="AL184">
            <v>0.1</v>
          </cell>
          <cell r="AM184">
            <v>0</v>
          </cell>
          <cell r="AN184">
            <v>0.1</v>
          </cell>
          <cell r="AO184">
            <v>0</v>
          </cell>
          <cell r="AP184">
            <v>0</v>
          </cell>
          <cell r="AQ184">
            <v>0</v>
          </cell>
          <cell r="AR184">
            <v>0</v>
          </cell>
          <cell r="AS184">
            <v>0</v>
          </cell>
          <cell r="AT184">
            <v>0</v>
          </cell>
          <cell r="AU184">
            <v>0.4</v>
          </cell>
          <cell r="AV184">
            <v>0.5</v>
          </cell>
          <cell r="AW184">
            <v>0</v>
          </cell>
          <cell r="AX184">
            <v>0</v>
          </cell>
          <cell r="AY184">
            <v>0</v>
          </cell>
          <cell r="AZ184">
            <v>0</v>
          </cell>
          <cell r="BA184">
            <v>0</v>
          </cell>
          <cell r="BB184">
            <v>-0.1</v>
          </cell>
          <cell r="BC184">
            <v>-0.1</v>
          </cell>
          <cell r="BD184">
            <v>-0.1</v>
          </cell>
          <cell r="BE184">
            <v>0</v>
          </cell>
          <cell r="BF184">
            <v>0</v>
          </cell>
          <cell r="BG184">
            <v>0</v>
          </cell>
          <cell r="BH184">
            <v>0</v>
          </cell>
          <cell r="BI184">
            <v>-0.1</v>
          </cell>
          <cell r="BJ184">
            <v>0</v>
          </cell>
          <cell r="BK184">
            <v>0</v>
          </cell>
          <cell r="BL184">
            <v>0.1</v>
          </cell>
          <cell r="BM184">
            <v>0.1</v>
          </cell>
          <cell r="BN184">
            <v>0</v>
          </cell>
          <cell r="BO184">
            <v>-0.2</v>
          </cell>
          <cell r="BP184">
            <v>-0.2</v>
          </cell>
          <cell r="BQ184">
            <v>-0.1</v>
          </cell>
          <cell r="BR184">
            <v>0.2</v>
          </cell>
          <cell r="BS184">
            <v>0</v>
          </cell>
          <cell r="BT184">
            <v>0</v>
          </cell>
          <cell r="BU184">
            <v>0</v>
          </cell>
          <cell r="BV184">
            <v>0</v>
          </cell>
          <cell r="BW184">
            <v>0</v>
          </cell>
          <cell r="BX184">
            <v>0.6</v>
          </cell>
          <cell r="BY184">
            <v>0</v>
          </cell>
          <cell r="BZ184">
            <v>0.7</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row>
        <row r="185">
          <cell r="B185">
            <v>3269</v>
          </cell>
          <cell r="C185">
            <v>3417</v>
          </cell>
          <cell r="D185">
            <v>6675</v>
          </cell>
          <cell r="E185">
            <v>12159</v>
          </cell>
          <cell r="F185">
            <v>9403</v>
          </cell>
          <cell r="G185">
            <v>21185</v>
          </cell>
          <cell r="H185">
            <v>1325</v>
          </cell>
          <cell r="I185">
            <v>7070</v>
          </cell>
          <cell r="J185">
            <v>8404</v>
          </cell>
          <cell r="K185">
            <v>2346</v>
          </cell>
          <cell r="L185">
            <v>13219</v>
          </cell>
          <cell r="M185">
            <v>15260</v>
          </cell>
          <cell r="N185">
            <v>9569</v>
          </cell>
          <cell r="O185">
            <v>16723</v>
          </cell>
          <cell r="P185">
            <v>15416</v>
          </cell>
          <cell r="Q185">
            <v>15298</v>
          </cell>
          <cell r="R185">
            <v>2124</v>
          </cell>
          <cell r="S185">
            <v>6021</v>
          </cell>
          <cell r="T185">
            <v>27688</v>
          </cell>
          <cell r="U185">
            <v>253801</v>
          </cell>
          <cell r="V185">
            <v>22426</v>
          </cell>
          <cell r="W185">
            <v>-1207</v>
          </cell>
          <cell r="X185">
            <v>274740</v>
          </cell>
          <cell r="Y185">
            <v>-0.2</v>
          </cell>
          <cell r="Z185">
            <v>0</v>
          </cell>
          <cell r="AA185">
            <v>-0.2</v>
          </cell>
          <cell r="AB185">
            <v>0</v>
          </cell>
          <cell r="AC185">
            <v>-0.1</v>
          </cell>
          <cell r="AD185">
            <v>0.1</v>
          </cell>
          <cell r="AE185">
            <v>0</v>
          </cell>
          <cell r="AF185">
            <v>0</v>
          </cell>
          <cell r="AG185">
            <v>-0.1</v>
          </cell>
          <cell r="AH185">
            <v>-0.1</v>
          </cell>
          <cell r="AI185">
            <v>0</v>
          </cell>
          <cell r="AJ185">
            <v>0.2</v>
          </cell>
          <cell r="AK185">
            <v>0</v>
          </cell>
          <cell r="AL185">
            <v>0.1</v>
          </cell>
          <cell r="AM185">
            <v>0</v>
          </cell>
          <cell r="AN185">
            <v>0.2</v>
          </cell>
          <cell r="AO185">
            <v>-0.1</v>
          </cell>
          <cell r="AP185">
            <v>0</v>
          </cell>
          <cell r="AQ185">
            <v>-0.1</v>
          </cell>
          <cell r="AR185">
            <v>-0.1</v>
          </cell>
          <cell r="AS185">
            <v>0</v>
          </cell>
          <cell r="AT185">
            <v>0</v>
          </cell>
          <cell r="AU185">
            <v>-0.3</v>
          </cell>
          <cell r="AV185">
            <v>-0.2</v>
          </cell>
          <cell r="AW185">
            <v>0</v>
          </cell>
          <cell r="AX185">
            <v>0</v>
          </cell>
          <cell r="AY185">
            <v>-0.1</v>
          </cell>
          <cell r="AZ185">
            <v>-0.1</v>
          </cell>
          <cell r="BA185">
            <v>0</v>
          </cell>
          <cell r="BB185">
            <v>0</v>
          </cell>
          <cell r="BC185">
            <v>-0.1</v>
          </cell>
          <cell r="BD185">
            <v>-0.1</v>
          </cell>
          <cell r="BE185">
            <v>0</v>
          </cell>
          <cell r="BF185">
            <v>0.1</v>
          </cell>
          <cell r="BG185">
            <v>0.1</v>
          </cell>
          <cell r="BH185">
            <v>0</v>
          </cell>
          <cell r="BI185">
            <v>0.1</v>
          </cell>
          <cell r="BJ185">
            <v>0.1</v>
          </cell>
          <cell r="BK185">
            <v>0</v>
          </cell>
          <cell r="BL185">
            <v>0</v>
          </cell>
          <cell r="BM185">
            <v>0</v>
          </cell>
          <cell r="BN185">
            <v>0</v>
          </cell>
          <cell r="BO185">
            <v>0.1</v>
          </cell>
          <cell r="BP185">
            <v>0.1</v>
          </cell>
          <cell r="BQ185">
            <v>0</v>
          </cell>
          <cell r="BR185">
            <v>0.2</v>
          </cell>
          <cell r="BS185">
            <v>0</v>
          </cell>
          <cell r="BT185">
            <v>0.1</v>
          </cell>
          <cell r="BU185">
            <v>0</v>
          </cell>
          <cell r="BV185">
            <v>0</v>
          </cell>
          <cell r="BW185">
            <v>0</v>
          </cell>
          <cell r="BX185">
            <v>0.2</v>
          </cell>
          <cell r="BY185">
            <v>-0.1</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0</v>
          </cell>
          <cell r="CO185">
            <v>0</v>
          </cell>
          <cell r="CP185">
            <v>0</v>
          </cell>
          <cell r="CQ185">
            <v>0</v>
          </cell>
          <cell r="CR185">
            <v>0</v>
          </cell>
          <cell r="CS185">
            <v>0</v>
          </cell>
          <cell r="CT185">
            <v>0</v>
          </cell>
          <cell r="CU185">
            <v>0</v>
          </cell>
          <cell r="CV185">
            <v>0</v>
          </cell>
          <cell r="CW185">
            <v>0</v>
          </cell>
        </row>
        <row r="186">
          <cell r="B186">
            <v>3271</v>
          </cell>
          <cell r="C186">
            <v>3465</v>
          </cell>
          <cell r="D186">
            <v>6719</v>
          </cell>
          <cell r="E186">
            <v>12376</v>
          </cell>
          <cell r="F186">
            <v>10077</v>
          </cell>
          <cell r="G186">
            <v>21932</v>
          </cell>
          <cell r="H186">
            <v>1268</v>
          </cell>
          <cell r="I186">
            <v>6775</v>
          </cell>
          <cell r="J186">
            <v>8051</v>
          </cell>
          <cell r="K186">
            <v>2621</v>
          </cell>
          <cell r="L186">
            <v>14749</v>
          </cell>
          <cell r="M186">
            <v>17033</v>
          </cell>
          <cell r="N186">
            <v>10221</v>
          </cell>
          <cell r="O186">
            <v>16180</v>
          </cell>
          <cell r="P186">
            <v>15487</v>
          </cell>
          <cell r="Q186">
            <v>16023</v>
          </cell>
          <cell r="R186">
            <v>2260</v>
          </cell>
          <cell r="S186">
            <v>6416</v>
          </cell>
          <cell r="T186">
            <v>27844</v>
          </cell>
          <cell r="U186">
            <v>260359</v>
          </cell>
          <cell r="V186">
            <v>23132</v>
          </cell>
          <cell r="W186">
            <v>1643</v>
          </cell>
          <cell r="X186">
            <v>284828</v>
          </cell>
          <cell r="Y186">
            <v>0</v>
          </cell>
          <cell r="Z186">
            <v>0</v>
          </cell>
          <cell r="AA186">
            <v>0.1</v>
          </cell>
          <cell r="AB186">
            <v>0</v>
          </cell>
          <cell r="AC186">
            <v>0</v>
          </cell>
          <cell r="AD186">
            <v>0</v>
          </cell>
          <cell r="AE186">
            <v>0.1</v>
          </cell>
          <cell r="AF186">
            <v>0</v>
          </cell>
          <cell r="AG186">
            <v>0</v>
          </cell>
          <cell r="AH186">
            <v>-0.1</v>
          </cell>
          <cell r="AI186">
            <v>-0.1</v>
          </cell>
          <cell r="AJ186">
            <v>-0.3</v>
          </cell>
          <cell r="AK186">
            <v>0.1</v>
          </cell>
          <cell r="AL186">
            <v>0.1</v>
          </cell>
          <cell r="AM186">
            <v>0</v>
          </cell>
          <cell r="AN186">
            <v>-0.1</v>
          </cell>
          <cell r="AO186">
            <v>0</v>
          </cell>
          <cell r="AP186">
            <v>0</v>
          </cell>
          <cell r="AQ186">
            <v>0</v>
          </cell>
          <cell r="AR186">
            <v>0</v>
          </cell>
          <cell r="AS186">
            <v>-0.1</v>
          </cell>
          <cell r="AT186">
            <v>0</v>
          </cell>
          <cell r="AU186">
            <v>0.3</v>
          </cell>
          <cell r="AV186">
            <v>0.2</v>
          </cell>
          <cell r="AW186">
            <v>0</v>
          </cell>
          <cell r="AX186">
            <v>0.1</v>
          </cell>
          <cell r="AY186">
            <v>0</v>
          </cell>
          <cell r="AZ186">
            <v>0</v>
          </cell>
          <cell r="BA186">
            <v>0</v>
          </cell>
          <cell r="BB186">
            <v>0</v>
          </cell>
          <cell r="BC186">
            <v>-0.1</v>
          </cell>
          <cell r="BD186">
            <v>-0.1</v>
          </cell>
          <cell r="BE186">
            <v>0</v>
          </cell>
          <cell r="BF186">
            <v>-0.1</v>
          </cell>
          <cell r="BG186">
            <v>0</v>
          </cell>
          <cell r="BH186">
            <v>0.1</v>
          </cell>
          <cell r="BI186">
            <v>0.1</v>
          </cell>
          <cell r="BJ186">
            <v>0.1</v>
          </cell>
          <cell r="BK186">
            <v>0</v>
          </cell>
          <cell r="BL186">
            <v>-0.1</v>
          </cell>
          <cell r="BM186">
            <v>-0.2</v>
          </cell>
          <cell r="BN186">
            <v>0</v>
          </cell>
          <cell r="BO186">
            <v>0.2</v>
          </cell>
          <cell r="BP186">
            <v>0.2</v>
          </cell>
          <cell r="BQ186">
            <v>0</v>
          </cell>
          <cell r="BR186">
            <v>-0.1</v>
          </cell>
          <cell r="BS186">
            <v>0</v>
          </cell>
          <cell r="BT186">
            <v>0.1</v>
          </cell>
          <cell r="BU186">
            <v>0</v>
          </cell>
          <cell r="BV186">
            <v>0</v>
          </cell>
          <cell r="BW186">
            <v>0.1</v>
          </cell>
          <cell r="BX186">
            <v>0.3</v>
          </cell>
          <cell r="BY186">
            <v>0.1</v>
          </cell>
          <cell r="BZ186">
            <v>0.3</v>
          </cell>
          <cell r="CA186">
            <v>0</v>
          </cell>
          <cell r="CB186">
            <v>0</v>
          </cell>
          <cell r="CC186">
            <v>0</v>
          </cell>
          <cell r="CD186">
            <v>0</v>
          </cell>
          <cell r="CE186">
            <v>0</v>
          </cell>
          <cell r="CF186">
            <v>0</v>
          </cell>
          <cell r="CG186">
            <v>0</v>
          </cell>
          <cell r="CH186">
            <v>0</v>
          </cell>
          <cell r="CI186">
            <v>0</v>
          </cell>
          <cell r="CJ186">
            <v>0</v>
          </cell>
          <cell r="CK186">
            <v>0</v>
          </cell>
          <cell r="CL186">
            <v>-0.1</v>
          </cell>
          <cell r="CM186">
            <v>0</v>
          </cell>
          <cell r="CN186">
            <v>0</v>
          </cell>
          <cell r="CO186">
            <v>0</v>
          </cell>
          <cell r="CP186">
            <v>0</v>
          </cell>
          <cell r="CQ186">
            <v>0</v>
          </cell>
          <cell r="CR186">
            <v>0</v>
          </cell>
          <cell r="CS186">
            <v>0</v>
          </cell>
          <cell r="CT186">
            <v>0</v>
          </cell>
          <cell r="CU186">
            <v>0</v>
          </cell>
          <cell r="CV186">
            <v>0</v>
          </cell>
          <cell r="CW186">
            <v>0</v>
          </cell>
        </row>
        <row r="187">
          <cell r="B187">
            <v>3449</v>
          </cell>
          <cell r="C187">
            <v>3562</v>
          </cell>
          <cell r="D187">
            <v>7004</v>
          </cell>
          <cell r="E187">
            <v>12457</v>
          </cell>
          <cell r="F187">
            <v>10597</v>
          </cell>
          <cell r="G187">
            <v>22397</v>
          </cell>
          <cell r="H187">
            <v>1307</v>
          </cell>
          <cell r="I187">
            <v>6829</v>
          </cell>
          <cell r="J187">
            <v>8158</v>
          </cell>
          <cell r="K187">
            <v>2620</v>
          </cell>
          <cell r="L187">
            <v>14846</v>
          </cell>
          <cell r="M187">
            <v>17112</v>
          </cell>
          <cell r="N187">
            <v>10095</v>
          </cell>
          <cell r="O187">
            <v>15601</v>
          </cell>
          <cell r="P187">
            <v>15557</v>
          </cell>
          <cell r="Q187">
            <v>16954</v>
          </cell>
          <cell r="R187">
            <v>2305</v>
          </cell>
          <cell r="S187">
            <v>6409</v>
          </cell>
          <cell r="T187">
            <v>28012</v>
          </cell>
          <cell r="U187">
            <v>264959</v>
          </cell>
          <cell r="V187">
            <v>24129</v>
          </cell>
          <cell r="W187">
            <v>471</v>
          </cell>
          <cell r="X187">
            <v>289322</v>
          </cell>
          <cell r="Y187">
            <v>0.4</v>
          </cell>
          <cell r="Z187">
            <v>0</v>
          </cell>
          <cell r="AA187">
            <v>0.4</v>
          </cell>
          <cell r="AB187">
            <v>0</v>
          </cell>
          <cell r="AC187">
            <v>0</v>
          </cell>
          <cell r="AD187">
            <v>-0.1</v>
          </cell>
          <cell r="AE187">
            <v>-0.1</v>
          </cell>
          <cell r="AF187">
            <v>0</v>
          </cell>
          <cell r="AG187">
            <v>-0.1</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0.1</v>
          </cell>
          <cell r="AV187">
            <v>0.1</v>
          </cell>
          <cell r="AW187">
            <v>0.1</v>
          </cell>
          <cell r="AX187">
            <v>0.1</v>
          </cell>
          <cell r="AY187">
            <v>0.1</v>
          </cell>
          <cell r="AZ187">
            <v>0.1</v>
          </cell>
          <cell r="BA187">
            <v>0</v>
          </cell>
          <cell r="BB187">
            <v>0</v>
          </cell>
          <cell r="BC187">
            <v>0</v>
          </cell>
          <cell r="BD187">
            <v>0.1</v>
          </cell>
          <cell r="BE187">
            <v>0</v>
          </cell>
          <cell r="BF187">
            <v>0</v>
          </cell>
          <cell r="BG187">
            <v>0</v>
          </cell>
          <cell r="BH187">
            <v>0</v>
          </cell>
          <cell r="BI187">
            <v>0.2</v>
          </cell>
          <cell r="BJ187">
            <v>0.2</v>
          </cell>
          <cell r="BK187">
            <v>0</v>
          </cell>
          <cell r="BL187">
            <v>0</v>
          </cell>
          <cell r="BM187">
            <v>0</v>
          </cell>
          <cell r="BN187">
            <v>0</v>
          </cell>
          <cell r="BO187">
            <v>0.1</v>
          </cell>
          <cell r="BP187">
            <v>0.1</v>
          </cell>
          <cell r="BQ187">
            <v>0</v>
          </cell>
          <cell r="BR187">
            <v>-0.1</v>
          </cell>
          <cell r="BS187">
            <v>0</v>
          </cell>
          <cell r="BT187">
            <v>0.1</v>
          </cell>
          <cell r="BU187">
            <v>0</v>
          </cell>
          <cell r="BV187">
            <v>0</v>
          </cell>
          <cell r="BW187">
            <v>0.1</v>
          </cell>
          <cell r="BX187">
            <v>1.2</v>
          </cell>
          <cell r="BY187">
            <v>0.2</v>
          </cell>
          <cell r="BZ187">
            <v>1.6</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row>
        <row r="188">
          <cell r="B188">
            <v>3362</v>
          </cell>
          <cell r="C188">
            <v>3838</v>
          </cell>
          <cell r="D188">
            <v>7141</v>
          </cell>
          <cell r="E188">
            <v>12656</v>
          </cell>
          <cell r="F188">
            <v>10857</v>
          </cell>
          <cell r="G188">
            <v>22817</v>
          </cell>
          <cell r="H188">
            <v>1383</v>
          </cell>
          <cell r="I188">
            <v>7378</v>
          </cell>
          <cell r="J188">
            <v>8772</v>
          </cell>
          <cell r="K188">
            <v>2691</v>
          </cell>
          <cell r="L188">
            <v>15403</v>
          </cell>
          <cell r="M188">
            <v>17702</v>
          </cell>
          <cell r="N188">
            <v>10438</v>
          </cell>
          <cell r="O188">
            <v>16529</v>
          </cell>
          <cell r="P188">
            <v>15632</v>
          </cell>
          <cell r="Q188">
            <v>16275</v>
          </cell>
          <cell r="R188">
            <v>2454</v>
          </cell>
          <cell r="S188">
            <v>6554</v>
          </cell>
          <cell r="T188">
            <v>28242</v>
          </cell>
          <cell r="U188">
            <v>283698</v>
          </cell>
          <cell r="V188">
            <v>26265</v>
          </cell>
          <cell r="W188">
            <v>552</v>
          </cell>
          <cell r="X188">
            <v>310300</v>
          </cell>
          <cell r="Y188">
            <v>0.3</v>
          </cell>
          <cell r="Z188">
            <v>0</v>
          </cell>
          <cell r="AA188">
            <v>0.3</v>
          </cell>
          <cell r="AB188">
            <v>0</v>
          </cell>
          <cell r="AC188">
            <v>-0.1</v>
          </cell>
          <cell r="AD188">
            <v>0</v>
          </cell>
          <cell r="AE188">
            <v>0</v>
          </cell>
          <cell r="AF188">
            <v>-0.1</v>
          </cell>
          <cell r="AG188">
            <v>0</v>
          </cell>
          <cell r="AH188">
            <v>-0.1</v>
          </cell>
          <cell r="AI188">
            <v>0.1</v>
          </cell>
          <cell r="AJ188">
            <v>0.1</v>
          </cell>
          <cell r="AK188">
            <v>0</v>
          </cell>
          <cell r="AL188">
            <v>0</v>
          </cell>
          <cell r="AM188">
            <v>0</v>
          </cell>
          <cell r="AN188">
            <v>0.1</v>
          </cell>
          <cell r="AO188">
            <v>0</v>
          </cell>
          <cell r="AP188">
            <v>0</v>
          </cell>
          <cell r="AQ188">
            <v>0</v>
          </cell>
          <cell r="AR188">
            <v>0</v>
          </cell>
          <cell r="AS188">
            <v>0.1</v>
          </cell>
          <cell r="AT188">
            <v>0.1</v>
          </cell>
          <cell r="AU188">
            <v>0</v>
          </cell>
          <cell r="AV188">
            <v>0.1</v>
          </cell>
          <cell r="AW188">
            <v>0</v>
          </cell>
          <cell r="AX188">
            <v>0.1</v>
          </cell>
          <cell r="AY188">
            <v>0</v>
          </cell>
          <cell r="AZ188">
            <v>0</v>
          </cell>
          <cell r="BA188">
            <v>0</v>
          </cell>
          <cell r="BB188">
            <v>0</v>
          </cell>
          <cell r="BC188">
            <v>0.1</v>
          </cell>
          <cell r="BD188">
            <v>0.2</v>
          </cell>
          <cell r="BE188">
            <v>0</v>
          </cell>
          <cell r="BF188">
            <v>0</v>
          </cell>
          <cell r="BG188">
            <v>0</v>
          </cell>
          <cell r="BH188">
            <v>0.1</v>
          </cell>
          <cell r="BI188">
            <v>0.1</v>
          </cell>
          <cell r="BJ188">
            <v>0.1</v>
          </cell>
          <cell r="BK188">
            <v>0</v>
          </cell>
          <cell r="BL188">
            <v>0.1</v>
          </cell>
          <cell r="BM188">
            <v>0.1</v>
          </cell>
          <cell r="BN188">
            <v>0</v>
          </cell>
          <cell r="BO188">
            <v>0.1</v>
          </cell>
          <cell r="BP188">
            <v>0.1</v>
          </cell>
          <cell r="BQ188">
            <v>0</v>
          </cell>
          <cell r="BR188">
            <v>0.2</v>
          </cell>
          <cell r="BS188">
            <v>0</v>
          </cell>
          <cell r="BT188">
            <v>0</v>
          </cell>
          <cell r="BU188">
            <v>0</v>
          </cell>
          <cell r="BV188">
            <v>0</v>
          </cell>
          <cell r="BW188">
            <v>0.1</v>
          </cell>
          <cell r="BX188">
            <v>1.6</v>
          </cell>
          <cell r="BY188">
            <v>0.1</v>
          </cell>
          <cell r="BZ188">
            <v>1.8</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row>
        <row r="189">
          <cell r="B189">
            <v>3361</v>
          </cell>
          <cell r="C189">
            <v>3436</v>
          </cell>
          <cell r="D189">
            <v>6799</v>
          </cell>
          <cell r="E189">
            <v>12857</v>
          </cell>
          <cell r="F189">
            <v>10216</v>
          </cell>
          <cell r="G189">
            <v>22603</v>
          </cell>
          <cell r="H189">
            <v>1282</v>
          </cell>
          <cell r="I189">
            <v>6878</v>
          </cell>
          <cell r="J189">
            <v>8167</v>
          </cell>
          <cell r="K189">
            <v>2384</v>
          </cell>
          <cell r="L189">
            <v>13945</v>
          </cell>
          <cell r="M189">
            <v>15926</v>
          </cell>
          <cell r="N189">
            <v>9460</v>
          </cell>
          <cell r="O189">
            <v>16959</v>
          </cell>
          <cell r="P189">
            <v>15709</v>
          </cell>
          <cell r="Q189">
            <v>16162</v>
          </cell>
          <cell r="R189">
            <v>2193</v>
          </cell>
          <cell r="S189">
            <v>6206</v>
          </cell>
          <cell r="T189">
            <v>28532</v>
          </cell>
          <cell r="U189">
            <v>265697</v>
          </cell>
          <cell r="V189">
            <v>23452</v>
          </cell>
          <cell r="W189">
            <v>-1661</v>
          </cell>
          <cell r="X189">
            <v>287157</v>
          </cell>
          <cell r="Y189">
            <v>0.2</v>
          </cell>
          <cell r="Z189">
            <v>0</v>
          </cell>
          <cell r="AA189">
            <v>0.2</v>
          </cell>
          <cell r="AB189">
            <v>0</v>
          </cell>
          <cell r="AC189">
            <v>0</v>
          </cell>
          <cell r="AD189">
            <v>0</v>
          </cell>
          <cell r="AE189">
            <v>0</v>
          </cell>
          <cell r="AF189">
            <v>0</v>
          </cell>
          <cell r="AG189">
            <v>0</v>
          </cell>
          <cell r="AH189">
            <v>0</v>
          </cell>
          <cell r="AI189">
            <v>0</v>
          </cell>
          <cell r="AJ189">
            <v>0</v>
          </cell>
          <cell r="AK189">
            <v>0</v>
          </cell>
          <cell r="AL189">
            <v>0</v>
          </cell>
          <cell r="AM189">
            <v>0.1</v>
          </cell>
          <cell r="AN189">
            <v>0.1</v>
          </cell>
          <cell r="AO189">
            <v>0</v>
          </cell>
          <cell r="AP189">
            <v>0</v>
          </cell>
          <cell r="AQ189">
            <v>0</v>
          </cell>
          <cell r="AR189">
            <v>0.1</v>
          </cell>
          <cell r="AS189">
            <v>0.1</v>
          </cell>
          <cell r="AT189">
            <v>0.1</v>
          </cell>
          <cell r="AU189">
            <v>0</v>
          </cell>
          <cell r="AV189">
            <v>0.1</v>
          </cell>
          <cell r="AW189">
            <v>0.2</v>
          </cell>
          <cell r="AX189">
            <v>0</v>
          </cell>
          <cell r="AY189">
            <v>0</v>
          </cell>
          <cell r="AZ189">
            <v>0.1</v>
          </cell>
          <cell r="BA189">
            <v>0</v>
          </cell>
          <cell r="BB189">
            <v>0</v>
          </cell>
          <cell r="BC189">
            <v>0.1</v>
          </cell>
          <cell r="BD189">
            <v>0.2</v>
          </cell>
          <cell r="BE189">
            <v>0</v>
          </cell>
          <cell r="BF189">
            <v>0</v>
          </cell>
          <cell r="BG189">
            <v>0</v>
          </cell>
          <cell r="BH189">
            <v>0.1</v>
          </cell>
          <cell r="BI189">
            <v>0</v>
          </cell>
          <cell r="BJ189">
            <v>0.1</v>
          </cell>
          <cell r="BK189">
            <v>0</v>
          </cell>
          <cell r="BL189">
            <v>0</v>
          </cell>
          <cell r="BM189">
            <v>0</v>
          </cell>
          <cell r="BN189">
            <v>0</v>
          </cell>
          <cell r="BO189">
            <v>0</v>
          </cell>
          <cell r="BP189">
            <v>-0.1</v>
          </cell>
          <cell r="BQ189">
            <v>0</v>
          </cell>
          <cell r="BR189">
            <v>0</v>
          </cell>
          <cell r="BS189">
            <v>0</v>
          </cell>
          <cell r="BT189">
            <v>0.1</v>
          </cell>
          <cell r="BU189">
            <v>-0.1</v>
          </cell>
          <cell r="BV189">
            <v>0</v>
          </cell>
          <cell r="BW189">
            <v>0.1</v>
          </cell>
          <cell r="BX189">
            <v>1.1000000000000001</v>
          </cell>
          <cell r="BY189">
            <v>0</v>
          </cell>
          <cell r="BZ189">
            <v>0.9</v>
          </cell>
          <cell r="CA189">
            <v>0</v>
          </cell>
          <cell r="CB189">
            <v>0</v>
          </cell>
          <cell r="CC189">
            <v>0</v>
          </cell>
          <cell r="CD189">
            <v>0</v>
          </cell>
          <cell r="CE189">
            <v>0</v>
          </cell>
          <cell r="CF189">
            <v>0</v>
          </cell>
          <cell r="CG189">
            <v>0</v>
          </cell>
          <cell r="CH189">
            <v>0</v>
          </cell>
          <cell r="CI189">
            <v>0</v>
          </cell>
          <cell r="CJ189">
            <v>0</v>
          </cell>
          <cell r="CK189">
            <v>0</v>
          </cell>
          <cell r="CL189">
            <v>0.2</v>
          </cell>
          <cell r="CM189">
            <v>0</v>
          </cell>
          <cell r="CN189">
            <v>0</v>
          </cell>
          <cell r="CO189">
            <v>0</v>
          </cell>
          <cell r="CP189">
            <v>0</v>
          </cell>
          <cell r="CQ189">
            <v>0</v>
          </cell>
          <cell r="CR189">
            <v>0</v>
          </cell>
          <cell r="CS189">
            <v>0</v>
          </cell>
          <cell r="CT189">
            <v>0</v>
          </cell>
          <cell r="CU189">
            <v>0</v>
          </cell>
          <cell r="CV189">
            <v>0</v>
          </cell>
          <cell r="CW189">
            <v>0</v>
          </cell>
        </row>
        <row r="190">
          <cell r="B190">
            <v>3407</v>
          </cell>
          <cell r="C190">
            <v>3766</v>
          </cell>
          <cell r="D190">
            <v>7136</v>
          </cell>
          <cell r="E190">
            <v>13133</v>
          </cell>
          <cell r="F190">
            <v>10998</v>
          </cell>
          <cell r="G190">
            <v>23478</v>
          </cell>
          <cell r="H190">
            <v>1345</v>
          </cell>
          <cell r="I190">
            <v>7486</v>
          </cell>
          <cell r="J190">
            <v>8815</v>
          </cell>
          <cell r="K190">
            <v>2547</v>
          </cell>
          <cell r="L190">
            <v>15192</v>
          </cell>
          <cell r="M190">
            <v>17254</v>
          </cell>
          <cell r="N190">
            <v>10326</v>
          </cell>
          <cell r="O190">
            <v>17367</v>
          </cell>
          <cell r="P190">
            <v>15787</v>
          </cell>
          <cell r="Q190">
            <v>16803</v>
          </cell>
          <cell r="R190">
            <v>2405</v>
          </cell>
          <cell r="S190">
            <v>6548</v>
          </cell>
          <cell r="T190">
            <v>28886</v>
          </cell>
          <cell r="U190">
            <v>274263</v>
          </cell>
          <cell r="V190">
            <v>24023</v>
          </cell>
          <cell r="W190">
            <v>638</v>
          </cell>
          <cell r="X190">
            <v>298557</v>
          </cell>
          <cell r="Y190">
            <v>0</v>
          </cell>
          <cell r="Z190">
            <v>0</v>
          </cell>
          <cell r="AA190">
            <v>-0.1</v>
          </cell>
          <cell r="AB190">
            <v>0</v>
          </cell>
          <cell r="AC190">
            <v>0</v>
          </cell>
          <cell r="AD190">
            <v>0</v>
          </cell>
          <cell r="AE190">
            <v>0</v>
          </cell>
          <cell r="AF190">
            <v>0</v>
          </cell>
          <cell r="AG190">
            <v>0.1</v>
          </cell>
          <cell r="AH190">
            <v>0</v>
          </cell>
          <cell r="AI190">
            <v>0</v>
          </cell>
          <cell r="AJ190">
            <v>0</v>
          </cell>
          <cell r="AK190">
            <v>0</v>
          </cell>
          <cell r="AL190">
            <v>0</v>
          </cell>
          <cell r="AM190">
            <v>0</v>
          </cell>
          <cell r="AN190">
            <v>-0.1</v>
          </cell>
          <cell r="AO190">
            <v>0</v>
          </cell>
          <cell r="AP190">
            <v>0</v>
          </cell>
          <cell r="AQ190">
            <v>0</v>
          </cell>
          <cell r="AR190">
            <v>0</v>
          </cell>
          <cell r="AS190">
            <v>0</v>
          </cell>
          <cell r="AT190">
            <v>0</v>
          </cell>
          <cell r="AU190">
            <v>0</v>
          </cell>
          <cell r="AV190">
            <v>0</v>
          </cell>
          <cell r="AW190">
            <v>0</v>
          </cell>
          <cell r="AX190">
            <v>0.1</v>
          </cell>
          <cell r="AY190">
            <v>0.1</v>
          </cell>
          <cell r="AZ190">
            <v>0</v>
          </cell>
          <cell r="BA190">
            <v>0</v>
          </cell>
          <cell r="BB190">
            <v>0</v>
          </cell>
          <cell r="BC190">
            <v>0</v>
          </cell>
          <cell r="BD190">
            <v>0.1</v>
          </cell>
          <cell r="BE190">
            <v>0</v>
          </cell>
          <cell r="BF190">
            <v>0</v>
          </cell>
          <cell r="BG190">
            <v>0.1</v>
          </cell>
          <cell r="BH190">
            <v>0.1</v>
          </cell>
          <cell r="BI190">
            <v>0.1</v>
          </cell>
          <cell r="BJ190">
            <v>0.2</v>
          </cell>
          <cell r="BK190">
            <v>0</v>
          </cell>
          <cell r="BL190">
            <v>0.2</v>
          </cell>
          <cell r="BM190">
            <v>0.2</v>
          </cell>
          <cell r="BN190">
            <v>0</v>
          </cell>
          <cell r="BO190">
            <v>0</v>
          </cell>
          <cell r="BP190">
            <v>0</v>
          </cell>
          <cell r="BQ190">
            <v>0</v>
          </cell>
          <cell r="BR190">
            <v>0.1</v>
          </cell>
          <cell r="BS190">
            <v>0</v>
          </cell>
          <cell r="BT190">
            <v>0.1</v>
          </cell>
          <cell r="BU190">
            <v>0.1</v>
          </cell>
          <cell r="BV190">
            <v>0</v>
          </cell>
          <cell r="BW190">
            <v>0.1</v>
          </cell>
          <cell r="BX190">
            <v>0.8</v>
          </cell>
          <cell r="BY190">
            <v>0</v>
          </cell>
          <cell r="BZ190">
            <v>0.7</v>
          </cell>
          <cell r="CA190">
            <v>0</v>
          </cell>
          <cell r="CB190">
            <v>0</v>
          </cell>
          <cell r="CC190">
            <v>0</v>
          </cell>
          <cell r="CD190">
            <v>0</v>
          </cell>
          <cell r="CE190">
            <v>0</v>
          </cell>
          <cell r="CF190">
            <v>0</v>
          </cell>
          <cell r="CG190">
            <v>0</v>
          </cell>
          <cell r="CH190">
            <v>0</v>
          </cell>
          <cell r="CI190">
            <v>0</v>
          </cell>
          <cell r="CJ190">
            <v>0</v>
          </cell>
          <cell r="CK190">
            <v>0</v>
          </cell>
          <cell r="CL190">
            <v>-0.1</v>
          </cell>
          <cell r="CM190">
            <v>0</v>
          </cell>
          <cell r="CN190">
            <v>0</v>
          </cell>
          <cell r="CO190">
            <v>0</v>
          </cell>
          <cell r="CP190">
            <v>0</v>
          </cell>
          <cell r="CQ190">
            <v>0</v>
          </cell>
          <cell r="CR190">
            <v>0</v>
          </cell>
          <cell r="CS190">
            <v>0</v>
          </cell>
          <cell r="CT190">
            <v>0</v>
          </cell>
          <cell r="CU190">
            <v>0</v>
          </cell>
          <cell r="CV190">
            <v>0</v>
          </cell>
          <cell r="CW190">
            <v>0</v>
          </cell>
        </row>
        <row r="191">
          <cell r="B191">
            <v>3476</v>
          </cell>
          <cell r="C191">
            <v>3817</v>
          </cell>
          <cell r="D191">
            <v>7261</v>
          </cell>
          <cell r="E191">
            <v>13561</v>
          </cell>
          <cell r="F191">
            <v>10747</v>
          </cell>
          <cell r="G191">
            <v>23778</v>
          </cell>
          <cell r="H191">
            <v>1294</v>
          </cell>
          <cell r="I191">
            <v>7184</v>
          </cell>
          <cell r="J191">
            <v>8463</v>
          </cell>
          <cell r="K191">
            <v>2598</v>
          </cell>
          <cell r="L191">
            <v>15249</v>
          </cell>
          <cell r="M191">
            <v>17398</v>
          </cell>
          <cell r="N191">
            <v>10393</v>
          </cell>
          <cell r="O191">
            <v>16374</v>
          </cell>
          <cell r="P191">
            <v>15865</v>
          </cell>
          <cell r="Q191">
            <v>17645</v>
          </cell>
          <cell r="R191">
            <v>2481</v>
          </cell>
          <cell r="S191">
            <v>6369</v>
          </cell>
          <cell r="T191">
            <v>29291</v>
          </cell>
          <cell r="U191">
            <v>277276</v>
          </cell>
          <cell r="V191">
            <v>24671</v>
          </cell>
          <cell r="W191">
            <v>106</v>
          </cell>
          <cell r="X191">
            <v>301722</v>
          </cell>
          <cell r="Y191">
            <v>-0.1</v>
          </cell>
          <cell r="Z191">
            <v>0.1</v>
          </cell>
          <cell r="AA191">
            <v>0</v>
          </cell>
          <cell r="AB191">
            <v>0</v>
          </cell>
          <cell r="AC191">
            <v>0</v>
          </cell>
          <cell r="AD191">
            <v>0.1</v>
          </cell>
          <cell r="AE191">
            <v>0</v>
          </cell>
          <cell r="AF191">
            <v>0.1</v>
          </cell>
          <cell r="AG191">
            <v>0</v>
          </cell>
          <cell r="AH191">
            <v>0.1</v>
          </cell>
          <cell r="AI191">
            <v>0</v>
          </cell>
          <cell r="AJ191">
            <v>0.1</v>
          </cell>
          <cell r="AK191">
            <v>0</v>
          </cell>
          <cell r="AL191">
            <v>-0.1</v>
          </cell>
          <cell r="AM191">
            <v>0</v>
          </cell>
          <cell r="AN191">
            <v>-0.1</v>
          </cell>
          <cell r="AO191">
            <v>0</v>
          </cell>
          <cell r="AP191">
            <v>0</v>
          </cell>
          <cell r="AQ191">
            <v>0</v>
          </cell>
          <cell r="AR191">
            <v>0</v>
          </cell>
          <cell r="AS191">
            <v>0</v>
          </cell>
          <cell r="AT191">
            <v>0.1</v>
          </cell>
          <cell r="AU191">
            <v>-0.1</v>
          </cell>
          <cell r="AV191">
            <v>0</v>
          </cell>
          <cell r="AW191">
            <v>0</v>
          </cell>
          <cell r="AX191">
            <v>0.1</v>
          </cell>
          <cell r="AY191">
            <v>0.1</v>
          </cell>
          <cell r="AZ191">
            <v>0</v>
          </cell>
          <cell r="BA191">
            <v>0</v>
          </cell>
          <cell r="BB191">
            <v>-0.1</v>
          </cell>
          <cell r="BC191">
            <v>0</v>
          </cell>
          <cell r="BD191">
            <v>0</v>
          </cell>
          <cell r="BE191">
            <v>0</v>
          </cell>
          <cell r="BF191">
            <v>0</v>
          </cell>
          <cell r="BG191">
            <v>0</v>
          </cell>
          <cell r="BH191">
            <v>0.1</v>
          </cell>
          <cell r="BI191">
            <v>-0.1</v>
          </cell>
          <cell r="BJ191">
            <v>0.1</v>
          </cell>
          <cell r="BK191">
            <v>0</v>
          </cell>
          <cell r="BL191">
            <v>-0.1</v>
          </cell>
          <cell r="BM191">
            <v>-0.2</v>
          </cell>
          <cell r="BN191">
            <v>0</v>
          </cell>
          <cell r="BO191">
            <v>0</v>
          </cell>
          <cell r="BP191">
            <v>0.1</v>
          </cell>
          <cell r="BQ191">
            <v>0.1</v>
          </cell>
          <cell r="BR191">
            <v>-0.3</v>
          </cell>
          <cell r="BS191">
            <v>0</v>
          </cell>
          <cell r="BT191">
            <v>0</v>
          </cell>
          <cell r="BU191">
            <v>0</v>
          </cell>
          <cell r="BV191">
            <v>0</v>
          </cell>
          <cell r="BW191">
            <v>0.1</v>
          </cell>
          <cell r="BX191">
            <v>0.2</v>
          </cell>
          <cell r="BY191">
            <v>0.1</v>
          </cell>
          <cell r="BZ191">
            <v>0.7</v>
          </cell>
          <cell r="CA191">
            <v>0</v>
          </cell>
          <cell r="CB191">
            <v>0</v>
          </cell>
          <cell r="CC191">
            <v>0</v>
          </cell>
          <cell r="CD191">
            <v>0</v>
          </cell>
          <cell r="CE191">
            <v>0</v>
          </cell>
          <cell r="CF191">
            <v>0</v>
          </cell>
          <cell r="CG191">
            <v>0</v>
          </cell>
          <cell r="CH191">
            <v>0</v>
          </cell>
          <cell r="CI191">
            <v>0</v>
          </cell>
          <cell r="CJ191">
            <v>0</v>
          </cell>
          <cell r="CK191">
            <v>0</v>
          </cell>
          <cell r="CL191">
            <v>0.1</v>
          </cell>
          <cell r="CM191">
            <v>0</v>
          </cell>
          <cell r="CN191">
            <v>0</v>
          </cell>
          <cell r="CO191">
            <v>0</v>
          </cell>
          <cell r="CP191">
            <v>0</v>
          </cell>
          <cell r="CQ191">
            <v>0</v>
          </cell>
          <cell r="CR191">
            <v>0</v>
          </cell>
          <cell r="CS191">
            <v>0</v>
          </cell>
          <cell r="CT191">
            <v>0</v>
          </cell>
          <cell r="CU191">
            <v>0</v>
          </cell>
          <cell r="CV191">
            <v>0</v>
          </cell>
          <cell r="CW191">
            <v>0</v>
          </cell>
        </row>
        <row r="192">
          <cell r="B192">
            <v>3506</v>
          </cell>
          <cell r="C192">
            <v>4035</v>
          </cell>
          <cell r="D192">
            <v>7494</v>
          </cell>
          <cell r="E192">
            <v>13800</v>
          </cell>
          <cell r="F192">
            <v>10650</v>
          </cell>
          <cell r="G192">
            <v>23979</v>
          </cell>
          <cell r="H192">
            <v>1326</v>
          </cell>
          <cell r="I192">
            <v>7197</v>
          </cell>
          <cell r="J192">
            <v>8524</v>
          </cell>
          <cell r="K192">
            <v>2671</v>
          </cell>
          <cell r="L192">
            <v>15521</v>
          </cell>
          <cell r="M192">
            <v>17760</v>
          </cell>
          <cell r="N192">
            <v>10704</v>
          </cell>
          <cell r="O192">
            <v>17480</v>
          </cell>
          <cell r="P192">
            <v>15932</v>
          </cell>
          <cell r="Q192">
            <v>17314</v>
          </cell>
          <cell r="R192">
            <v>2484</v>
          </cell>
          <cell r="S192">
            <v>6437</v>
          </cell>
          <cell r="T192">
            <v>29661</v>
          </cell>
          <cell r="U192">
            <v>290892</v>
          </cell>
          <cell r="V192">
            <v>26540</v>
          </cell>
          <cell r="W192">
            <v>1633</v>
          </cell>
          <cell r="X192">
            <v>318803</v>
          </cell>
          <cell r="Y192">
            <v>0</v>
          </cell>
          <cell r="Z192">
            <v>0</v>
          </cell>
          <cell r="AA192">
            <v>0</v>
          </cell>
          <cell r="AB192">
            <v>0</v>
          </cell>
          <cell r="AC192">
            <v>0</v>
          </cell>
          <cell r="AD192">
            <v>0</v>
          </cell>
          <cell r="AE192">
            <v>0</v>
          </cell>
          <cell r="AF192">
            <v>0</v>
          </cell>
          <cell r="AG192">
            <v>0</v>
          </cell>
          <cell r="AH192">
            <v>0</v>
          </cell>
          <cell r="AI192">
            <v>0</v>
          </cell>
          <cell r="AJ192">
            <v>-0.1</v>
          </cell>
          <cell r="AK192">
            <v>0</v>
          </cell>
          <cell r="AL192">
            <v>0</v>
          </cell>
          <cell r="AM192">
            <v>-0.1</v>
          </cell>
          <cell r="AN192">
            <v>0</v>
          </cell>
          <cell r="AO192">
            <v>0</v>
          </cell>
          <cell r="AP192">
            <v>0</v>
          </cell>
          <cell r="AQ192">
            <v>0</v>
          </cell>
          <cell r="AR192">
            <v>-0.1</v>
          </cell>
          <cell r="AS192">
            <v>0.1</v>
          </cell>
          <cell r="AT192">
            <v>0</v>
          </cell>
          <cell r="AU192">
            <v>0</v>
          </cell>
          <cell r="AV192">
            <v>0.1</v>
          </cell>
          <cell r="AW192">
            <v>0</v>
          </cell>
          <cell r="AX192">
            <v>0</v>
          </cell>
          <cell r="AY192">
            <v>-0.1</v>
          </cell>
          <cell r="AZ192">
            <v>0.1</v>
          </cell>
          <cell r="BA192">
            <v>0</v>
          </cell>
          <cell r="BB192">
            <v>0.1</v>
          </cell>
          <cell r="BC192">
            <v>0</v>
          </cell>
          <cell r="BD192">
            <v>0.1</v>
          </cell>
          <cell r="BE192">
            <v>0</v>
          </cell>
          <cell r="BF192">
            <v>0</v>
          </cell>
          <cell r="BG192">
            <v>0</v>
          </cell>
          <cell r="BH192">
            <v>0.1</v>
          </cell>
          <cell r="BI192">
            <v>0</v>
          </cell>
          <cell r="BJ192">
            <v>0.1</v>
          </cell>
          <cell r="BK192">
            <v>0</v>
          </cell>
          <cell r="BL192">
            <v>-0.1</v>
          </cell>
          <cell r="BM192">
            <v>-0.1</v>
          </cell>
          <cell r="BN192">
            <v>0</v>
          </cell>
          <cell r="BO192">
            <v>0</v>
          </cell>
          <cell r="BP192">
            <v>0</v>
          </cell>
          <cell r="BQ192">
            <v>0</v>
          </cell>
          <cell r="BR192">
            <v>0.4</v>
          </cell>
          <cell r="BS192">
            <v>0</v>
          </cell>
          <cell r="BT192">
            <v>0.1</v>
          </cell>
          <cell r="BU192">
            <v>0</v>
          </cell>
          <cell r="BV192">
            <v>0</v>
          </cell>
          <cell r="BW192">
            <v>0.1</v>
          </cell>
          <cell r="BX192">
            <v>0.7</v>
          </cell>
          <cell r="BY192">
            <v>0</v>
          </cell>
          <cell r="BZ192">
            <v>0.7</v>
          </cell>
          <cell r="CA192">
            <v>0</v>
          </cell>
          <cell r="CB192">
            <v>0</v>
          </cell>
          <cell r="CC192">
            <v>0</v>
          </cell>
          <cell r="CD192">
            <v>0</v>
          </cell>
          <cell r="CE192">
            <v>0</v>
          </cell>
          <cell r="CF192">
            <v>0</v>
          </cell>
          <cell r="CG192">
            <v>0</v>
          </cell>
          <cell r="CH192">
            <v>0</v>
          </cell>
          <cell r="CI192">
            <v>0</v>
          </cell>
          <cell r="CJ192">
            <v>0</v>
          </cell>
          <cell r="CK192">
            <v>0</v>
          </cell>
          <cell r="CL192">
            <v>-0.1</v>
          </cell>
          <cell r="CM192">
            <v>0</v>
          </cell>
          <cell r="CN192">
            <v>0</v>
          </cell>
          <cell r="CO192">
            <v>0</v>
          </cell>
          <cell r="CP192">
            <v>0</v>
          </cell>
          <cell r="CQ192">
            <v>0</v>
          </cell>
          <cell r="CR192">
            <v>0</v>
          </cell>
          <cell r="CS192">
            <v>0</v>
          </cell>
          <cell r="CT192">
            <v>0</v>
          </cell>
          <cell r="CU192">
            <v>0</v>
          </cell>
          <cell r="CV192">
            <v>0</v>
          </cell>
          <cell r="CW192">
            <v>0</v>
          </cell>
        </row>
        <row r="193">
          <cell r="B193">
            <v>3385</v>
          </cell>
          <cell r="C193">
            <v>3433</v>
          </cell>
          <cell r="D193">
            <v>6811</v>
          </cell>
          <cell r="E193">
            <v>13921</v>
          </cell>
          <cell r="F193">
            <v>9852</v>
          </cell>
          <cell r="G193">
            <v>23471</v>
          </cell>
          <cell r="H193">
            <v>1230</v>
          </cell>
          <cell r="I193">
            <v>6984</v>
          </cell>
          <cell r="J193">
            <v>8189</v>
          </cell>
          <cell r="K193">
            <v>2495</v>
          </cell>
          <cell r="L193">
            <v>14238</v>
          </cell>
          <cell r="M193">
            <v>16377</v>
          </cell>
          <cell r="N193">
            <v>9952</v>
          </cell>
          <cell r="O193">
            <v>17414</v>
          </cell>
          <cell r="P193">
            <v>15988</v>
          </cell>
          <cell r="Q193">
            <v>16468</v>
          </cell>
          <cell r="R193">
            <v>2450</v>
          </cell>
          <cell r="S193">
            <v>6090</v>
          </cell>
          <cell r="T193">
            <v>29973</v>
          </cell>
          <cell r="U193">
            <v>272160</v>
          </cell>
          <cell r="V193">
            <v>23936</v>
          </cell>
          <cell r="W193">
            <v>-334</v>
          </cell>
          <cell r="X193">
            <v>295398</v>
          </cell>
          <cell r="Y193">
            <v>0.1</v>
          </cell>
          <cell r="Z193">
            <v>0</v>
          </cell>
          <cell r="AA193">
            <v>0</v>
          </cell>
          <cell r="AB193">
            <v>0</v>
          </cell>
          <cell r="AC193">
            <v>0.1</v>
          </cell>
          <cell r="AD193">
            <v>0.1</v>
          </cell>
          <cell r="AE193">
            <v>0</v>
          </cell>
          <cell r="AF193">
            <v>0.1</v>
          </cell>
          <cell r="AG193">
            <v>0</v>
          </cell>
          <cell r="AH193">
            <v>0.1</v>
          </cell>
          <cell r="AI193">
            <v>0</v>
          </cell>
          <cell r="AJ193">
            <v>-0.1</v>
          </cell>
          <cell r="AK193">
            <v>0</v>
          </cell>
          <cell r="AL193">
            <v>0.1</v>
          </cell>
          <cell r="AM193">
            <v>0</v>
          </cell>
          <cell r="AN193">
            <v>0</v>
          </cell>
          <cell r="AO193">
            <v>0</v>
          </cell>
          <cell r="AP193">
            <v>0</v>
          </cell>
          <cell r="AQ193">
            <v>0</v>
          </cell>
          <cell r="AR193">
            <v>0</v>
          </cell>
          <cell r="AS193">
            <v>0</v>
          </cell>
          <cell r="AT193">
            <v>0.1</v>
          </cell>
          <cell r="AU193">
            <v>0</v>
          </cell>
          <cell r="AV193">
            <v>0.1</v>
          </cell>
          <cell r="AW193">
            <v>0</v>
          </cell>
          <cell r="AX193">
            <v>0</v>
          </cell>
          <cell r="AY193">
            <v>0</v>
          </cell>
          <cell r="AZ193">
            <v>0</v>
          </cell>
          <cell r="BA193">
            <v>0</v>
          </cell>
          <cell r="BB193">
            <v>0</v>
          </cell>
          <cell r="BC193">
            <v>0</v>
          </cell>
          <cell r="BD193">
            <v>0</v>
          </cell>
          <cell r="BE193">
            <v>0</v>
          </cell>
          <cell r="BF193">
            <v>0</v>
          </cell>
          <cell r="BG193">
            <v>0</v>
          </cell>
          <cell r="BH193">
            <v>0.1</v>
          </cell>
          <cell r="BI193">
            <v>0</v>
          </cell>
          <cell r="BJ193">
            <v>0</v>
          </cell>
          <cell r="BK193">
            <v>0</v>
          </cell>
          <cell r="BL193">
            <v>0.1</v>
          </cell>
          <cell r="BM193">
            <v>0.1</v>
          </cell>
          <cell r="BN193">
            <v>0</v>
          </cell>
          <cell r="BO193">
            <v>0.1</v>
          </cell>
          <cell r="BP193">
            <v>0.1</v>
          </cell>
          <cell r="BQ193">
            <v>0.1</v>
          </cell>
          <cell r="BR193">
            <v>0</v>
          </cell>
          <cell r="BS193">
            <v>0</v>
          </cell>
          <cell r="BT193">
            <v>-0.1</v>
          </cell>
          <cell r="BU193">
            <v>0</v>
          </cell>
          <cell r="BV193">
            <v>0</v>
          </cell>
          <cell r="BW193">
            <v>0.1</v>
          </cell>
          <cell r="BX193">
            <v>0.7</v>
          </cell>
          <cell r="BY193">
            <v>0.1</v>
          </cell>
          <cell r="BZ193">
            <v>0.7</v>
          </cell>
          <cell r="CA193">
            <v>0</v>
          </cell>
          <cell r="CB193">
            <v>0</v>
          </cell>
          <cell r="CC193">
            <v>0</v>
          </cell>
          <cell r="CD193">
            <v>0</v>
          </cell>
          <cell r="CE193">
            <v>0</v>
          </cell>
          <cell r="CF193">
            <v>0</v>
          </cell>
          <cell r="CG193">
            <v>0</v>
          </cell>
          <cell r="CH193">
            <v>0</v>
          </cell>
          <cell r="CI193">
            <v>0</v>
          </cell>
          <cell r="CJ193">
            <v>0</v>
          </cell>
          <cell r="CK193">
            <v>0</v>
          </cell>
          <cell r="CL193">
            <v>0.2</v>
          </cell>
          <cell r="CM193">
            <v>0</v>
          </cell>
          <cell r="CN193">
            <v>0</v>
          </cell>
          <cell r="CO193">
            <v>0</v>
          </cell>
          <cell r="CP193">
            <v>0</v>
          </cell>
          <cell r="CQ193">
            <v>0</v>
          </cell>
          <cell r="CR193">
            <v>0</v>
          </cell>
          <cell r="CS193">
            <v>0</v>
          </cell>
          <cell r="CT193">
            <v>0</v>
          </cell>
          <cell r="CU193">
            <v>0</v>
          </cell>
          <cell r="CV193">
            <v>0</v>
          </cell>
          <cell r="CW193">
            <v>0</v>
          </cell>
        </row>
        <row r="194">
          <cell r="B194">
            <v>3535</v>
          </cell>
          <cell r="C194">
            <v>3788</v>
          </cell>
          <cell r="D194">
            <v>7298</v>
          </cell>
          <cell r="E194">
            <v>14046</v>
          </cell>
          <cell r="F194">
            <v>11159</v>
          </cell>
          <cell r="G194">
            <v>24679</v>
          </cell>
          <cell r="H194">
            <v>1418</v>
          </cell>
          <cell r="I194">
            <v>7535</v>
          </cell>
          <cell r="J194">
            <v>8972</v>
          </cell>
          <cell r="K194">
            <v>2681</v>
          </cell>
          <cell r="L194">
            <v>15288</v>
          </cell>
          <cell r="M194">
            <v>17583</v>
          </cell>
          <cell r="N194">
            <v>10973</v>
          </cell>
          <cell r="O194">
            <v>17524</v>
          </cell>
          <cell r="P194">
            <v>16034</v>
          </cell>
          <cell r="Q194">
            <v>17781</v>
          </cell>
          <cell r="R194">
            <v>2447</v>
          </cell>
          <cell r="S194">
            <v>6316</v>
          </cell>
          <cell r="T194">
            <v>30226</v>
          </cell>
          <cell r="U194">
            <v>284218</v>
          </cell>
          <cell r="V194">
            <v>24717</v>
          </cell>
          <cell r="W194">
            <v>-1404</v>
          </cell>
          <cell r="X194">
            <v>307230</v>
          </cell>
          <cell r="Y194">
            <v>0.2</v>
          </cell>
          <cell r="Z194">
            <v>0</v>
          </cell>
          <cell r="AA194">
            <v>0.2</v>
          </cell>
          <cell r="AB194">
            <v>0</v>
          </cell>
          <cell r="AC194">
            <v>0.2</v>
          </cell>
          <cell r="AD194">
            <v>0</v>
          </cell>
          <cell r="AE194">
            <v>-0.1</v>
          </cell>
          <cell r="AF194">
            <v>0.2</v>
          </cell>
          <cell r="AG194">
            <v>0</v>
          </cell>
          <cell r="AH194">
            <v>0.2</v>
          </cell>
          <cell r="AI194">
            <v>0.1</v>
          </cell>
          <cell r="AJ194">
            <v>0</v>
          </cell>
          <cell r="AK194">
            <v>-0.1</v>
          </cell>
          <cell r="AL194">
            <v>0</v>
          </cell>
          <cell r="AM194">
            <v>0</v>
          </cell>
          <cell r="AN194">
            <v>0</v>
          </cell>
          <cell r="AO194">
            <v>0</v>
          </cell>
          <cell r="AP194">
            <v>0</v>
          </cell>
          <cell r="AQ194">
            <v>0</v>
          </cell>
          <cell r="AR194">
            <v>0.1</v>
          </cell>
          <cell r="AS194">
            <v>0.1</v>
          </cell>
          <cell r="AT194">
            <v>0</v>
          </cell>
          <cell r="AU194">
            <v>0.2</v>
          </cell>
          <cell r="AV194">
            <v>0.3</v>
          </cell>
          <cell r="AW194">
            <v>0.1</v>
          </cell>
          <cell r="AX194">
            <v>0</v>
          </cell>
          <cell r="AY194">
            <v>0</v>
          </cell>
          <cell r="AZ194">
            <v>0</v>
          </cell>
          <cell r="BA194">
            <v>0</v>
          </cell>
          <cell r="BB194">
            <v>0</v>
          </cell>
          <cell r="BC194">
            <v>0</v>
          </cell>
          <cell r="BD194">
            <v>0</v>
          </cell>
          <cell r="BE194">
            <v>0</v>
          </cell>
          <cell r="BF194">
            <v>0</v>
          </cell>
          <cell r="BG194">
            <v>0.1</v>
          </cell>
          <cell r="BH194">
            <v>0</v>
          </cell>
          <cell r="BI194">
            <v>0.1</v>
          </cell>
          <cell r="BJ194">
            <v>0.1</v>
          </cell>
          <cell r="BK194">
            <v>0</v>
          </cell>
          <cell r="BL194">
            <v>0.1</v>
          </cell>
          <cell r="BM194">
            <v>0.2</v>
          </cell>
          <cell r="BN194">
            <v>0</v>
          </cell>
          <cell r="BO194">
            <v>0</v>
          </cell>
          <cell r="BP194">
            <v>-0.1</v>
          </cell>
          <cell r="BQ194">
            <v>0.1</v>
          </cell>
          <cell r="BR194">
            <v>0.1</v>
          </cell>
          <cell r="BS194">
            <v>0</v>
          </cell>
          <cell r="BT194">
            <v>0.2</v>
          </cell>
          <cell r="BU194">
            <v>0</v>
          </cell>
          <cell r="BV194">
            <v>0</v>
          </cell>
          <cell r="BW194">
            <v>0.1</v>
          </cell>
          <cell r="BX194">
            <v>1.5</v>
          </cell>
          <cell r="BY194">
            <v>0.1</v>
          </cell>
          <cell r="BZ194">
            <v>0.5</v>
          </cell>
          <cell r="CA194">
            <v>0</v>
          </cell>
          <cell r="CB194">
            <v>0</v>
          </cell>
          <cell r="CC194">
            <v>0</v>
          </cell>
          <cell r="CD194">
            <v>0</v>
          </cell>
          <cell r="CE194">
            <v>0</v>
          </cell>
          <cell r="CF194">
            <v>0</v>
          </cell>
          <cell r="CG194">
            <v>0</v>
          </cell>
          <cell r="CH194">
            <v>0</v>
          </cell>
          <cell r="CI194">
            <v>0</v>
          </cell>
          <cell r="CJ194">
            <v>0</v>
          </cell>
          <cell r="CK194">
            <v>0</v>
          </cell>
          <cell r="CL194">
            <v>-0.2</v>
          </cell>
          <cell r="CM194">
            <v>0</v>
          </cell>
          <cell r="CN194">
            <v>0</v>
          </cell>
          <cell r="CO194">
            <v>0</v>
          </cell>
          <cell r="CP194">
            <v>0</v>
          </cell>
          <cell r="CQ194">
            <v>0</v>
          </cell>
          <cell r="CR194">
            <v>0</v>
          </cell>
          <cell r="CS194">
            <v>0</v>
          </cell>
          <cell r="CT194">
            <v>0</v>
          </cell>
          <cell r="CU194">
            <v>0</v>
          </cell>
          <cell r="CV194">
            <v>0</v>
          </cell>
          <cell r="CW194">
            <v>0</v>
          </cell>
        </row>
        <row r="195">
          <cell r="B195">
            <v>3532</v>
          </cell>
          <cell r="C195">
            <v>4008</v>
          </cell>
          <cell r="D195">
            <v>7495</v>
          </cell>
          <cell r="E195">
            <v>14102</v>
          </cell>
          <cell r="F195">
            <v>10982</v>
          </cell>
          <cell r="G195">
            <v>24581</v>
          </cell>
          <cell r="H195">
            <v>1366</v>
          </cell>
          <cell r="I195">
            <v>7778</v>
          </cell>
          <cell r="J195">
            <v>9122</v>
          </cell>
          <cell r="K195">
            <v>2682</v>
          </cell>
          <cell r="L195">
            <v>15302</v>
          </cell>
          <cell r="M195">
            <v>17590</v>
          </cell>
          <cell r="N195">
            <v>10903</v>
          </cell>
          <cell r="O195">
            <v>17583</v>
          </cell>
          <cell r="P195">
            <v>16066</v>
          </cell>
          <cell r="Q195">
            <v>18509</v>
          </cell>
          <cell r="R195">
            <v>2510</v>
          </cell>
          <cell r="S195">
            <v>6333</v>
          </cell>
          <cell r="T195">
            <v>30416</v>
          </cell>
          <cell r="U195">
            <v>286710</v>
          </cell>
          <cell r="V195">
            <v>25185</v>
          </cell>
          <cell r="W195">
            <v>-766</v>
          </cell>
          <cell r="X195">
            <v>310823</v>
          </cell>
          <cell r="Y195">
            <v>-0.1</v>
          </cell>
          <cell r="Z195">
            <v>0</v>
          </cell>
          <cell r="AA195">
            <v>-0.1</v>
          </cell>
          <cell r="AB195">
            <v>0</v>
          </cell>
          <cell r="AC195">
            <v>0</v>
          </cell>
          <cell r="AD195">
            <v>0</v>
          </cell>
          <cell r="AE195">
            <v>0</v>
          </cell>
          <cell r="AF195">
            <v>-0.1</v>
          </cell>
          <cell r="AG195">
            <v>0</v>
          </cell>
          <cell r="AH195">
            <v>-0.1</v>
          </cell>
          <cell r="AI195">
            <v>-0.1</v>
          </cell>
          <cell r="AJ195">
            <v>0</v>
          </cell>
          <cell r="AK195">
            <v>0</v>
          </cell>
          <cell r="AL195">
            <v>0.1</v>
          </cell>
          <cell r="AM195">
            <v>0</v>
          </cell>
          <cell r="AN195">
            <v>0.1</v>
          </cell>
          <cell r="AO195">
            <v>0</v>
          </cell>
          <cell r="AP195">
            <v>0</v>
          </cell>
          <cell r="AQ195">
            <v>0</v>
          </cell>
          <cell r="AR195">
            <v>-0.1</v>
          </cell>
          <cell r="AS195">
            <v>0</v>
          </cell>
          <cell r="AT195">
            <v>0</v>
          </cell>
          <cell r="AU195">
            <v>0.1</v>
          </cell>
          <cell r="AV195">
            <v>0.1</v>
          </cell>
          <cell r="AW195">
            <v>0</v>
          </cell>
          <cell r="AX195">
            <v>0</v>
          </cell>
          <cell r="AY195">
            <v>0</v>
          </cell>
          <cell r="AZ195">
            <v>0</v>
          </cell>
          <cell r="BA195">
            <v>0</v>
          </cell>
          <cell r="BB195">
            <v>0</v>
          </cell>
          <cell r="BC195">
            <v>0</v>
          </cell>
          <cell r="BD195">
            <v>0</v>
          </cell>
          <cell r="BE195">
            <v>0</v>
          </cell>
          <cell r="BF195">
            <v>0.1</v>
          </cell>
          <cell r="BG195">
            <v>0</v>
          </cell>
          <cell r="BH195">
            <v>0</v>
          </cell>
          <cell r="BI195">
            <v>0.1</v>
          </cell>
          <cell r="BJ195">
            <v>0.1</v>
          </cell>
          <cell r="BK195">
            <v>0</v>
          </cell>
          <cell r="BL195">
            <v>0</v>
          </cell>
          <cell r="BM195">
            <v>0</v>
          </cell>
          <cell r="BN195">
            <v>0</v>
          </cell>
          <cell r="BO195">
            <v>0</v>
          </cell>
          <cell r="BP195">
            <v>0</v>
          </cell>
          <cell r="BQ195">
            <v>0</v>
          </cell>
          <cell r="BR195">
            <v>-0.1</v>
          </cell>
          <cell r="BS195">
            <v>0</v>
          </cell>
          <cell r="BT195">
            <v>0</v>
          </cell>
          <cell r="BU195">
            <v>0</v>
          </cell>
          <cell r="BV195">
            <v>0</v>
          </cell>
          <cell r="BW195">
            <v>0.1</v>
          </cell>
          <cell r="BX195">
            <v>0.1</v>
          </cell>
          <cell r="BY195">
            <v>0</v>
          </cell>
          <cell r="BZ195">
            <v>1</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row>
        <row r="196">
          <cell r="B196">
            <v>3671</v>
          </cell>
          <cell r="C196">
            <v>4258</v>
          </cell>
          <cell r="D196">
            <v>7871</v>
          </cell>
          <cell r="E196">
            <v>14418</v>
          </cell>
          <cell r="F196">
            <v>11012</v>
          </cell>
          <cell r="G196">
            <v>24956</v>
          </cell>
          <cell r="H196">
            <v>1481</v>
          </cell>
          <cell r="I196">
            <v>7894</v>
          </cell>
          <cell r="J196">
            <v>9389</v>
          </cell>
          <cell r="K196">
            <v>2788</v>
          </cell>
          <cell r="L196">
            <v>16014</v>
          </cell>
          <cell r="M196">
            <v>18375</v>
          </cell>
          <cell r="N196">
            <v>11536</v>
          </cell>
          <cell r="O196">
            <v>17153</v>
          </cell>
          <cell r="P196">
            <v>16113</v>
          </cell>
          <cell r="Q196">
            <v>18005</v>
          </cell>
          <cell r="R196">
            <v>2543</v>
          </cell>
          <cell r="S196">
            <v>6368</v>
          </cell>
          <cell r="T196">
            <v>30595</v>
          </cell>
          <cell r="U196">
            <v>299533</v>
          </cell>
          <cell r="V196">
            <v>27339</v>
          </cell>
          <cell r="W196">
            <v>2372</v>
          </cell>
          <cell r="X196">
            <v>328874</v>
          </cell>
          <cell r="Y196">
            <v>0.2</v>
          </cell>
          <cell r="Z196">
            <v>0</v>
          </cell>
          <cell r="AA196">
            <v>0.2</v>
          </cell>
          <cell r="AB196">
            <v>0</v>
          </cell>
          <cell r="AC196">
            <v>0</v>
          </cell>
          <cell r="AD196">
            <v>0</v>
          </cell>
          <cell r="AE196">
            <v>0</v>
          </cell>
          <cell r="AF196">
            <v>0.1</v>
          </cell>
          <cell r="AG196">
            <v>0</v>
          </cell>
          <cell r="AH196">
            <v>0.1</v>
          </cell>
          <cell r="AI196">
            <v>0</v>
          </cell>
          <cell r="AJ196">
            <v>-0.1</v>
          </cell>
          <cell r="AK196">
            <v>0</v>
          </cell>
          <cell r="AL196">
            <v>0</v>
          </cell>
          <cell r="AM196">
            <v>0</v>
          </cell>
          <cell r="AN196">
            <v>-0.2</v>
          </cell>
          <cell r="AO196">
            <v>0.1</v>
          </cell>
          <cell r="AP196">
            <v>0</v>
          </cell>
          <cell r="AQ196">
            <v>0</v>
          </cell>
          <cell r="AR196">
            <v>0.1</v>
          </cell>
          <cell r="AS196">
            <v>-0.1</v>
          </cell>
          <cell r="AT196">
            <v>0</v>
          </cell>
          <cell r="AU196">
            <v>0.1</v>
          </cell>
          <cell r="AV196">
            <v>0.1</v>
          </cell>
          <cell r="AW196">
            <v>0</v>
          </cell>
          <cell r="AX196">
            <v>0</v>
          </cell>
          <cell r="AY196">
            <v>0</v>
          </cell>
          <cell r="AZ196">
            <v>0</v>
          </cell>
          <cell r="BA196">
            <v>0</v>
          </cell>
          <cell r="BB196">
            <v>0</v>
          </cell>
          <cell r="BC196">
            <v>0</v>
          </cell>
          <cell r="BD196">
            <v>0</v>
          </cell>
          <cell r="BE196">
            <v>0</v>
          </cell>
          <cell r="BF196">
            <v>0</v>
          </cell>
          <cell r="BG196">
            <v>0</v>
          </cell>
          <cell r="BH196">
            <v>0.1</v>
          </cell>
          <cell r="BI196">
            <v>0</v>
          </cell>
          <cell r="BJ196">
            <v>0.1</v>
          </cell>
          <cell r="BK196">
            <v>0</v>
          </cell>
          <cell r="BL196">
            <v>0</v>
          </cell>
          <cell r="BM196">
            <v>0</v>
          </cell>
          <cell r="BN196">
            <v>0</v>
          </cell>
          <cell r="BO196">
            <v>0.1</v>
          </cell>
          <cell r="BP196">
            <v>0.1</v>
          </cell>
          <cell r="BQ196">
            <v>0.1</v>
          </cell>
          <cell r="BR196">
            <v>0</v>
          </cell>
          <cell r="BS196">
            <v>0</v>
          </cell>
          <cell r="BT196">
            <v>0.1</v>
          </cell>
          <cell r="BU196">
            <v>0</v>
          </cell>
          <cell r="BV196">
            <v>0</v>
          </cell>
          <cell r="BW196">
            <v>0.1</v>
          </cell>
          <cell r="BX196">
            <v>0.6</v>
          </cell>
          <cell r="BY196">
            <v>0.1</v>
          </cell>
          <cell r="BZ196">
            <v>1</v>
          </cell>
          <cell r="CA196">
            <v>0</v>
          </cell>
          <cell r="CB196">
            <v>0</v>
          </cell>
          <cell r="CC196">
            <v>0</v>
          </cell>
          <cell r="CD196">
            <v>0</v>
          </cell>
          <cell r="CE196">
            <v>0</v>
          </cell>
          <cell r="CF196">
            <v>0</v>
          </cell>
          <cell r="CG196">
            <v>0</v>
          </cell>
          <cell r="CH196">
            <v>0</v>
          </cell>
          <cell r="CI196">
            <v>0</v>
          </cell>
          <cell r="CJ196">
            <v>0</v>
          </cell>
          <cell r="CK196">
            <v>0</v>
          </cell>
          <cell r="CL196">
            <v>-0.2</v>
          </cell>
          <cell r="CM196">
            <v>0</v>
          </cell>
          <cell r="CN196">
            <v>0</v>
          </cell>
          <cell r="CO196">
            <v>0</v>
          </cell>
          <cell r="CP196">
            <v>0</v>
          </cell>
          <cell r="CQ196">
            <v>0</v>
          </cell>
          <cell r="CR196">
            <v>0</v>
          </cell>
          <cell r="CS196">
            <v>0</v>
          </cell>
          <cell r="CT196">
            <v>0</v>
          </cell>
          <cell r="CU196">
            <v>0</v>
          </cell>
          <cell r="CV196">
            <v>0</v>
          </cell>
          <cell r="CW196">
            <v>0.1</v>
          </cell>
        </row>
        <row r="197">
          <cell r="B197">
            <v>3580</v>
          </cell>
          <cell r="C197">
            <v>3598</v>
          </cell>
          <cell r="D197">
            <v>7180</v>
          </cell>
          <cell r="E197">
            <v>14850</v>
          </cell>
          <cell r="F197">
            <v>10305</v>
          </cell>
          <cell r="G197">
            <v>24841</v>
          </cell>
          <cell r="H197">
            <v>1269</v>
          </cell>
          <cell r="I197">
            <v>7248</v>
          </cell>
          <cell r="J197">
            <v>8490</v>
          </cell>
          <cell r="K197">
            <v>2542</v>
          </cell>
          <cell r="L197">
            <v>14928</v>
          </cell>
          <cell r="M197">
            <v>17042</v>
          </cell>
          <cell r="N197">
            <v>10596</v>
          </cell>
          <cell r="O197">
            <v>17475</v>
          </cell>
          <cell r="P197">
            <v>16182</v>
          </cell>
          <cell r="Q197">
            <v>17675</v>
          </cell>
          <cell r="R197">
            <v>2417</v>
          </cell>
          <cell r="S197">
            <v>6074</v>
          </cell>
          <cell r="T197">
            <v>30739</v>
          </cell>
          <cell r="U197">
            <v>280308</v>
          </cell>
          <cell r="V197">
            <v>24539</v>
          </cell>
          <cell r="W197">
            <v>-1610</v>
          </cell>
          <cell r="X197">
            <v>302927</v>
          </cell>
          <cell r="Y197">
            <v>-0.1</v>
          </cell>
          <cell r="Z197">
            <v>0</v>
          </cell>
          <cell r="AA197">
            <v>-0.1</v>
          </cell>
          <cell r="AB197">
            <v>0</v>
          </cell>
          <cell r="AC197">
            <v>-0.1</v>
          </cell>
          <cell r="AD197">
            <v>0</v>
          </cell>
          <cell r="AE197">
            <v>0</v>
          </cell>
          <cell r="AF197">
            <v>-0.2</v>
          </cell>
          <cell r="AG197">
            <v>0</v>
          </cell>
          <cell r="AH197">
            <v>-0.2</v>
          </cell>
          <cell r="AI197">
            <v>0</v>
          </cell>
          <cell r="AJ197">
            <v>0</v>
          </cell>
          <cell r="AK197">
            <v>0.1</v>
          </cell>
          <cell r="AL197">
            <v>-0.1</v>
          </cell>
          <cell r="AM197">
            <v>0</v>
          </cell>
          <cell r="AN197">
            <v>0</v>
          </cell>
          <cell r="AO197">
            <v>0</v>
          </cell>
          <cell r="AP197">
            <v>0</v>
          </cell>
          <cell r="AQ197">
            <v>0</v>
          </cell>
          <cell r="AR197">
            <v>0</v>
          </cell>
          <cell r="AS197">
            <v>0</v>
          </cell>
          <cell r="AT197">
            <v>0</v>
          </cell>
          <cell r="AU197">
            <v>0.2</v>
          </cell>
          <cell r="AV197">
            <v>0.2</v>
          </cell>
          <cell r="AW197">
            <v>0</v>
          </cell>
          <cell r="AX197">
            <v>0.1</v>
          </cell>
          <cell r="AY197">
            <v>0</v>
          </cell>
          <cell r="AZ197">
            <v>0</v>
          </cell>
          <cell r="BA197">
            <v>0</v>
          </cell>
          <cell r="BB197">
            <v>0.1</v>
          </cell>
          <cell r="BC197">
            <v>0</v>
          </cell>
          <cell r="BD197">
            <v>0.1</v>
          </cell>
          <cell r="BE197">
            <v>0</v>
          </cell>
          <cell r="BF197">
            <v>0</v>
          </cell>
          <cell r="BG197">
            <v>0</v>
          </cell>
          <cell r="BH197">
            <v>0.1</v>
          </cell>
          <cell r="BI197">
            <v>0</v>
          </cell>
          <cell r="BJ197">
            <v>0.2</v>
          </cell>
          <cell r="BK197">
            <v>0</v>
          </cell>
          <cell r="BL197">
            <v>0</v>
          </cell>
          <cell r="BM197">
            <v>-0.1</v>
          </cell>
          <cell r="BN197">
            <v>0</v>
          </cell>
          <cell r="BO197">
            <v>0.2</v>
          </cell>
          <cell r="BP197">
            <v>0.2</v>
          </cell>
          <cell r="BQ197">
            <v>0.1</v>
          </cell>
          <cell r="BR197">
            <v>-0.1</v>
          </cell>
          <cell r="BS197">
            <v>0</v>
          </cell>
          <cell r="BT197">
            <v>0.1</v>
          </cell>
          <cell r="BU197">
            <v>0</v>
          </cell>
          <cell r="BV197">
            <v>0</v>
          </cell>
          <cell r="BW197">
            <v>0</v>
          </cell>
          <cell r="BX197">
            <v>0.4</v>
          </cell>
          <cell r="BY197">
            <v>0</v>
          </cell>
          <cell r="BZ197">
            <v>0.3</v>
          </cell>
          <cell r="CA197">
            <v>0</v>
          </cell>
          <cell r="CB197">
            <v>0</v>
          </cell>
          <cell r="CC197">
            <v>0</v>
          </cell>
          <cell r="CD197">
            <v>0</v>
          </cell>
          <cell r="CE197">
            <v>0</v>
          </cell>
          <cell r="CF197">
            <v>0</v>
          </cell>
          <cell r="CG197">
            <v>0</v>
          </cell>
          <cell r="CH197">
            <v>0</v>
          </cell>
          <cell r="CI197">
            <v>0</v>
          </cell>
          <cell r="CJ197">
            <v>0</v>
          </cell>
          <cell r="CK197">
            <v>0</v>
          </cell>
          <cell r="CL197">
            <v>0.4</v>
          </cell>
          <cell r="CM197">
            <v>0</v>
          </cell>
          <cell r="CN197">
            <v>0</v>
          </cell>
          <cell r="CO197">
            <v>0</v>
          </cell>
          <cell r="CP197">
            <v>0</v>
          </cell>
          <cell r="CQ197">
            <v>0</v>
          </cell>
          <cell r="CR197">
            <v>0</v>
          </cell>
          <cell r="CS197">
            <v>0</v>
          </cell>
          <cell r="CT197">
            <v>0</v>
          </cell>
          <cell r="CU197">
            <v>0</v>
          </cell>
          <cell r="CV197">
            <v>0</v>
          </cell>
          <cell r="CW197">
            <v>0</v>
          </cell>
        </row>
        <row r="198">
          <cell r="B198">
            <v>3592</v>
          </cell>
          <cell r="C198">
            <v>3888</v>
          </cell>
          <cell r="D198">
            <v>7454</v>
          </cell>
          <cell r="E198">
            <v>15445</v>
          </cell>
          <cell r="F198">
            <v>10825</v>
          </cell>
          <cell r="G198">
            <v>25934</v>
          </cell>
          <cell r="H198">
            <v>1375</v>
          </cell>
          <cell r="I198">
            <v>7366</v>
          </cell>
          <cell r="J198">
            <v>8746</v>
          </cell>
          <cell r="K198">
            <v>2763</v>
          </cell>
          <cell r="L198">
            <v>16508</v>
          </cell>
          <cell r="M198">
            <v>18775</v>
          </cell>
          <cell r="N198">
            <v>11610</v>
          </cell>
          <cell r="O198">
            <v>17966</v>
          </cell>
          <cell r="P198">
            <v>16274</v>
          </cell>
          <cell r="Q198">
            <v>18219</v>
          </cell>
          <cell r="R198">
            <v>2527</v>
          </cell>
          <cell r="S198">
            <v>6317</v>
          </cell>
          <cell r="T198">
            <v>30849</v>
          </cell>
          <cell r="U198">
            <v>290374</v>
          </cell>
          <cell r="V198">
            <v>25125</v>
          </cell>
          <cell r="W198">
            <v>4</v>
          </cell>
          <cell r="X198">
            <v>315195</v>
          </cell>
          <cell r="Y198">
            <v>-0.1</v>
          </cell>
          <cell r="Z198">
            <v>0</v>
          </cell>
          <cell r="AA198">
            <v>-0.1</v>
          </cell>
          <cell r="AB198">
            <v>0</v>
          </cell>
          <cell r="AC198">
            <v>0</v>
          </cell>
          <cell r="AD198">
            <v>0</v>
          </cell>
          <cell r="AE198">
            <v>0</v>
          </cell>
          <cell r="AF198">
            <v>0.1</v>
          </cell>
          <cell r="AG198">
            <v>0</v>
          </cell>
          <cell r="AH198">
            <v>0.1</v>
          </cell>
          <cell r="AI198">
            <v>0</v>
          </cell>
          <cell r="AJ198">
            <v>0</v>
          </cell>
          <cell r="AK198">
            <v>0.1</v>
          </cell>
          <cell r="AL198">
            <v>0</v>
          </cell>
          <cell r="AM198">
            <v>0</v>
          </cell>
          <cell r="AN198">
            <v>0.1</v>
          </cell>
          <cell r="AO198">
            <v>0</v>
          </cell>
          <cell r="AP198">
            <v>0</v>
          </cell>
          <cell r="AQ198">
            <v>0</v>
          </cell>
          <cell r="AR198">
            <v>0</v>
          </cell>
          <cell r="AS198">
            <v>0.1</v>
          </cell>
          <cell r="AT198">
            <v>0.1</v>
          </cell>
          <cell r="AU198">
            <v>-0.1</v>
          </cell>
          <cell r="AV198">
            <v>0.1</v>
          </cell>
          <cell r="AW198">
            <v>-0.1</v>
          </cell>
          <cell r="AX198">
            <v>0.1</v>
          </cell>
          <cell r="AY198">
            <v>0</v>
          </cell>
          <cell r="AZ198">
            <v>0</v>
          </cell>
          <cell r="BA198">
            <v>0</v>
          </cell>
          <cell r="BB198">
            <v>0</v>
          </cell>
          <cell r="BC198">
            <v>0</v>
          </cell>
          <cell r="BD198">
            <v>0.1</v>
          </cell>
          <cell r="BE198">
            <v>0</v>
          </cell>
          <cell r="BF198">
            <v>0</v>
          </cell>
          <cell r="BG198">
            <v>0</v>
          </cell>
          <cell r="BH198">
            <v>0.2</v>
          </cell>
          <cell r="BI198">
            <v>-0.2</v>
          </cell>
          <cell r="BJ198">
            <v>0.1</v>
          </cell>
          <cell r="BK198">
            <v>0</v>
          </cell>
          <cell r="BL198">
            <v>0</v>
          </cell>
          <cell r="BM198">
            <v>0</v>
          </cell>
          <cell r="BN198">
            <v>0</v>
          </cell>
          <cell r="BO198">
            <v>0.1</v>
          </cell>
          <cell r="BP198">
            <v>0.1</v>
          </cell>
          <cell r="BQ198">
            <v>0</v>
          </cell>
          <cell r="BR198">
            <v>0.2</v>
          </cell>
          <cell r="BS198">
            <v>0</v>
          </cell>
          <cell r="BT198">
            <v>0</v>
          </cell>
          <cell r="BU198">
            <v>0</v>
          </cell>
          <cell r="BV198">
            <v>0</v>
          </cell>
          <cell r="BW198">
            <v>0</v>
          </cell>
          <cell r="BX198">
            <v>0.7</v>
          </cell>
          <cell r="BY198">
            <v>0</v>
          </cell>
          <cell r="BZ198">
            <v>0.2</v>
          </cell>
          <cell r="CA198">
            <v>0</v>
          </cell>
          <cell r="CB198">
            <v>0</v>
          </cell>
          <cell r="CC198">
            <v>0</v>
          </cell>
          <cell r="CD198">
            <v>0</v>
          </cell>
          <cell r="CE198">
            <v>0</v>
          </cell>
          <cell r="CF198">
            <v>0</v>
          </cell>
          <cell r="CG198">
            <v>0</v>
          </cell>
          <cell r="CH198">
            <v>0</v>
          </cell>
          <cell r="CI198">
            <v>0</v>
          </cell>
          <cell r="CJ198">
            <v>0</v>
          </cell>
          <cell r="CK198">
            <v>0</v>
          </cell>
          <cell r="CL198">
            <v>-0.3</v>
          </cell>
          <cell r="CM198">
            <v>0</v>
          </cell>
          <cell r="CN198">
            <v>0</v>
          </cell>
          <cell r="CO198">
            <v>0</v>
          </cell>
          <cell r="CP198">
            <v>0</v>
          </cell>
          <cell r="CQ198">
            <v>0</v>
          </cell>
          <cell r="CR198">
            <v>0</v>
          </cell>
          <cell r="CS198">
            <v>0</v>
          </cell>
          <cell r="CT198">
            <v>0</v>
          </cell>
          <cell r="CU198">
            <v>0</v>
          </cell>
          <cell r="CV198">
            <v>0</v>
          </cell>
          <cell r="CW198">
            <v>0</v>
          </cell>
        </row>
        <row r="199">
          <cell r="B199">
            <v>3669</v>
          </cell>
          <cell r="C199">
            <v>3960</v>
          </cell>
          <cell r="D199">
            <v>7604</v>
          </cell>
          <cell r="E199">
            <v>16276</v>
          </cell>
          <cell r="F199">
            <v>10384</v>
          </cell>
          <cell r="G199">
            <v>26458</v>
          </cell>
          <cell r="H199">
            <v>1278</v>
          </cell>
          <cell r="I199">
            <v>7148</v>
          </cell>
          <cell r="J199">
            <v>8415</v>
          </cell>
          <cell r="K199">
            <v>2605</v>
          </cell>
          <cell r="L199">
            <v>16568</v>
          </cell>
          <cell r="M199">
            <v>18592</v>
          </cell>
          <cell r="N199">
            <v>11487</v>
          </cell>
          <cell r="O199">
            <v>19262</v>
          </cell>
          <cell r="P199">
            <v>16377</v>
          </cell>
          <cell r="Q199">
            <v>19397</v>
          </cell>
          <cell r="R199">
            <v>2576</v>
          </cell>
          <cell r="S199">
            <v>6132</v>
          </cell>
          <cell r="T199">
            <v>30936</v>
          </cell>
          <cell r="U199">
            <v>297104</v>
          </cell>
          <cell r="V199">
            <v>25825</v>
          </cell>
          <cell r="W199">
            <v>-1719</v>
          </cell>
          <cell r="X199">
            <v>320897</v>
          </cell>
          <cell r="Y199">
            <v>-0.2</v>
          </cell>
          <cell r="Z199">
            <v>0</v>
          </cell>
          <cell r="AA199">
            <v>-0.3</v>
          </cell>
          <cell r="AB199">
            <v>0</v>
          </cell>
          <cell r="AC199">
            <v>0.2</v>
          </cell>
          <cell r="AD199">
            <v>0</v>
          </cell>
          <cell r="AE199">
            <v>0</v>
          </cell>
          <cell r="AF199">
            <v>0.3</v>
          </cell>
          <cell r="AG199">
            <v>0</v>
          </cell>
          <cell r="AH199">
            <v>0.4</v>
          </cell>
          <cell r="AI199">
            <v>0.1</v>
          </cell>
          <cell r="AJ199">
            <v>-0.2</v>
          </cell>
          <cell r="AK199">
            <v>0</v>
          </cell>
          <cell r="AL199">
            <v>0</v>
          </cell>
          <cell r="AM199">
            <v>0</v>
          </cell>
          <cell r="AN199">
            <v>0</v>
          </cell>
          <cell r="AO199">
            <v>0</v>
          </cell>
          <cell r="AP199">
            <v>0</v>
          </cell>
          <cell r="AQ199">
            <v>0</v>
          </cell>
          <cell r="AR199">
            <v>0</v>
          </cell>
          <cell r="AS199">
            <v>0</v>
          </cell>
          <cell r="AT199">
            <v>-0.1</v>
          </cell>
          <cell r="AU199">
            <v>-0.1</v>
          </cell>
          <cell r="AV199">
            <v>-0.2</v>
          </cell>
          <cell r="AW199">
            <v>0.1</v>
          </cell>
          <cell r="AX199">
            <v>0.1</v>
          </cell>
          <cell r="AY199">
            <v>0</v>
          </cell>
          <cell r="AZ199">
            <v>0.1</v>
          </cell>
          <cell r="BA199">
            <v>0</v>
          </cell>
          <cell r="BB199">
            <v>-0.1</v>
          </cell>
          <cell r="BC199">
            <v>0</v>
          </cell>
          <cell r="BD199">
            <v>0</v>
          </cell>
          <cell r="BE199">
            <v>0</v>
          </cell>
          <cell r="BF199">
            <v>0</v>
          </cell>
          <cell r="BG199">
            <v>0</v>
          </cell>
          <cell r="BH199">
            <v>0.3</v>
          </cell>
          <cell r="BI199">
            <v>0</v>
          </cell>
          <cell r="BJ199">
            <v>0.3</v>
          </cell>
          <cell r="BK199">
            <v>0</v>
          </cell>
          <cell r="BL199">
            <v>-0.1</v>
          </cell>
          <cell r="BM199">
            <v>-0.1</v>
          </cell>
          <cell r="BN199">
            <v>0</v>
          </cell>
          <cell r="BO199">
            <v>0</v>
          </cell>
          <cell r="BP199">
            <v>-0.1</v>
          </cell>
          <cell r="BQ199">
            <v>0</v>
          </cell>
          <cell r="BR199">
            <v>0.3</v>
          </cell>
          <cell r="BS199">
            <v>0</v>
          </cell>
          <cell r="BT199">
            <v>0.1</v>
          </cell>
          <cell r="BU199">
            <v>0</v>
          </cell>
          <cell r="BV199">
            <v>0</v>
          </cell>
          <cell r="BW199">
            <v>0</v>
          </cell>
          <cell r="BX199">
            <v>0.9</v>
          </cell>
          <cell r="BY199">
            <v>0.1</v>
          </cell>
          <cell r="BZ199">
            <v>1.4</v>
          </cell>
          <cell r="CA199">
            <v>-0.1</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row>
        <row r="200">
          <cell r="B200">
            <v>3819</v>
          </cell>
          <cell r="C200">
            <v>4384</v>
          </cell>
          <cell r="D200">
            <v>8157</v>
          </cell>
          <cell r="E200">
            <v>16999</v>
          </cell>
          <cell r="F200">
            <v>10785</v>
          </cell>
          <cell r="G200">
            <v>27599</v>
          </cell>
          <cell r="H200">
            <v>1350</v>
          </cell>
          <cell r="I200">
            <v>7777</v>
          </cell>
          <cell r="J200">
            <v>9104</v>
          </cell>
          <cell r="K200">
            <v>2699</v>
          </cell>
          <cell r="L200">
            <v>17156</v>
          </cell>
          <cell r="M200">
            <v>19260</v>
          </cell>
          <cell r="N200">
            <v>11963</v>
          </cell>
          <cell r="O200">
            <v>17724</v>
          </cell>
          <cell r="P200">
            <v>16478</v>
          </cell>
          <cell r="Q200">
            <v>19135</v>
          </cell>
          <cell r="R200">
            <v>2727</v>
          </cell>
          <cell r="S200">
            <v>6611</v>
          </cell>
          <cell r="T200">
            <v>31030</v>
          </cell>
          <cell r="U200">
            <v>309507</v>
          </cell>
          <cell r="V200">
            <v>28260</v>
          </cell>
          <cell r="W200">
            <v>488</v>
          </cell>
          <cell r="X200">
            <v>337903</v>
          </cell>
          <cell r="Y200">
            <v>-0.2</v>
          </cell>
          <cell r="Z200">
            <v>0</v>
          </cell>
          <cell r="AA200">
            <v>-0.2</v>
          </cell>
          <cell r="AB200">
            <v>0</v>
          </cell>
          <cell r="AC200">
            <v>-0.1</v>
          </cell>
          <cell r="AD200">
            <v>0</v>
          </cell>
          <cell r="AE200">
            <v>0</v>
          </cell>
          <cell r="AF200">
            <v>0</v>
          </cell>
          <cell r="AG200">
            <v>0</v>
          </cell>
          <cell r="AH200">
            <v>0</v>
          </cell>
          <cell r="AI200">
            <v>-0.1</v>
          </cell>
          <cell r="AJ200">
            <v>0.2</v>
          </cell>
          <cell r="AK200">
            <v>0.1</v>
          </cell>
          <cell r="AL200">
            <v>0.1</v>
          </cell>
          <cell r="AM200">
            <v>0</v>
          </cell>
          <cell r="AN200">
            <v>0.2</v>
          </cell>
          <cell r="AO200">
            <v>0</v>
          </cell>
          <cell r="AP200">
            <v>0</v>
          </cell>
          <cell r="AQ200">
            <v>0</v>
          </cell>
          <cell r="AR200">
            <v>0</v>
          </cell>
          <cell r="AS200">
            <v>0.1</v>
          </cell>
          <cell r="AT200">
            <v>0.1</v>
          </cell>
          <cell r="AU200">
            <v>0.2</v>
          </cell>
          <cell r="AV200">
            <v>0.4</v>
          </cell>
          <cell r="AW200">
            <v>0.1</v>
          </cell>
          <cell r="AX200">
            <v>0.1</v>
          </cell>
          <cell r="AY200">
            <v>0</v>
          </cell>
          <cell r="AZ200">
            <v>0.1</v>
          </cell>
          <cell r="BA200">
            <v>0</v>
          </cell>
          <cell r="BB200">
            <v>0</v>
          </cell>
          <cell r="BC200">
            <v>0</v>
          </cell>
          <cell r="BD200">
            <v>0.2</v>
          </cell>
          <cell r="BE200">
            <v>0</v>
          </cell>
          <cell r="BF200">
            <v>0.1</v>
          </cell>
          <cell r="BG200">
            <v>0.1</v>
          </cell>
          <cell r="BH200">
            <v>0.2</v>
          </cell>
          <cell r="BI200">
            <v>0.1</v>
          </cell>
          <cell r="BJ200">
            <v>0.3</v>
          </cell>
          <cell r="BK200">
            <v>0</v>
          </cell>
          <cell r="BL200">
            <v>0</v>
          </cell>
          <cell r="BM200">
            <v>0</v>
          </cell>
          <cell r="BN200">
            <v>0</v>
          </cell>
          <cell r="BO200">
            <v>0.1</v>
          </cell>
          <cell r="BP200">
            <v>0.1</v>
          </cell>
          <cell r="BQ200">
            <v>0</v>
          </cell>
          <cell r="BR200">
            <v>-0.3</v>
          </cell>
          <cell r="BS200">
            <v>0</v>
          </cell>
          <cell r="BT200">
            <v>0</v>
          </cell>
          <cell r="BU200">
            <v>0</v>
          </cell>
          <cell r="BV200">
            <v>0.1</v>
          </cell>
          <cell r="BW200">
            <v>0</v>
          </cell>
          <cell r="BX200">
            <v>1.3</v>
          </cell>
          <cell r="BY200">
            <v>0.1</v>
          </cell>
          <cell r="BZ200">
            <v>1.2</v>
          </cell>
          <cell r="CA200">
            <v>0</v>
          </cell>
          <cell r="CB200">
            <v>0</v>
          </cell>
          <cell r="CC200">
            <v>0</v>
          </cell>
          <cell r="CD200">
            <v>0</v>
          </cell>
          <cell r="CE200">
            <v>0</v>
          </cell>
          <cell r="CF200">
            <v>0</v>
          </cell>
          <cell r="CG200">
            <v>0</v>
          </cell>
          <cell r="CH200">
            <v>0</v>
          </cell>
          <cell r="CI200">
            <v>0</v>
          </cell>
          <cell r="CJ200">
            <v>0</v>
          </cell>
          <cell r="CK200">
            <v>0</v>
          </cell>
          <cell r="CL200">
            <v>-0.3</v>
          </cell>
          <cell r="CM200">
            <v>0</v>
          </cell>
          <cell r="CN200">
            <v>0</v>
          </cell>
          <cell r="CO200">
            <v>0</v>
          </cell>
          <cell r="CP200">
            <v>0</v>
          </cell>
          <cell r="CQ200">
            <v>0</v>
          </cell>
          <cell r="CR200">
            <v>0</v>
          </cell>
          <cell r="CS200">
            <v>0</v>
          </cell>
          <cell r="CT200">
            <v>0</v>
          </cell>
          <cell r="CU200">
            <v>0</v>
          </cell>
          <cell r="CV200">
            <v>0</v>
          </cell>
          <cell r="CW200">
            <v>0</v>
          </cell>
        </row>
        <row r="201">
          <cell r="B201">
            <v>3736</v>
          </cell>
          <cell r="C201">
            <v>4288</v>
          </cell>
          <cell r="D201">
            <v>7980</v>
          </cell>
          <cell r="E201">
            <v>17532</v>
          </cell>
          <cell r="F201">
            <v>10116</v>
          </cell>
          <cell r="G201">
            <v>27557</v>
          </cell>
          <cell r="H201">
            <v>1336</v>
          </cell>
          <cell r="I201">
            <v>6745</v>
          </cell>
          <cell r="J201">
            <v>8103</v>
          </cell>
          <cell r="K201">
            <v>2422</v>
          </cell>
          <cell r="L201">
            <v>14996</v>
          </cell>
          <cell r="M201">
            <v>16938</v>
          </cell>
          <cell r="N201">
            <v>10988</v>
          </cell>
          <cell r="O201">
            <v>18387</v>
          </cell>
          <cell r="P201">
            <v>16584</v>
          </cell>
          <cell r="Q201">
            <v>17922</v>
          </cell>
          <cell r="R201">
            <v>2707</v>
          </cell>
          <cell r="S201">
            <v>6562</v>
          </cell>
          <cell r="T201">
            <v>31136</v>
          </cell>
          <cell r="U201">
            <v>292294</v>
          </cell>
          <cell r="V201">
            <v>25470</v>
          </cell>
          <cell r="W201">
            <v>-1795</v>
          </cell>
          <cell r="X201">
            <v>315642</v>
          </cell>
          <cell r="Y201">
            <v>0</v>
          </cell>
          <cell r="Z201">
            <v>0</v>
          </cell>
          <cell r="AA201">
            <v>0.1</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-0.1</v>
          </cell>
          <cell r="AS201">
            <v>0</v>
          </cell>
          <cell r="AT201">
            <v>0.1</v>
          </cell>
          <cell r="AU201">
            <v>0.1</v>
          </cell>
          <cell r="AV201">
            <v>0.2</v>
          </cell>
          <cell r="AW201">
            <v>0</v>
          </cell>
          <cell r="AX201">
            <v>0.1</v>
          </cell>
          <cell r="AY201">
            <v>0</v>
          </cell>
          <cell r="AZ201">
            <v>0</v>
          </cell>
          <cell r="BA201">
            <v>0</v>
          </cell>
          <cell r="BB201">
            <v>0</v>
          </cell>
          <cell r="BC201">
            <v>0.1</v>
          </cell>
          <cell r="BD201">
            <v>0.1</v>
          </cell>
          <cell r="BE201">
            <v>0</v>
          </cell>
          <cell r="BF201">
            <v>0.1</v>
          </cell>
          <cell r="BG201">
            <v>0.1</v>
          </cell>
          <cell r="BH201">
            <v>0.2</v>
          </cell>
          <cell r="BI201">
            <v>0</v>
          </cell>
          <cell r="BJ201">
            <v>0.2</v>
          </cell>
          <cell r="BK201">
            <v>0</v>
          </cell>
          <cell r="BL201">
            <v>0</v>
          </cell>
          <cell r="BM201">
            <v>0.1</v>
          </cell>
          <cell r="BN201">
            <v>0</v>
          </cell>
          <cell r="BO201">
            <v>-0.1</v>
          </cell>
          <cell r="BP201">
            <v>-0.1</v>
          </cell>
          <cell r="BQ201">
            <v>0.1</v>
          </cell>
          <cell r="BR201">
            <v>0</v>
          </cell>
          <cell r="BS201">
            <v>0</v>
          </cell>
          <cell r="BT201">
            <v>0.1</v>
          </cell>
          <cell r="BU201">
            <v>0</v>
          </cell>
          <cell r="BV201">
            <v>0.1</v>
          </cell>
          <cell r="BW201">
            <v>0</v>
          </cell>
          <cell r="BX201">
            <v>1.2</v>
          </cell>
          <cell r="BY201">
            <v>0.1</v>
          </cell>
          <cell r="BZ201">
            <v>1.5</v>
          </cell>
          <cell r="CA201">
            <v>0</v>
          </cell>
          <cell r="CB201">
            <v>0</v>
          </cell>
          <cell r="CC201">
            <v>0</v>
          </cell>
          <cell r="CD201">
            <v>0</v>
          </cell>
          <cell r="CE201">
            <v>0</v>
          </cell>
          <cell r="CF201">
            <v>0</v>
          </cell>
          <cell r="CG201">
            <v>0</v>
          </cell>
          <cell r="CH201">
            <v>0</v>
          </cell>
          <cell r="CI201">
            <v>0</v>
          </cell>
          <cell r="CJ201">
            <v>0</v>
          </cell>
          <cell r="CK201">
            <v>0</v>
          </cell>
          <cell r="CL201">
            <v>0.5</v>
          </cell>
          <cell r="CM201">
            <v>0</v>
          </cell>
          <cell r="CN201">
            <v>0</v>
          </cell>
          <cell r="CO201">
            <v>0</v>
          </cell>
          <cell r="CP201">
            <v>0</v>
          </cell>
          <cell r="CQ201">
            <v>0</v>
          </cell>
          <cell r="CR201">
            <v>0</v>
          </cell>
          <cell r="CS201">
            <v>0</v>
          </cell>
          <cell r="CT201">
            <v>0</v>
          </cell>
          <cell r="CU201">
            <v>0.1</v>
          </cell>
          <cell r="CV201">
            <v>0</v>
          </cell>
          <cell r="CW201">
            <v>0</v>
          </cell>
        </row>
        <row r="202">
          <cell r="B202">
            <v>3814</v>
          </cell>
          <cell r="C202">
            <v>4472</v>
          </cell>
          <cell r="D202">
            <v>8232</v>
          </cell>
          <cell r="E202">
            <v>17942</v>
          </cell>
          <cell r="F202">
            <v>11228</v>
          </cell>
          <cell r="G202">
            <v>29020</v>
          </cell>
          <cell r="H202">
            <v>1266</v>
          </cell>
          <cell r="I202">
            <v>7299</v>
          </cell>
          <cell r="J202">
            <v>8541</v>
          </cell>
          <cell r="K202">
            <v>2749</v>
          </cell>
          <cell r="L202">
            <v>17430</v>
          </cell>
          <cell r="M202">
            <v>19585</v>
          </cell>
          <cell r="N202">
            <v>12149</v>
          </cell>
          <cell r="O202">
            <v>18180</v>
          </cell>
          <cell r="P202">
            <v>16696</v>
          </cell>
          <cell r="Q202">
            <v>18938</v>
          </cell>
          <cell r="R202">
            <v>2754</v>
          </cell>
          <cell r="S202">
            <v>6350</v>
          </cell>
          <cell r="T202">
            <v>31257</v>
          </cell>
          <cell r="U202">
            <v>302487</v>
          </cell>
          <cell r="V202">
            <v>25708</v>
          </cell>
          <cell r="W202">
            <v>3026</v>
          </cell>
          <cell r="X202">
            <v>330890</v>
          </cell>
          <cell r="Y202">
            <v>0</v>
          </cell>
          <cell r="Z202">
            <v>0</v>
          </cell>
          <cell r="AA202">
            <v>0</v>
          </cell>
          <cell r="AB202">
            <v>0</v>
          </cell>
          <cell r="AC202">
            <v>0</v>
          </cell>
          <cell r="AD202">
            <v>0</v>
          </cell>
          <cell r="AE202">
            <v>0</v>
          </cell>
          <cell r="AF202">
            <v>0</v>
          </cell>
          <cell r="AG202">
            <v>0</v>
          </cell>
          <cell r="AH202">
            <v>0.1</v>
          </cell>
          <cell r="AI202">
            <v>-0.1</v>
          </cell>
          <cell r="AJ202">
            <v>0</v>
          </cell>
          <cell r="AK202">
            <v>-0.1</v>
          </cell>
          <cell r="AL202">
            <v>0</v>
          </cell>
          <cell r="AM202">
            <v>0.1</v>
          </cell>
          <cell r="AN202">
            <v>-0.1</v>
          </cell>
          <cell r="AO202">
            <v>0</v>
          </cell>
          <cell r="AP202">
            <v>0</v>
          </cell>
          <cell r="AQ202">
            <v>0</v>
          </cell>
          <cell r="AR202">
            <v>0</v>
          </cell>
          <cell r="AS202">
            <v>-0.1</v>
          </cell>
          <cell r="AT202">
            <v>0</v>
          </cell>
          <cell r="AU202">
            <v>-0.1</v>
          </cell>
          <cell r="AV202">
            <v>-0.2</v>
          </cell>
          <cell r="AW202">
            <v>0</v>
          </cell>
          <cell r="AX202">
            <v>0</v>
          </cell>
          <cell r="AY202">
            <v>0</v>
          </cell>
          <cell r="AZ202">
            <v>0</v>
          </cell>
          <cell r="BA202">
            <v>0</v>
          </cell>
          <cell r="BB202">
            <v>0</v>
          </cell>
          <cell r="BC202">
            <v>0</v>
          </cell>
          <cell r="BD202">
            <v>0</v>
          </cell>
          <cell r="BE202">
            <v>0</v>
          </cell>
          <cell r="BF202">
            <v>0</v>
          </cell>
          <cell r="BG202">
            <v>0</v>
          </cell>
          <cell r="BH202">
            <v>0.1</v>
          </cell>
          <cell r="BI202">
            <v>0</v>
          </cell>
          <cell r="BJ202">
            <v>0.2</v>
          </cell>
          <cell r="BK202">
            <v>0</v>
          </cell>
          <cell r="BL202">
            <v>0</v>
          </cell>
          <cell r="BM202">
            <v>-0.1</v>
          </cell>
          <cell r="BN202">
            <v>0</v>
          </cell>
          <cell r="BO202">
            <v>0.3</v>
          </cell>
          <cell r="BP202">
            <v>0.3</v>
          </cell>
          <cell r="BQ202">
            <v>0</v>
          </cell>
          <cell r="BR202">
            <v>0</v>
          </cell>
          <cell r="BS202">
            <v>0</v>
          </cell>
          <cell r="BT202">
            <v>0.1</v>
          </cell>
          <cell r="BU202">
            <v>0</v>
          </cell>
          <cell r="BV202">
            <v>-0.2</v>
          </cell>
          <cell r="BW202">
            <v>0</v>
          </cell>
          <cell r="BX202">
            <v>0.3</v>
          </cell>
          <cell r="BY202">
            <v>-0.1</v>
          </cell>
          <cell r="BZ202">
            <v>0.6</v>
          </cell>
          <cell r="CA202">
            <v>0</v>
          </cell>
          <cell r="CB202">
            <v>0</v>
          </cell>
          <cell r="CC202">
            <v>0</v>
          </cell>
          <cell r="CD202">
            <v>0</v>
          </cell>
          <cell r="CE202">
            <v>0</v>
          </cell>
          <cell r="CF202">
            <v>0</v>
          </cell>
          <cell r="CG202">
            <v>0</v>
          </cell>
          <cell r="CH202">
            <v>0</v>
          </cell>
          <cell r="CI202">
            <v>0</v>
          </cell>
          <cell r="CJ202">
            <v>0</v>
          </cell>
          <cell r="CK202">
            <v>0</v>
          </cell>
          <cell r="CL202">
            <v>-0.3</v>
          </cell>
          <cell r="CM202">
            <v>0</v>
          </cell>
          <cell r="CN202">
            <v>0</v>
          </cell>
          <cell r="CO202">
            <v>0</v>
          </cell>
          <cell r="CP202">
            <v>0</v>
          </cell>
          <cell r="CQ202">
            <v>0</v>
          </cell>
          <cell r="CR202">
            <v>0</v>
          </cell>
          <cell r="CS202">
            <v>0</v>
          </cell>
          <cell r="CT202">
            <v>0</v>
          </cell>
          <cell r="CU202">
            <v>0</v>
          </cell>
          <cell r="CV202">
            <v>0</v>
          </cell>
          <cell r="CW202">
            <v>0</v>
          </cell>
        </row>
        <row r="203">
          <cell r="B203">
            <v>3890</v>
          </cell>
          <cell r="C203">
            <v>4292</v>
          </cell>
          <cell r="D203">
            <v>8139</v>
          </cell>
          <cell r="E203">
            <v>18378</v>
          </cell>
          <cell r="F203">
            <v>10848</v>
          </cell>
          <cell r="G203">
            <v>29111</v>
          </cell>
          <cell r="H203">
            <v>1228</v>
          </cell>
          <cell r="I203">
            <v>6925</v>
          </cell>
          <cell r="J203">
            <v>8135</v>
          </cell>
          <cell r="K203">
            <v>2699</v>
          </cell>
          <cell r="L203">
            <v>17726</v>
          </cell>
          <cell r="M203">
            <v>19764</v>
          </cell>
          <cell r="N203">
            <v>12315</v>
          </cell>
          <cell r="O203">
            <v>18288</v>
          </cell>
          <cell r="P203">
            <v>16796</v>
          </cell>
          <cell r="Q203">
            <v>19475</v>
          </cell>
          <cell r="R203">
            <v>2682</v>
          </cell>
          <cell r="S203">
            <v>6853</v>
          </cell>
          <cell r="T203">
            <v>31373</v>
          </cell>
          <cell r="U203">
            <v>308179</v>
          </cell>
          <cell r="V203">
            <v>26469</v>
          </cell>
          <cell r="W203">
            <v>149</v>
          </cell>
          <cell r="X203">
            <v>334467</v>
          </cell>
          <cell r="Y203">
            <v>0</v>
          </cell>
          <cell r="Z203">
            <v>0</v>
          </cell>
          <cell r="AA203">
            <v>0.1</v>
          </cell>
          <cell r="AB203">
            <v>0.1</v>
          </cell>
          <cell r="AC203">
            <v>0</v>
          </cell>
          <cell r="AD203">
            <v>0</v>
          </cell>
          <cell r="AE203">
            <v>-0.1</v>
          </cell>
          <cell r="AF203">
            <v>0</v>
          </cell>
          <cell r="AG203">
            <v>0</v>
          </cell>
          <cell r="AH203">
            <v>0</v>
          </cell>
          <cell r="AI203">
            <v>0.1</v>
          </cell>
          <cell r="AJ203">
            <v>-0.1</v>
          </cell>
          <cell r="AK203">
            <v>0.1</v>
          </cell>
          <cell r="AL203">
            <v>0</v>
          </cell>
          <cell r="AM203">
            <v>0</v>
          </cell>
          <cell r="AN203">
            <v>0.1</v>
          </cell>
          <cell r="AO203">
            <v>0.1</v>
          </cell>
          <cell r="AP203">
            <v>0</v>
          </cell>
          <cell r="AQ203">
            <v>0</v>
          </cell>
          <cell r="AR203">
            <v>0.1</v>
          </cell>
          <cell r="AS203">
            <v>0.1</v>
          </cell>
          <cell r="AT203">
            <v>0</v>
          </cell>
          <cell r="AU203">
            <v>0.2</v>
          </cell>
          <cell r="AV203">
            <v>0.3</v>
          </cell>
          <cell r="AW203">
            <v>0</v>
          </cell>
          <cell r="AX203">
            <v>0.1</v>
          </cell>
          <cell r="AY203">
            <v>0</v>
          </cell>
          <cell r="AZ203">
            <v>0</v>
          </cell>
          <cell r="BA203">
            <v>0</v>
          </cell>
          <cell r="BB203">
            <v>0</v>
          </cell>
          <cell r="BC203">
            <v>0</v>
          </cell>
          <cell r="BD203">
            <v>0</v>
          </cell>
          <cell r="BE203">
            <v>0</v>
          </cell>
          <cell r="BF203">
            <v>0</v>
          </cell>
          <cell r="BG203">
            <v>0</v>
          </cell>
          <cell r="BH203">
            <v>0.1</v>
          </cell>
          <cell r="BI203">
            <v>0</v>
          </cell>
          <cell r="BJ203">
            <v>0.1</v>
          </cell>
          <cell r="BK203">
            <v>0</v>
          </cell>
          <cell r="BL203">
            <v>0</v>
          </cell>
          <cell r="BM203">
            <v>-0.1</v>
          </cell>
          <cell r="BN203">
            <v>0</v>
          </cell>
          <cell r="BO203">
            <v>0</v>
          </cell>
          <cell r="BP203">
            <v>0</v>
          </cell>
          <cell r="BQ203">
            <v>0.1</v>
          </cell>
          <cell r="BR203">
            <v>0.1</v>
          </cell>
          <cell r="BS203">
            <v>0</v>
          </cell>
          <cell r="BT203">
            <v>0.1</v>
          </cell>
          <cell r="BU203">
            <v>0</v>
          </cell>
          <cell r="BV203">
            <v>0.2</v>
          </cell>
          <cell r="BW203">
            <v>0</v>
          </cell>
          <cell r="BX203">
            <v>1.2</v>
          </cell>
          <cell r="BY203">
            <v>0.1</v>
          </cell>
          <cell r="BZ203">
            <v>1.1000000000000001</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row>
        <row r="204">
          <cell r="B204">
            <v>3937</v>
          </cell>
          <cell r="C204">
            <v>5023</v>
          </cell>
          <cell r="D204">
            <v>8894</v>
          </cell>
          <cell r="E204">
            <v>18835</v>
          </cell>
          <cell r="F204">
            <v>10679</v>
          </cell>
          <cell r="G204">
            <v>29432</v>
          </cell>
          <cell r="H204">
            <v>1189</v>
          </cell>
          <cell r="I204">
            <v>7951</v>
          </cell>
          <cell r="J204">
            <v>9084</v>
          </cell>
          <cell r="K204">
            <v>2774</v>
          </cell>
          <cell r="L204">
            <v>17462</v>
          </cell>
          <cell r="M204">
            <v>19648</v>
          </cell>
          <cell r="N204">
            <v>12779</v>
          </cell>
          <cell r="O204">
            <v>18532</v>
          </cell>
          <cell r="P204">
            <v>16888</v>
          </cell>
          <cell r="Q204">
            <v>19669</v>
          </cell>
          <cell r="R204">
            <v>2711</v>
          </cell>
          <cell r="S204">
            <v>6615</v>
          </cell>
          <cell r="T204">
            <v>31539</v>
          </cell>
          <cell r="U204">
            <v>322446</v>
          </cell>
          <cell r="V204">
            <v>28630</v>
          </cell>
          <cell r="W204">
            <v>1211</v>
          </cell>
          <cell r="X204">
            <v>351900</v>
          </cell>
          <cell r="Y204">
            <v>0</v>
          </cell>
          <cell r="Z204">
            <v>0</v>
          </cell>
          <cell r="AA204">
            <v>0</v>
          </cell>
          <cell r="AB204">
            <v>-0.1</v>
          </cell>
          <cell r="AC204">
            <v>0</v>
          </cell>
          <cell r="AD204">
            <v>0.1</v>
          </cell>
          <cell r="AE204">
            <v>0</v>
          </cell>
          <cell r="AF204">
            <v>0</v>
          </cell>
          <cell r="AG204">
            <v>0</v>
          </cell>
          <cell r="AH204">
            <v>0</v>
          </cell>
          <cell r="AI204">
            <v>0</v>
          </cell>
          <cell r="AJ204">
            <v>0</v>
          </cell>
          <cell r="AK204">
            <v>0.1</v>
          </cell>
          <cell r="AL204">
            <v>0</v>
          </cell>
          <cell r="AM204">
            <v>-0.1</v>
          </cell>
          <cell r="AN204">
            <v>0.1</v>
          </cell>
          <cell r="AO204">
            <v>0</v>
          </cell>
          <cell r="AP204">
            <v>0</v>
          </cell>
          <cell r="AQ204">
            <v>0</v>
          </cell>
          <cell r="AR204">
            <v>0</v>
          </cell>
          <cell r="AS204">
            <v>0</v>
          </cell>
          <cell r="AT204">
            <v>0</v>
          </cell>
          <cell r="AU204">
            <v>0</v>
          </cell>
          <cell r="AV204">
            <v>-0.1</v>
          </cell>
          <cell r="AW204">
            <v>0.1</v>
          </cell>
          <cell r="AX204">
            <v>0.1</v>
          </cell>
          <cell r="AY204">
            <v>0</v>
          </cell>
          <cell r="AZ204">
            <v>0</v>
          </cell>
          <cell r="BA204">
            <v>0</v>
          </cell>
          <cell r="BB204">
            <v>0</v>
          </cell>
          <cell r="BC204">
            <v>0.1</v>
          </cell>
          <cell r="BD204">
            <v>0.1</v>
          </cell>
          <cell r="BE204">
            <v>0</v>
          </cell>
          <cell r="BF204">
            <v>0.1</v>
          </cell>
          <cell r="BG204">
            <v>0.1</v>
          </cell>
          <cell r="BH204">
            <v>0.1</v>
          </cell>
          <cell r="BI204">
            <v>-0.1</v>
          </cell>
          <cell r="BJ204">
            <v>0</v>
          </cell>
          <cell r="BK204">
            <v>0</v>
          </cell>
          <cell r="BL204">
            <v>0.1</v>
          </cell>
          <cell r="BM204">
            <v>0.1</v>
          </cell>
          <cell r="BN204">
            <v>0</v>
          </cell>
          <cell r="BO204">
            <v>-0.2</v>
          </cell>
          <cell r="BP204">
            <v>-0.1</v>
          </cell>
          <cell r="BQ204">
            <v>0</v>
          </cell>
          <cell r="BR204">
            <v>0</v>
          </cell>
          <cell r="BS204">
            <v>0</v>
          </cell>
          <cell r="BT204">
            <v>0.1</v>
          </cell>
          <cell r="BU204">
            <v>0</v>
          </cell>
          <cell r="BV204">
            <v>-0.1</v>
          </cell>
          <cell r="BW204">
            <v>0</v>
          </cell>
          <cell r="BX204">
            <v>0.4</v>
          </cell>
          <cell r="BY204">
            <v>0.1</v>
          </cell>
          <cell r="BZ204">
            <v>0.5</v>
          </cell>
          <cell r="CA204">
            <v>0</v>
          </cell>
          <cell r="CB204">
            <v>0</v>
          </cell>
          <cell r="CC204">
            <v>0</v>
          </cell>
          <cell r="CD204">
            <v>0</v>
          </cell>
          <cell r="CE204">
            <v>0</v>
          </cell>
          <cell r="CF204">
            <v>0</v>
          </cell>
          <cell r="CG204">
            <v>0</v>
          </cell>
          <cell r="CH204">
            <v>0</v>
          </cell>
          <cell r="CI204">
            <v>0</v>
          </cell>
          <cell r="CJ204">
            <v>0</v>
          </cell>
          <cell r="CK204">
            <v>0</v>
          </cell>
          <cell r="CL204">
            <v>-0.2</v>
          </cell>
          <cell r="CM204">
            <v>0</v>
          </cell>
          <cell r="CN204">
            <v>0</v>
          </cell>
          <cell r="CO204">
            <v>0</v>
          </cell>
          <cell r="CP204">
            <v>0</v>
          </cell>
          <cell r="CQ204">
            <v>0</v>
          </cell>
          <cell r="CR204">
            <v>0</v>
          </cell>
          <cell r="CS204">
            <v>0</v>
          </cell>
          <cell r="CT204">
            <v>0</v>
          </cell>
          <cell r="CU204">
            <v>0</v>
          </cell>
          <cell r="CV204">
            <v>0</v>
          </cell>
          <cell r="CW204">
            <v>0</v>
          </cell>
        </row>
        <row r="205">
          <cell r="B205">
            <v>3953</v>
          </cell>
          <cell r="C205">
            <v>4324</v>
          </cell>
          <cell r="D205">
            <v>8241</v>
          </cell>
          <cell r="E205">
            <v>19089</v>
          </cell>
          <cell r="F205">
            <v>9395</v>
          </cell>
          <cell r="G205">
            <v>28493</v>
          </cell>
          <cell r="H205">
            <v>1218</v>
          </cell>
          <cell r="I205">
            <v>6170</v>
          </cell>
          <cell r="J205">
            <v>7397</v>
          </cell>
          <cell r="K205">
            <v>2649</v>
          </cell>
          <cell r="L205">
            <v>15450</v>
          </cell>
          <cell r="M205">
            <v>17685</v>
          </cell>
          <cell r="N205">
            <v>11833</v>
          </cell>
          <cell r="O205">
            <v>18747</v>
          </cell>
          <cell r="P205">
            <v>16978</v>
          </cell>
          <cell r="Q205">
            <v>19600</v>
          </cell>
          <cell r="R205">
            <v>2752</v>
          </cell>
          <cell r="S205">
            <v>6134</v>
          </cell>
          <cell r="T205">
            <v>31741</v>
          </cell>
          <cell r="U205">
            <v>302233</v>
          </cell>
          <cell r="V205">
            <v>25687</v>
          </cell>
          <cell r="W205">
            <v>-2097</v>
          </cell>
          <cell r="X205">
            <v>325516</v>
          </cell>
          <cell r="Y205">
            <v>0.3</v>
          </cell>
          <cell r="Z205">
            <v>0</v>
          </cell>
          <cell r="AA205">
            <v>0.3</v>
          </cell>
          <cell r="AB205">
            <v>0</v>
          </cell>
          <cell r="AC205">
            <v>0</v>
          </cell>
          <cell r="AD205">
            <v>0</v>
          </cell>
          <cell r="AE205">
            <v>0</v>
          </cell>
          <cell r="AF205">
            <v>0.1</v>
          </cell>
          <cell r="AG205">
            <v>0</v>
          </cell>
          <cell r="AH205">
            <v>0.1</v>
          </cell>
          <cell r="AI205">
            <v>0</v>
          </cell>
          <cell r="AJ205">
            <v>0</v>
          </cell>
          <cell r="AK205">
            <v>0.1</v>
          </cell>
          <cell r="AL205">
            <v>0.1</v>
          </cell>
          <cell r="AM205">
            <v>0</v>
          </cell>
          <cell r="AN205">
            <v>0.3</v>
          </cell>
          <cell r="AO205">
            <v>0</v>
          </cell>
          <cell r="AP205">
            <v>0</v>
          </cell>
          <cell r="AQ205">
            <v>0</v>
          </cell>
          <cell r="AR205">
            <v>0</v>
          </cell>
          <cell r="AS205">
            <v>0</v>
          </cell>
          <cell r="AT205">
            <v>0.2</v>
          </cell>
          <cell r="AU205">
            <v>0.1</v>
          </cell>
          <cell r="AV205">
            <v>0.3</v>
          </cell>
          <cell r="AW205">
            <v>0</v>
          </cell>
          <cell r="AX205">
            <v>0</v>
          </cell>
          <cell r="AY205">
            <v>0</v>
          </cell>
          <cell r="AZ205">
            <v>0</v>
          </cell>
          <cell r="BA205">
            <v>0</v>
          </cell>
          <cell r="BB205">
            <v>0</v>
          </cell>
          <cell r="BC205">
            <v>0</v>
          </cell>
          <cell r="BD205">
            <v>0.1</v>
          </cell>
          <cell r="BE205">
            <v>0</v>
          </cell>
          <cell r="BF205">
            <v>0</v>
          </cell>
          <cell r="BG205">
            <v>0</v>
          </cell>
          <cell r="BH205">
            <v>0.1</v>
          </cell>
          <cell r="BI205">
            <v>-0.1</v>
          </cell>
          <cell r="BJ205">
            <v>0</v>
          </cell>
          <cell r="BK205">
            <v>0.1</v>
          </cell>
          <cell r="BL205">
            <v>-0.2</v>
          </cell>
          <cell r="BM205">
            <v>-0.1</v>
          </cell>
          <cell r="BN205">
            <v>0</v>
          </cell>
          <cell r="BO205">
            <v>0</v>
          </cell>
          <cell r="BP205">
            <v>0.1</v>
          </cell>
          <cell r="BQ205">
            <v>0.1</v>
          </cell>
          <cell r="BR205">
            <v>0.1</v>
          </cell>
          <cell r="BS205">
            <v>0</v>
          </cell>
          <cell r="BT205">
            <v>0.1</v>
          </cell>
          <cell r="BU205">
            <v>0</v>
          </cell>
          <cell r="BV205">
            <v>-0.1</v>
          </cell>
          <cell r="BW205">
            <v>0.1</v>
          </cell>
          <cell r="BX205">
            <v>1.2</v>
          </cell>
          <cell r="BY205">
            <v>0</v>
          </cell>
          <cell r="BZ205">
            <v>1.2</v>
          </cell>
          <cell r="CA205">
            <v>0</v>
          </cell>
          <cell r="CB205">
            <v>0</v>
          </cell>
          <cell r="CC205">
            <v>0</v>
          </cell>
          <cell r="CD205">
            <v>0</v>
          </cell>
          <cell r="CE205">
            <v>0</v>
          </cell>
          <cell r="CF205">
            <v>0</v>
          </cell>
          <cell r="CG205">
            <v>0</v>
          </cell>
          <cell r="CH205">
            <v>0</v>
          </cell>
          <cell r="CI205">
            <v>0</v>
          </cell>
          <cell r="CJ205">
            <v>0</v>
          </cell>
          <cell r="CK205">
            <v>0</v>
          </cell>
          <cell r="CL205">
            <v>0.4</v>
          </cell>
          <cell r="CM205">
            <v>0</v>
          </cell>
          <cell r="CN205">
            <v>0</v>
          </cell>
          <cell r="CO205">
            <v>0</v>
          </cell>
          <cell r="CP205">
            <v>0</v>
          </cell>
          <cell r="CQ205">
            <v>0</v>
          </cell>
          <cell r="CR205">
            <v>0</v>
          </cell>
          <cell r="CS205">
            <v>0</v>
          </cell>
          <cell r="CT205">
            <v>0</v>
          </cell>
          <cell r="CU205">
            <v>0</v>
          </cell>
          <cell r="CV205">
            <v>0</v>
          </cell>
          <cell r="CW205">
            <v>0</v>
          </cell>
        </row>
        <row r="206">
          <cell r="B206">
            <v>3989</v>
          </cell>
          <cell r="C206">
            <v>4704</v>
          </cell>
          <cell r="D206">
            <v>8646</v>
          </cell>
          <cell r="E206">
            <v>19433</v>
          </cell>
          <cell r="F206">
            <v>9877</v>
          </cell>
          <cell r="G206">
            <v>29318</v>
          </cell>
          <cell r="H206">
            <v>1352</v>
          </cell>
          <cell r="I206">
            <v>7070</v>
          </cell>
          <cell r="J206">
            <v>8428</v>
          </cell>
          <cell r="K206">
            <v>2943</v>
          </cell>
          <cell r="L206">
            <v>17426</v>
          </cell>
          <cell r="M206">
            <v>19879</v>
          </cell>
          <cell r="N206">
            <v>12827</v>
          </cell>
          <cell r="O206">
            <v>18326</v>
          </cell>
          <cell r="P206">
            <v>17065</v>
          </cell>
          <cell r="Q206">
            <v>20390</v>
          </cell>
          <cell r="R206">
            <v>2842</v>
          </cell>
          <cell r="S206">
            <v>6580</v>
          </cell>
          <cell r="T206">
            <v>31983</v>
          </cell>
          <cell r="U206">
            <v>314770</v>
          </cell>
          <cell r="V206">
            <v>25952</v>
          </cell>
          <cell r="W206">
            <v>736</v>
          </cell>
          <cell r="X206">
            <v>341195</v>
          </cell>
          <cell r="Y206">
            <v>0.1</v>
          </cell>
          <cell r="Z206">
            <v>0</v>
          </cell>
          <cell r="AA206">
            <v>0.1</v>
          </cell>
          <cell r="AB206">
            <v>0</v>
          </cell>
          <cell r="AC206">
            <v>0</v>
          </cell>
          <cell r="AD206">
            <v>0</v>
          </cell>
          <cell r="AE206">
            <v>0</v>
          </cell>
          <cell r="AF206">
            <v>0</v>
          </cell>
          <cell r="AG206">
            <v>0</v>
          </cell>
          <cell r="AH206">
            <v>0</v>
          </cell>
          <cell r="AI206">
            <v>0</v>
          </cell>
          <cell r="AJ206">
            <v>0</v>
          </cell>
          <cell r="AK206">
            <v>0</v>
          </cell>
          <cell r="AL206">
            <v>0.1</v>
          </cell>
          <cell r="AM206">
            <v>0</v>
          </cell>
          <cell r="AN206">
            <v>0.1</v>
          </cell>
          <cell r="AO206">
            <v>0</v>
          </cell>
          <cell r="AP206">
            <v>0</v>
          </cell>
          <cell r="AQ206">
            <v>0</v>
          </cell>
          <cell r="AR206">
            <v>0</v>
          </cell>
          <cell r="AS206">
            <v>0.1</v>
          </cell>
          <cell r="AT206">
            <v>-0.2</v>
          </cell>
          <cell r="AU206">
            <v>0.3</v>
          </cell>
          <cell r="AV206">
            <v>0.3</v>
          </cell>
          <cell r="AW206">
            <v>0.1</v>
          </cell>
          <cell r="AX206">
            <v>0</v>
          </cell>
          <cell r="AY206">
            <v>-0.1</v>
          </cell>
          <cell r="AZ206">
            <v>0</v>
          </cell>
          <cell r="BA206">
            <v>0</v>
          </cell>
          <cell r="BB206">
            <v>0</v>
          </cell>
          <cell r="BC206">
            <v>0.2</v>
          </cell>
          <cell r="BD206">
            <v>0.2</v>
          </cell>
          <cell r="BE206">
            <v>0</v>
          </cell>
          <cell r="BF206">
            <v>0</v>
          </cell>
          <cell r="BG206">
            <v>0</v>
          </cell>
          <cell r="BH206">
            <v>0.1</v>
          </cell>
          <cell r="BI206">
            <v>-0.1</v>
          </cell>
          <cell r="BJ206">
            <v>0</v>
          </cell>
          <cell r="BK206">
            <v>0</v>
          </cell>
          <cell r="BL206">
            <v>0.1</v>
          </cell>
          <cell r="BM206">
            <v>0.1</v>
          </cell>
          <cell r="BN206">
            <v>0</v>
          </cell>
          <cell r="BO206">
            <v>0.1</v>
          </cell>
          <cell r="BP206">
            <v>0.1</v>
          </cell>
          <cell r="BQ206">
            <v>0.1</v>
          </cell>
          <cell r="BR206">
            <v>-0.1</v>
          </cell>
          <cell r="BS206">
            <v>0</v>
          </cell>
          <cell r="BT206">
            <v>0.1</v>
          </cell>
          <cell r="BU206">
            <v>0</v>
          </cell>
          <cell r="BV206">
            <v>0</v>
          </cell>
          <cell r="BW206">
            <v>0.1</v>
          </cell>
          <cell r="BX206">
            <v>1.1000000000000001</v>
          </cell>
          <cell r="BY206">
            <v>-0.1</v>
          </cell>
          <cell r="BZ206">
            <v>0.2</v>
          </cell>
          <cell r="CA206">
            <v>0</v>
          </cell>
          <cell r="CB206">
            <v>0</v>
          </cell>
          <cell r="CC206">
            <v>0</v>
          </cell>
          <cell r="CD206">
            <v>0</v>
          </cell>
          <cell r="CE206">
            <v>0</v>
          </cell>
          <cell r="CF206">
            <v>0</v>
          </cell>
          <cell r="CG206">
            <v>0</v>
          </cell>
          <cell r="CH206">
            <v>0</v>
          </cell>
          <cell r="CI206">
            <v>0</v>
          </cell>
          <cell r="CJ206">
            <v>0</v>
          </cell>
          <cell r="CK206">
            <v>0</v>
          </cell>
          <cell r="CL206">
            <v>-0.3</v>
          </cell>
          <cell r="CM206">
            <v>0</v>
          </cell>
          <cell r="CN206">
            <v>0</v>
          </cell>
          <cell r="CO206">
            <v>0</v>
          </cell>
          <cell r="CP206">
            <v>0</v>
          </cell>
          <cell r="CQ206">
            <v>0</v>
          </cell>
          <cell r="CR206">
            <v>0</v>
          </cell>
          <cell r="CS206">
            <v>0</v>
          </cell>
          <cell r="CT206">
            <v>0</v>
          </cell>
          <cell r="CU206">
            <v>0</v>
          </cell>
          <cell r="CV206">
            <v>0</v>
          </cell>
          <cell r="CW206">
            <v>0</v>
          </cell>
        </row>
        <row r="207">
          <cell r="B207">
            <v>4028</v>
          </cell>
          <cell r="C207">
            <v>4487</v>
          </cell>
          <cell r="D207">
            <v>8469</v>
          </cell>
          <cell r="E207">
            <v>19998</v>
          </cell>
          <cell r="F207">
            <v>9354</v>
          </cell>
          <cell r="G207">
            <v>29382</v>
          </cell>
          <cell r="H207">
            <v>1485</v>
          </cell>
          <cell r="I207">
            <v>7109</v>
          </cell>
          <cell r="J207">
            <v>8673</v>
          </cell>
          <cell r="K207">
            <v>2731</v>
          </cell>
          <cell r="L207">
            <v>18470</v>
          </cell>
          <cell r="M207">
            <v>20498</v>
          </cell>
          <cell r="N207">
            <v>12734</v>
          </cell>
          <cell r="O207">
            <v>19143</v>
          </cell>
          <cell r="P207">
            <v>17242</v>
          </cell>
          <cell r="Q207">
            <v>20833</v>
          </cell>
          <cell r="R207">
            <v>3107</v>
          </cell>
          <cell r="S207">
            <v>6666</v>
          </cell>
          <cell r="T207">
            <v>32271</v>
          </cell>
          <cell r="U207">
            <v>318939</v>
          </cell>
          <cell r="V207">
            <v>26317</v>
          </cell>
          <cell r="W207">
            <v>-2620</v>
          </cell>
          <cell r="X207">
            <v>342348</v>
          </cell>
          <cell r="Y207">
            <v>0.2</v>
          </cell>
          <cell r="Z207">
            <v>0</v>
          </cell>
          <cell r="AA207">
            <v>0.2</v>
          </cell>
          <cell r="AB207">
            <v>0</v>
          </cell>
          <cell r="AC207">
            <v>0</v>
          </cell>
          <cell r="AD207">
            <v>0.1</v>
          </cell>
          <cell r="AE207">
            <v>0</v>
          </cell>
          <cell r="AF207">
            <v>0.1</v>
          </cell>
          <cell r="AG207">
            <v>0</v>
          </cell>
          <cell r="AH207">
            <v>0.1</v>
          </cell>
          <cell r="AI207">
            <v>0</v>
          </cell>
          <cell r="AJ207">
            <v>0</v>
          </cell>
          <cell r="AK207">
            <v>0</v>
          </cell>
          <cell r="AL207">
            <v>-0.1</v>
          </cell>
          <cell r="AM207">
            <v>-0.1</v>
          </cell>
          <cell r="AN207">
            <v>-0.2</v>
          </cell>
          <cell r="AO207">
            <v>0.1</v>
          </cell>
          <cell r="AP207">
            <v>0</v>
          </cell>
          <cell r="AQ207">
            <v>0</v>
          </cell>
          <cell r="AR207">
            <v>0.1</v>
          </cell>
          <cell r="AS207">
            <v>0</v>
          </cell>
          <cell r="AT207">
            <v>0.1</v>
          </cell>
          <cell r="AU207">
            <v>0</v>
          </cell>
          <cell r="AV207">
            <v>0.1</v>
          </cell>
          <cell r="AW207">
            <v>0</v>
          </cell>
          <cell r="AX207">
            <v>0</v>
          </cell>
          <cell r="AY207">
            <v>0</v>
          </cell>
          <cell r="AZ207">
            <v>-0.1</v>
          </cell>
          <cell r="BA207">
            <v>0</v>
          </cell>
          <cell r="BB207">
            <v>0</v>
          </cell>
          <cell r="BC207">
            <v>-0.2</v>
          </cell>
          <cell r="BD207">
            <v>-0.3</v>
          </cell>
          <cell r="BE207">
            <v>0</v>
          </cell>
          <cell r="BF207">
            <v>0</v>
          </cell>
          <cell r="BG207">
            <v>0</v>
          </cell>
          <cell r="BH207">
            <v>0.2</v>
          </cell>
          <cell r="BI207">
            <v>-0.1</v>
          </cell>
          <cell r="BJ207">
            <v>0</v>
          </cell>
          <cell r="BK207">
            <v>0</v>
          </cell>
          <cell r="BL207">
            <v>0.1</v>
          </cell>
          <cell r="BM207">
            <v>0.1</v>
          </cell>
          <cell r="BN207">
            <v>0</v>
          </cell>
          <cell r="BO207">
            <v>0.2</v>
          </cell>
          <cell r="BP207">
            <v>0.2</v>
          </cell>
          <cell r="BQ207">
            <v>0</v>
          </cell>
          <cell r="BR207">
            <v>0.3</v>
          </cell>
          <cell r="BS207">
            <v>0.1</v>
          </cell>
          <cell r="BT207">
            <v>0.1</v>
          </cell>
          <cell r="BU207">
            <v>0</v>
          </cell>
          <cell r="BV207">
            <v>0</v>
          </cell>
          <cell r="BW207">
            <v>0.1</v>
          </cell>
          <cell r="BX207">
            <v>0.8</v>
          </cell>
          <cell r="BY207">
            <v>0</v>
          </cell>
          <cell r="BZ207">
            <v>0.8</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row>
        <row r="208">
          <cell r="B208">
            <v>4049</v>
          </cell>
          <cell r="C208">
            <v>4998</v>
          </cell>
          <cell r="D208">
            <v>8994</v>
          </cell>
          <cell r="E208">
            <v>20620</v>
          </cell>
          <cell r="F208">
            <v>8751</v>
          </cell>
          <cell r="G208">
            <v>29371</v>
          </cell>
          <cell r="H208">
            <v>1493</v>
          </cell>
          <cell r="I208">
            <v>7910</v>
          </cell>
          <cell r="J208">
            <v>9429</v>
          </cell>
          <cell r="K208">
            <v>2954</v>
          </cell>
          <cell r="L208">
            <v>18661</v>
          </cell>
          <cell r="M208">
            <v>21001</v>
          </cell>
          <cell r="N208">
            <v>11539</v>
          </cell>
          <cell r="O208">
            <v>18812</v>
          </cell>
          <cell r="P208">
            <v>17420</v>
          </cell>
          <cell r="Q208">
            <v>21058</v>
          </cell>
          <cell r="R208">
            <v>3225</v>
          </cell>
          <cell r="S208">
            <v>6881</v>
          </cell>
          <cell r="T208">
            <v>32484</v>
          </cell>
          <cell r="U208">
            <v>333235</v>
          </cell>
          <cell r="V208">
            <v>28075</v>
          </cell>
          <cell r="W208">
            <v>-3373</v>
          </cell>
          <cell r="X208">
            <v>357598</v>
          </cell>
          <cell r="Y208">
            <v>0.1</v>
          </cell>
          <cell r="Z208">
            <v>0</v>
          </cell>
          <cell r="AA208">
            <v>0.1</v>
          </cell>
          <cell r="AB208">
            <v>0</v>
          </cell>
          <cell r="AC208">
            <v>0.1</v>
          </cell>
          <cell r="AD208">
            <v>-0.1</v>
          </cell>
          <cell r="AE208">
            <v>0</v>
          </cell>
          <cell r="AF208">
            <v>0</v>
          </cell>
          <cell r="AG208">
            <v>0</v>
          </cell>
          <cell r="AH208">
            <v>0</v>
          </cell>
          <cell r="AI208">
            <v>0</v>
          </cell>
          <cell r="AJ208">
            <v>-0.1</v>
          </cell>
          <cell r="AK208">
            <v>-0.1</v>
          </cell>
          <cell r="AL208">
            <v>-0.1</v>
          </cell>
          <cell r="AM208">
            <v>-0.1</v>
          </cell>
          <cell r="AN208">
            <v>-0.4</v>
          </cell>
          <cell r="AO208">
            <v>0</v>
          </cell>
          <cell r="AP208">
            <v>0</v>
          </cell>
          <cell r="AQ208">
            <v>0</v>
          </cell>
          <cell r="AR208">
            <v>-0.1</v>
          </cell>
          <cell r="AS208">
            <v>0</v>
          </cell>
          <cell r="AT208">
            <v>0</v>
          </cell>
          <cell r="AU208">
            <v>0.2</v>
          </cell>
          <cell r="AV208">
            <v>0.2</v>
          </cell>
          <cell r="AW208">
            <v>-0.1</v>
          </cell>
          <cell r="AX208">
            <v>0</v>
          </cell>
          <cell r="AY208">
            <v>0</v>
          </cell>
          <cell r="AZ208">
            <v>0</v>
          </cell>
          <cell r="BA208">
            <v>0</v>
          </cell>
          <cell r="BB208">
            <v>0</v>
          </cell>
          <cell r="BC208">
            <v>0.2</v>
          </cell>
          <cell r="BD208">
            <v>0.2</v>
          </cell>
          <cell r="BE208">
            <v>0</v>
          </cell>
          <cell r="BF208">
            <v>0</v>
          </cell>
          <cell r="BG208">
            <v>0</v>
          </cell>
          <cell r="BH208">
            <v>0.1</v>
          </cell>
          <cell r="BI208">
            <v>-0.2</v>
          </cell>
          <cell r="BJ208">
            <v>0</v>
          </cell>
          <cell r="BK208">
            <v>0</v>
          </cell>
          <cell r="BL208">
            <v>0</v>
          </cell>
          <cell r="BM208">
            <v>0</v>
          </cell>
          <cell r="BN208">
            <v>0</v>
          </cell>
          <cell r="BO208">
            <v>0</v>
          </cell>
          <cell r="BP208">
            <v>0</v>
          </cell>
          <cell r="BQ208">
            <v>-0.4</v>
          </cell>
          <cell r="BR208">
            <v>0.1</v>
          </cell>
          <cell r="BS208">
            <v>0.1</v>
          </cell>
          <cell r="BT208">
            <v>0.1</v>
          </cell>
          <cell r="BU208">
            <v>0</v>
          </cell>
          <cell r="BV208">
            <v>0</v>
          </cell>
          <cell r="BW208">
            <v>0.1</v>
          </cell>
          <cell r="BX208">
            <v>-0.2</v>
          </cell>
          <cell r="BY208">
            <v>0</v>
          </cell>
          <cell r="BZ208">
            <v>-0.5</v>
          </cell>
          <cell r="CA208">
            <v>0</v>
          </cell>
          <cell r="CB208">
            <v>0</v>
          </cell>
          <cell r="CC208">
            <v>0</v>
          </cell>
          <cell r="CD208">
            <v>0</v>
          </cell>
          <cell r="CE208">
            <v>0</v>
          </cell>
          <cell r="CF208">
            <v>0</v>
          </cell>
          <cell r="CG208">
            <v>0</v>
          </cell>
          <cell r="CH208">
            <v>0</v>
          </cell>
          <cell r="CI208">
            <v>0</v>
          </cell>
          <cell r="CJ208">
            <v>0</v>
          </cell>
          <cell r="CK208">
            <v>0</v>
          </cell>
          <cell r="CL208">
            <v>-0.3</v>
          </cell>
          <cell r="CM208">
            <v>0</v>
          </cell>
          <cell r="CN208">
            <v>0</v>
          </cell>
          <cell r="CO208">
            <v>0</v>
          </cell>
          <cell r="CP208">
            <v>0</v>
          </cell>
          <cell r="CQ208">
            <v>0</v>
          </cell>
          <cell r="CR208">
            <v>0</v>
          </cell>
          <cell r="CS208">
            <v>0</v>
          </cell>
          <cell r="CT208">
            <v>0</v>
          </cell>
          <cell r="CU208">
            <v>0</v>
          </cell>
          <cell r="CV208">
            <v>0</v>
          </cell>
          <cell r="CW208">
            <v>0</v>
          </cell>
        </row>
        <row r="209">
          <cell r="B209">
            <v>3968</v>
          </cell>
          <cell r="C209">
            <v>4412</v>
          </cell>
          <cell r="D209">
            <v>8338</v>
          </cell>
          <cell r="E209">
            <v>20989</v>
          </cell>
          <cell r="F209">
            <v>7437</v>
          </cell>
          <cell r="G209">
            <v>28275</v>
          </cell>
          <cell r="H209">
            <v>1193</v>
          </cell>
          <cell r="I209">
            <v>6983</v>
          </cell>
          <cell r="J209">
            <v>8128</v>
          </cell>
          <cell r="K209">
            <v>3007</v>
          </cell>
          <cell r="L209">
            <v>15845</v>
          </cell>
          <cell r="M209">
            <v>18558</v>
          </cell>
          <cell r="N209">
            <v>10817</v>
          </cell>
          <cell r="O209">
            <v>20138</v>
          </cell>
          <cell r="P209">
            <v>17606</v>
          </cell>
          <cell r="Q209">
            <v>20983</v>
          </cell>
          <cell r="R209">
            <v>2786</v>
          </cell>
          <cell r="S209">
            <v>6430</v>
          </cell>
          <cell r="T209">
            <v>32608</v>
          </cell>
          <cell r="U209">
            <v>306782</v>
          </cell>
          <cell r="V209">
            <v>25169</v>
          </cell>
          <cell r="W209">
            <v>51</v>
          </cell>
          <cell r="X209">
            <v>331722</v>
          </cell>
          <cell r="Y209">
            <v>-0.2</v>
          </cell>
          <cell r="Z209">
            <v>0</v>
          </cell>
          <cell r="AA209">
            <v>-0.2</v>
          </cell>
          <cell r="AB209">
            <v>0</v>
          </cell>
          <cell r="AC209">
            <v>0</v>
          </cell>
          <cell r="AD209">
            <v>0.1</v>
          </cell>
          <cell r="AE209">
            <v>0</v>
          </cell>
          <cell r="AF209">
            <v>0</v>
          </cell>
          <cell r="AG209">
            <v>0.1</v>
          </cell>
          <cell r="AH209">
            <v>0.1</v>
          </cell>
          <cell r="AI209">
            <v>0</v>
          </cell>
          <cell r="AJ209">
            <v>-0.1</v>
          </cell>
          <cell r="AK209">
            <v>-0.1</v>
          </cell>
          <cell r="AL209">
            <v>-0.1</v>
          </cell>
          <cell r="AM209">
            <v>-0.1</v>
          </cell>
          <cell r="AN209">
            <v>-0.3</v>
          </cell>
          <cell r="AO209">
            <v>0</v>
          </cell>
          <cell r="AP209">
            <v>0</v>
          </cell>
          <cell r="AQ209">
            <v>0.1</v>
          </cell>
          <cell r="AR209">
            <v>0.2</v>
          </cell>
          <cell r="AS209">
            <v>0</v>
          </cell>
          <cell r="AT209">
            <v>-0.1</v>
          </cell>
          <cell r="AU209">
            <v>-0.1</v>
          </cell>
          <cell r="AV209">
            <v>-0.2</v>
          </cell>
          <cell r="AW209">
            <v>0</v>
          </cell>
          <cell r="AX209">
            <v>0</v>
          </cell>
          <cell r="AY209">
            <v>0.1</v>
          </cell>
          <cell r="AZ209">
            <v>0</v>
          </cell>
          <cell r="BA209">
            <v>0</v>
          </cell>
          <cell r="BB209">
            <v>0</v>
          </cell>
          <cell r="BC209">
            <v>-0.1</v>
          </cell>
          <cell r="BD209">
            <v>-0.2</v>
          </cell>
          <cell r="BE209">
            <v>0</v>
          </cell>
          <cell r="BF209">
            <v>0</v>
          </cell>
          <cell r="BG209">
            <v>0</v>
          </cell>
          <cell r="BH209">
            <v>0.1</v>
          </cell>
          <cell r="BI209">
            <v>-0.2</v>
          </cell>
          <cell r="BJ209">
            <v>-0.1</v>
          </cell>
          <cell r="BK209">
            <v>0</v>
          </cell>
          <cell r="BL209">
            <v>0</v>
          </cell>
          <cell r="BM209">
            <v>-0.1</v>
          </cell>
          <cell r="BN209">
            <v>0.1</v>
          </cell>
          <cell r="BO209">
            <v>-0.2</v>
          </cell>
          <cell r="BP209">
            <v>0</v>
          </cell>
          <cell r="BQ209">
            <v>-0.1</v>
          </cell>
          <cell r="BR209">
            <v>0</v>
          </cell>
          <cell r="BS209">
            <v>0.1</v>
          </cell>
          <cell r="BT209">
            <v>0.1</v>
          </cell>
          <cell r="BU209">
            <v>0</v>
          </cell>
          <cell r="BV209">
            <v>0</v>
          </cell>
          <cell r="BW209">
            <v>0</v>
          </cell>
          <cell r="BX209">
            <v>-0.6</v>
          </cell>
          <cell r="BY209">
            <v>0</v>
          </cell>
          <cell r="BZ209">
            <v>1</v>
          </cell>
          <cell r="CA209">
            <v>0</v>
          </cell>
          <cell r="CB209">
            <v>0</v>
          </cell>
          <cell r="CC209">
            <v>0</v>
          </cell>
          <cell r="CD209">
            <v>0</v>
          </cell>
          <cell r="CE209">
            <v>0</v>
          </cell>
          <cell r="CF209">
            <v>0</v>
          </cell>
          <cell r="CG209">
            <v>0</v>
          </cell>
          <cell r="CH209">
            <v>0</v>
          </cell>
          <cell r="CI209">
            <v>0</v>
          </cell>
          <cell r="CJ209">
            <v>0</v>
          </cell>
          <cell r="CK209">
            <v>0</v>
          </cell>
          <cell r="CL209">
            <v>0.5</v>
          </cell>
          <cell r="CM209">
            <v>0.1</v>
          </cell>
          <cell r="CN209">
            <v>0</v>
          </cell>
          <cell r="CO209">
            <v>0</v>
          </cell>
          <cell r="CP209">
            <v>0</v>
          </cell>
          <cell r="CQ209">
            <v>0</v>
          </cell>
          <cell r="CR209">
            <v>0</v>
          </cell>
          <cell r="CS209">
            <v>0.1</v>
          </cell>
          <cell r="CT209">
            <v>0</v>
          </cell>
          <cell r="CU209">
            <v>0</v>
          </cell>
          <cell r="CV209">
            <v>0</v>
          </cell>
          <cell r="CW209">
            <v>0</v>
          </cell>
        </row>
        <row r="210">
          <cell r="B210">
            <v>3949</v>
          </cell>
          <cell r="C210">
            <v>4684</v>
          </cell>
          <cell r="D210">
            <v>8578</v>
          </cell>
          <cell r="E210">
            <v>21055</v>
          </cell>
          <cell r="F210">
            <v>8457</v>
          </cell>
          <cell r="G210">
            <v>29517</v>
          </cell>
          <cell r="H210">
            <v>1058</v>
          </cell>
          <cell r="I210">
            <v>7557</v>
          </cell>
          <cell r="J210">
            <v>8490</v>
          </cell>
          <cell r="K210">
            <v>3582</v>
          </cell>
          <cell r="L210">
            <v>17866</v>
          </cell>
          <cell r="M210">
            <v>21197</v>
          </cell>
          <cell r="N210">
            <v>11292</v>
          </cell>
          <cell r="O210">
            <v>20227</v>
          </cell>
          <cell r="P210">
            <v>17753</v>
          </cell>
          <cell r="Q210">
            <v>21495</v>
          </cell>
          <cell r="R210">
            <v>2784</v>
          </cell>
          <cell r="S210">
            <v>6923</v>
          </cell>
          <cell r="T210">
            <v>32641</v>
          </cell>
          <cell r="U210">
            <v>315818</v>
          </cell>
          <cell r="V210">
            <v>25937</v>
          </cell>
          <cell r="W210">
            <v>5942</v>
          </cell>
          <cell r="X210">
            <v>347426</v>
          </cell>
          <cell r="Y210">
            <v>-0.1</v>
          </cell>
          <cell r="Z210">
            <v>0</v>
          </cell>
          <cell r="AA210">
            <v>-0.1</v>
          </cell>
          <cell r="AB210">
            <v>0</v>
          </cell>
          <cell r="AC210">
            <v>-0.1</v>
          </cell>
          <cell r="AD210">
            <v>0.1</v>
          </cell>
          <cell r="AE210">
            <v>0</v>
          </cell>
          <cell r="AF210">
            <v>0</v>
          </cell>
          <cell r="AG210">
            <v>0</v>
          </cell>
          <cell r="AH210">
            <v>0</v>
          </cell>
          <cell r="AI210">
            <v>0.1</v>
          </cell>
          <cell r="AJ210">
            <v>0.1</v>
          </cell>
          <cell r="AK210">
            <v>0</v>
          </cell>
          <cell r="AL210">
            <v>0</v>
          </cell>
          <cell r="AM210">
            <v>0</v>
          </cell>
          <cell r="AN210">
            <v>0.1</v>
          </cell>
          <cell r="AO210">
            <v>0</v>
          </cell>
          <cell r="AP210">
            <v>0</v>
          </cell>
          <cell r="AQ210">
            <v>-0.1</v>
          </cell>
          <cell r="AR210">
            <v>0</v>
          </cell>
          <cell r="AS210">
            <v>-0.1</v>
          </cell>
          <cell r="AT210">
            <v>0.1</v>
          </cell>
          <cell r="AU210">
            <v>-0.2</v>
          </cell>
          <cell r="AV210">
            <v>-0.2</v>
          </cell>
          <cell r="AW210">
            <v>0</v>
          </cell>
          <cell r="AX210">
            <v>0.1</v>
          </cell>
          <cell r="AY210">
            <v>-0.1</v>
          </cell>
          <cell r="AZ210">
            <v>0</v>
          </cell>
          <cell r="BA210">
            <v>0</v>
          </cell>
          <cell r="BB210">
            <v>0</v>
          </cell>
          <cell r="BC210">
            <v>0</v>
          </cell>
          <cell r="BD210">
            <v>0</v>
          </cell>
          <cell r="BE210">
            <v>0</v>
          </cell>
          <cell r="BF210">
            <v>0</v>
          </cell>
          <cell r="BG210">
            <v>0</v>
          </cell>
          <cell r="BH210">
            <v>0</v>
          </cell>
          <cell r="BI210">
            <v>0.2</v>
          </cell>
          <cell r="BJ210">
            <v>0.2</v>
          </cell>
          <cell r="BK210">
            <v>-0.1</v>
          </cell>
          <cell r="BL210">
            <v>0.1</v>
          </cell>
          <cell r="BM210">
            <v>0</v>
          </cell>
          <cell r="BN210">
            <v>0.1</v>
          </cell>
          <cell r="BO210">
            <v>0.1</v>
          </cell>
          <cell r="BP210">
            <v>0.2</v>
          </cell>
          <cell r="BQ210">
            <v>0.1</v>
          </cell>
          <cell r="BR210">
            <v>0</v>
          </cell>
          <cell r="BS210">
            <v>0</v>
          </cell>
          <cell r="BT210">
            <v>0.1</v>
          </cell>
          <cell r="BU210">
            <v>0</v>
          </cell>
          <cell r="BV210">
            <v>0.1</v>
          </cell>
          <cell r="BW210">
            <v>0</v>
          </cell>
          <cell r="BX210">
            <v>0.4</v>
          </cell>
          <cell r="BY210">
            <v>0</v>
          </cell>
          <cell r="BZ210">
            <v>0.6</v>
          </cell>
          <cell r="CA210">
            <v>0</v>
          </cell>
          <cell r="CB210">
            <v>0</v>
          </cell>
          <cell r="CC210">
            <v>0</v>
          </cell>
          <cell r="CD210">
            <v>0</v>
          </cell>
          <cell r="CE210">
            <v>0</v>
          </cell>
          <cell r="CF210">
            <v>0</v>
          </cell>
          <cell r="CG210">
            <v>0</v>
          </cell>
          <cell r="CH210">
            <v>0</v>
          </cell>
          <cell r="CI210">
            <v>0</v>
          </cell>
          <cell r="CJ210">
            <v>0</v>
          </cell>
          <cell r="CK210">
            <v>0</v>
          </cell>
          <cell r="CL210">
            <v>-0.3</v>
          </cell>
          <cell r="CM210">
            <v>0</v>
          </cell>
          <cell r="CN210">
            <v>0</v>
          </cell>
          <cell r="CO210">
            <v>0</v>
          </cell>
          <cell r="CP210">
            <v>0</v>
          </cell>
          <cell r="CQ210">
            <v>0</v>
          </cell>
          <cell r="CR210">
            <v>0</v>
          </cell>
          <cell r="CS210">
            <v>0</v>
          </cell>
          <cell r="CT210">
            <v>0</v>
          </cell>
          <cell r="CU210">
            <v>0</v>
          </cell>
          <cell r="CV210">
            <v>0</v>
          </cell>
          <cell r="CW210">
            <v>0</v>
          </cell>
        </row>
        <row r="211">
          <cell r="B211">
            <v>3983</v>
          </cell>
          <cell r="C211">
            <v>4452</v>
          </cell>
          <cell r="D211">
            <v>8398</v>
          </cell>
          <cell r="E211">
            <v>20972</v>
          </cell>
          <cell r="F211">
            <v>8198</v>
          </cell>
          <cell r="G211">
            <v>29146</v>
          </cell>
          <cell r="H211">
            <v>1298</v>
          </cell>
          <cell r="I211">
            <v>7818</v>
          </cell>
          <cell r="J211">
            <v>9067</v>
          </cell>
          <cell r="K211">
            <v>3624</v>
          </cell>
          <cell r="L211">
            <v>18124</v>
          </cell>
          <cell r="M211">
            <v>21476</v>
          </cell>
          <cell r="N211">
            <v>11476</v>
          </cell>
          <cell r="O211">
            <v>19350</v>
          </cell>
          <cell r="P211">
            <v>17773</v>
          </cell>
          <cell r="Q211">
            <v>22130</v>
          </cell>
          <cell r="R211">
            <v>3114</v>
          </cell>
          <cell r="S211">
            <v>6564</v>
          </cell>
          <cell r="T211">
            <v>32558</v>
          </cell>
          <cell r="U211">
            <v>320998</v>
          </cell>
          <cell r="V211">
            <v>26233</v>
          </cell>
          <cell r="W211">
            <v>729</v>
          </cell>
          <cell r="X211">
            <v>347711</v>
          </cell>
          <cell r="Y211">
            <v>0.2</v>
          </cell>
          <cell r="Z211">
            <v>0</v>
          </cell>
          <cell r="AA211">
            <v>0.2</v>
          </cell>
          <cell r="AB211">
            <v>0</v>
          </cell>
          <cell r="AC211">
            <v>0</v>
          </cell>
          <cell r="AD211">
            <v>0.1</v>
          </cell>
          <cell r="AE211">
            <v>0</v>
          </cell>
          <cell r="AF211">
            <v>0.2</v>
          </cell>
          <cell r="AG211">
            <v>-0.1</v>
          </cell>
          <cell r="AH211">
            <v>0.2</v>
          </cell>
          <cell r="AI211">
            <v>0</v>
          </cell>
          <cell r="AJ211">
            <v>0</v>
          </cell>
          <cell r="AK211">
            <v>-0.1</v>
          </cell>
          <cell r="AL211">
            <v>0.1</v>
          </cell>
          <cell r="AM211">
            <v>-0.1</v>
          </cell>
          <cell r="AN211">
            <v>0</v>
          </cell>
          <cell r="AO211">
            <v>0</v>
          </cell>
          <cell r="AP211">
            <v>0</v>
          </cell>
          <cell r="AQ211">
            <v>0</v>
          </cell>
          <cell r="AR211">
            <v>-0.1</v>
          </cell>
          <cell r="AS211">
            <v>0</v>
          </cell>
          <cell r="AT211">
            <v>0.1</v>
          </cell>
          <cell r="AU211">
            <v>0.1</v>
          </cell>
          <cell r="AV211">
            <v>0.2</v>
          </cell>
          <cell r="AW211">
            <v>0.1</v>
          </cell>
          <cell r="AX211">
            <v>0</v>
          </cell>
          <cell r="AY211">
            <v>0</v>
          </cell>
          <cell r="AZ211">
            <v>0</v>
          </cell>
          <cell r="BA211">
            <v>0</v>
          </cell>
          <cell r="BB211">
            <v>0</v>
          </cell>
          <cell r="BC211">
            <v>0.1</v>
          </cell>
          <cell r="BD211">
            <v>0.1</v>
          </cell>
          <cell r="BE211">
            <v>0</v>
          </cell>
          <cell r="BF211">
            <v>0</v>
          </cell>
          <cell r="BG211">
            <v>0</v>
          </cell>
          <cell r="BH211">
            <v>0</v>
          </cell>
          <cell r="BI211">
            <v>-0.1</v>
          </cell>
          <cell r="BJ211">
            <v>-0.1</v>
          </cell>
          <cell r="BK211">
            <v>0.1</v>
          </cell>
          <cell r="BL211">
            <v>0</v>
          </cell>
          <cell r="BM211">
            <v>0.1</v>
          </cell>
          <cell r="BN211">
            <v>0.1</v>
          </cell>
          <cell r="BO211">
            <v>0</v>
          </cell>
          <cell r="BP211">
            <v>0.1</v>
          </cell>
          <cell r="BQ211">
            <v>0</v>
          </cell>
          <cell r="BR211">
            <v>-0.1</v>
          </cell>
          <cell r="BS211">
            <v>0</v>
          </cell>
          <cell r="BT211">
            <v>0.1</v>
          </cell>
          <cell r="BU211">
            <v>0</v>
          </cell>
          <cell r="BV211">
            <v>-0.1</v>
          </cell>
          <cell r="BW211">
            <v>0</v>
          </cell>
          <cell r="BX211">
            <v>0.8</v>
          </cell>
          <cell r="BY211">
            <v>-0.1</v>
          </cell>
          <cell r="BZ211">
            <v>0.3</v>
          </cell>
          <cell r="CA211">
            <v>0</v>
          </cell>
          <cell r="CB211">
            <v>0</v>
          </cell>
          <cell r="CC211">
            <v>0</v>
          </cell>
          <cell r="CD211">
            <v>0</v>
          </cell>
          <cell r="CE211">
            <v>0</v>
          </cell>
          <cell r="CF211">
            <v>0</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row>
        <row r="212">
          <cell r="B212">
            <v>4159</v>
          </cell>
          <cell r="C212">
            <v>5080</v>
          </cell>
          <cell r="D212">
            <v>9166</v>
          </cell>
          <cell r="E212">
            <v>21223</v>
          </cell>
          <cell r="F212">
            <v>8213</v>
          </cell>
          <cell r="G212">
            <v>29437</v>
          </cell>
          <cell r="H212">
            <v>1381</v>
          </cell>
          <cell r="I212">
            <v>7599</v>
          </cell>
          <cell r="J212">
            <v>8978</v>
          </cell>
          <cell r="K212">
            <v>3527</v>
          </cell>
          <cell r="L212">
            <v>18863</v>
          </cell>
          <cell r="M212">
            <v>22011</v>
          </cell>
          <cell r="N212">
            <v>11552</v>
          </cell>
          <cell r="O212">
            <v>19325</v>
          </cell>
          <cell r="P212">
            <v>17891</v>
          </cell>
          <cell r="Q212">
            <v>22443</v>
          </cell>
          <cell r="R212">
            <v>3064</v>
          </cell>
          <cell r="S212">
            <v>6931</v>
          </cell>
          <cell r="T212">
            <v>32594</v>
          </cell>
          <cell r="U212">
            <v>337077</v>
          </cell>
          <cell r="V212">
            <v>28061</v>
          </cell>
          <cell r="W212">
            <v>576</v>
          </cell>
          <cell r="X212">
            <v>365390</v>
          </cell>
          <cell r="Y212">
            <v>0</v>
          </cell>
          <cell r="Z212">
            <v>0</v>
          </cell>
          <cell r="AA212">
            <v>0</v>
          </cell>
          <cell r="AB212">
            <v>0</v>
          </cell>
          <cell r="AC212">
            <v>0</v>
          </cell>
          <cell r="AD212">
            <v>0</v>
          </cell>
          <cell r="AE212">
            <v>0</v>
          </cell>
          <cell r="AF212">
            <v>0</v>
          </cell>
          <cell r="AG212">
            <v>0</v>
          </cell>
          <cell r="AH212">
            <v>0</v>
          </cell>
          <cell r="AI212">
            <v>0</v>
          </cell>
          <cell r="AJ212">
            <v>0.1</v>
          </cell>
          <cell r="AK212">
            <v>0</v>
          </cell>
          <cell r="AL212">
            <v>0.2</v>
          </cell>
          <cell r="AM212">
            <v>0.1</v>
          </cell>
          <cell r="AN212">
            <v>0.3</v>
          </cell>
          <cell r="AO212">
            <v>0.1</v>
          </cell>
          <cell r="AP212">
            <v>0</v>
          </cell>
          <cell r="AQ212">
            <v>0.1</v>
          </cell>
          <cell r="AR212">
            <v>0.1</v>
          </cell>
          <cell r="AS212">
            <v>0.1</v>
          </cell>
          <cell r="AT212">
            <v>-0.1</v>
          </cell>
          <cell r="AU212">
            <v>0</v>
          </cell>
          <cell r="AV212">
            <v>0</v>
          </cell>
          <cell r="AW212">
            <v>0.1</v>
          </cell>
          <cell r="AX212">
            <v>0</v>
          </cell>
          <cell r="AY212">
            <v>0</v>
          </cell>
          <cell r="AZ212">
            <v>0</v>
          </cell>
          <cell r="BA212">
            <v>0</v>
          </cell>
          <cell r="BB212">
            <v>0</v>
          </cell>
          <cell r="BC212">
            <v>0</v>
          </cell>
          <cell r="BD212">
            <v>0</v>
          </cell>
          <cell r="BE212">
            <v>0</v>
          </cell>
          <cell r="BF212">
            <v>0.1</v>
          </cell>
          <cell r="BG212">
            <v>0.1</v>
          </cell>
          <cell r="BH212">
            <v>0</v>
          </cell>
          <cell r="BI212">
            <v>-0.1</v>
          </cell>
          <cell r="BJ212">
            <v>-0.1</v>
          </cell>
          <cell r="BK212">
            <v>0</v>
          </cell>
          <cell r="BL212">
            <v>-0.1</v>
          </cell>
          <cell r="BM212">
            <v>-0.1</v>
          </cell>
          <cell r="BN212">
            <v>-0.1</v>
          </cell>
          <cell r="BO212">
            <v>0.1</v>
          </cell>
          <cell r="BP212">
            <v>0</v>
          </cell>
          <cell r="BQ212">
            <v>-0.1</v>
          </cell>
          <cell r="BR212">
            <v>0.1</v>
          </cell>
          <cell r="BS212">
            <v>0</v>
          </cell>
          <cell r="BT212">
            <v>0.1</v>
          </cell>
          <cell r="BU212">
            <v>0</v>
          </cell>
          <cell r="BV212">
            <v>0.1</v>
          </cell>
          <cell r="BW212">
            <v>0</v>
          </cell>
          <cell r="BX212">
            <v>0.9</v>
          </cell>
          <cell r="BY212">
            <v>0</v>
          </cell>
          <cell r="BZ212">
            <v>0.7</v>
          </cell>
          <cell r="CA212">
            <v>0</v>
          </cell>
          <cell r="CB212">
            <v>0</v>
          </cell>
          <cell r="CC212">
            <v>0</v>
          </cell>
          <cell r="CD212">
            <v>0</v>
          </cell>
          <cell r="CE212">
            <v>0</v>
          </cell>
          <cell r="CF212">
            <v>0</v>
          </cell>
          <cell r="CG212">
            <v>0</v>
          </cell>
          <cell r="CH212">
            <v>0</v>
          </cell>
          <cell r="CI212">
            <v>0</v>
          </cell>
          <cell r="CJ212">
            <v>0</v>
          </cell>
          <cell r="CK212">
            <v>0</v>
          </cell>
          <cell r="CL212">
            <v>-0.1</v>
          </cell>
          <cell r="CM212">
            <v>0</v>
          </cell>
          <cell r="CN212">
            <v>0</v>
          </cell>
          <cell r="CO212">
            <v>0</v>
          </cell>
          <cell r="CP212">
            <v>0</v>
          </cell>
          <cell r="CQ212">
            <v>0</v>
          </cell>
          <cell r="CR212">
            <v>0</v>
          </cell>
          <cell r="CS212">
            <v>0</v>
          </cell>
          <cell r="CT212">
            <v>0</v>
          </cell>
          <cell r="CU212">
            <v>0</v>
          </cell>
          <cell r="CV212">
            <v>0</v>
          </cell>
          <cell r="CW212">
            <v>0</v>
          </cell>
        </row>
        <row r="213">
          <cell r="B213">
            <v>4044</v>
          </cell>
          <cell r="C213">
            <v>4413</v>
          </cell>
          <cell r="D213">
            <v>8435</v>
          </cell>
          <cell r="E213">
            <v>21214</v>
          </cell>
          <cell r="F213">
            <v>7766</v>
          </cell>
          <cell r="G213">
            <v>28961</v>
          </cell>
          <cell r="H213">
            <v>1253</v>
          </cell>
          <cell r="I213">
            <v>7108</v>
          </cell>
          <cell r="J213">
            <v>8375</v>
          </cell>
          <cell r="K213">
            <v>3546</v>
          </cell>
          <cell r="L213">
            <v>16767</v>
          </cell>
          <cell r="M213">
            <v>20111</v>
          </cell>
          <cell r="N213">
            <v>11193</v>
          </cell>
          <cell r="O213">
            <v>19879</v>
          </cell>
          <cell r="P213">
            <v>17983</v>
          </cell>
          <cell r="Q213">
            <v>22136</v>
          </cell>
          <cell r="R213">
            <v>2847</v>
          </cell>
          <cell r="S213">
            <v>6609</v>
          </cell>
          <cell r="T213">
            <v>32734</v>
          </cell>
          <cell r="U213">
            <v>316285</v>
          </cell>
          <cell r="V213">
            <v>24885</v>
          </cell>
          <cell r="W213">
            <v>-3691</v>
          </cell>
          <cell r="X213">
            <v>337364</v>
          </cell>
          <cell r="Y213">
            <v>-0.2</v>
          </cell>
          <cell r="Z213">
            <v>0</v>
          </cell>
          <cell r="AA213">
            <v>-0.2</v>
          </cell>
          <cell r="AB213">
            <v>0</v>
          </cell>
          <cell r="AC213">
            <v>0.1</v>
          </cell>
          <cell r="AD213">
            <v>0.1</v>
          </cell>
          <cell r="AE213">
            <v>0.1</v>
          </cell>
          <cell r="AF213">
            <v>0.2</v>
          </cell>
          <cell r="AG213">
            <v>0</v>
          </cell>
          <cell r="AH213">
            <v>0.2</v>
          </cell>
          <cell r="AI213">
            <v>0.1</v>
          </cell>
          <cell r="AJ213">
            <v>0.1</v>
          </cell>
          <cell r="AK213">
            <v>0.1</v>
          </cell>
          <cell r="AL213">
            <v>-0.1</v>
          </cell>
          <cell r="AM213">
            <v>0</v>
          </cell>
          <cell r="AN213">
            <v>0.1</v>
          </cell>
          <cell r="AO213">
            <v>0</v>
          </cell>
          <cell r="AP213">
            <v>0</v>
          </cell>
          <cell r="AQ213">
            <v>0</v>
          </cell>
          <cell r="AR213">
            <v>-0.1</v>
          </cell>
          <cell r="AS213">
            <v>0.1</v>
          </cell>
          <cell r="AT213">
            <v>0</v>
          </cell>
          <cell r="AU213">
            <v>0</v>
          </cell>
          <cell r="AV213">
            <v>0.1</v>
          </cell>
          <cell r="AW213">
            <v>-0.1</v>
          </cell>
          <cell r="AX213">
            <v>0</v>
          </cell>
          <cell r="AY213">
            <v>0</v>
          </cell>
          <cell r="AZ213">
            <v>0.1</v>
          </cell>
          <cell r="BA213">
            <v>0</v>
          </cell>
          <cell r="BB213">
            <v>0</v>
          </cell>
          <cell r="BC213">
            <v>0.1</v>
          </cell>
          <cell r="BD213">
            <v>0.2</v>
          </cell>
          <cell r="BE213">
            <v>0</v>
          </cell>
          <cell r="BF213">
            <v>0</v>
          </cell>
          <cell r="BG213">
            <v>0</v>
          </cell>
          <cell r="BH213">
            <v>0</v>
          </cell>
          <cell r="BI213">
            <v>0.1</v>
          </cell>
          <cell r="BJ213">
            <v>0.2</v>
          </cell>
          <cell r="BK213">
            <v>0</v>
          </cell>
          <cell r="BL213">
            <v>0</v>
          </cell>
          <cell r="BM213">
            <v>0</v>
          </cell>
          <cell r="BN213">
            <v>0.1</v>
          </cell>
          <cell r="BO213">
            <v>0.1</v>
          </cell>
          <cell r="BP213">
            <v>0.2</v>
          </cell>
          <cell r="BQ213">
            <v>0.1</v>
          </cell>
          <cell r="BR213">
            <v>0.1</v>
          </cell>
          <cell r="BS213">
            <v>0</v>
          </cell>
          <cell r="BT213">
            <v>0</v>
          </cell>
          <cell r="BU213">
            <v>0</v>
          </cell>
          <cell r="BV213">
            <v>0</v>
          </cell>
          <cell r="BW213">
            <v>0</v>
          </cell>
          <cell r="BX213">
            <v>0.8</v>
          </cell>
          <cell r="BY213">
            <v>0</v>
          </cell>
          <cell r="BZ213">
            <v>0.5</v>
          </cell>
          <cell r="CA213">
            <v>0</v>
          </cell>
          <cell r="CB213">
            <v>0</v>
          </cell>
          <cell r="CC213">
            <v>0</v>
          </cell>
          <cell r="CD213">
            <v>0</v>
          </cell>
          <cell r="CE213">
            <v>0</v>
          </cell>
          <cell r="CF213">
            <v>0</v>
          </cell>
          <cell r="CG213">
            <v>0</v>
          </cell>
          <cell r="CH213">
            <v>0</v>
          </cell>
          <cell r="CI213">
            <v>0</v>
          </cell>
          <cell r="CJ213">
            <v>0</v>
          </cell>
          <cell r="CK213">
            <v>0</v>
          </cell>
          <cell r="CL213">
            <v>0.3</v>
          </cell>
          <cell r="CM213">
            <v>0</v>
          </cell>
          <cell r="CN213">
            <v>0</v>
          </cell>
          <cell r="CO213">
            <v>0</v>
          </cell>
          <cell r="CP213">
            <v>0</v>
          </cell>
          <cell r="CQ213">
            <v>0</v>
          </cell>
          <cell r="CR213">
            <v>0</v>
          </cell>
          <cell r="CS213">
            <v>0</v>
          </cell>
          <cell r="CT213">
            <v>0</v>
          </cell>
          <cell r="CU213">
            <v>0</v>
          </cell>
          <cell r="CV213">
            <v>0</v>
          </cell>
          <cell r="CW213">
            <v>0</v>
          </cell>
        </row>
        <row r="214">
          <cell r="B214">
            <v>4128</v>
          </cell>
          <cell r="C214">
            <v>5002</v>
          </cell>
          <cell r="D214">
            <v>9064</v>
          </cell>
          <cell r="E214">
            <v>21112</v>
          </cell>
          <cell r="F214">
            <v>8399</v>
          </cell>
          <cell r="G214">
            <v>29598</v>
          </cell>
          <cell r="H214">
            <v>1472</v>
          </cell>
          <cell r="I214">
            <v>7089</v>
          </cell>
          <cell r="J214">
            <v>8584</v>
          </cell>
          <cell r="K214">
            <v>4272</v>
          </cell>
          <cell r="L214">
            <v>18941</v>
          </cell>
          <cell r="M214">
            <v>23062</v>
          </cell>
          <cell r="N214">
            <v>11672</v>
          </cell>
          <cell r="O214">
            <v>20100</v>
          </cell>
          <cell r="P214">
            <v>18051</v>
          </cell>
          <cell r="Q214">
            <v>22352</v>
          </cell>
          <cell r="R214">
            <v>2945</v>
          </cell>
          <cell r="S214">
            <v>6782</v>
          </cell>
          <cell r="T214">
            <v>32980</v>
          </cell>
          <cell r="U214">
            <v>328618</v>
          </cell>
          <cell r="V214">
            <v>26093</v>
          </cell>
          <cell r="W214">
            <v>2386</v>
          </cell>
          <cell r="X214">
            <v>356941</v>
          </cell>
          <cell r="Y214">
            <v>0.1</v>
          </cell>
          <cell r="Z214">
            <v>0</v>
          </cell>
          <cell r="AA214">
            <v>0.1</v>
          </cell>
          <cell r="AB214">
            <v>0</v>
          </cell>
          <cell r="AC214">
            <v>0</v>
          </cell>
          <cell r="AD214">
            <v>0</v>
          </cell>
          <cell r="AE214">
            <v>0</v>
          </cell>
          <cell r="AF214">
            <v>0</v>
          </cell>
          <cell r="AG214">
            <v>0</v>
          </cell>
          <cell r="AH214">
            <v>0</v>
          </cell>
          <cell r="AI214">
            <v>-0.1</v>
          </cell>
          <cell r="AJ214">
            <v>-0.1</v>
          </cell>
          <cell r="AK214">
            <v>0</v>
          </cell>
          <cell r="AL214">
            <v>0.1</v>
          </cell>
          <cell r="AM214">
            <v>-0.1</v>
          </cell>
          <cell r="AN214">
            <v>-0.1</v>
          </cell>
          <cell r="AO214">
            <v>0</v>
          </cell>
          <cell r="AP214">
            <v>0</v>
          </cell>
          <cell r="AQ214">
            <v>0</v>
          </cell>
          <cell r="AR214">
            <v>0</v>
          </cell>
          <cell r="AS214">
            <v>0</v>
          </cell>
          <cell r="AT214">
            <v>0</v>
          </cell>
          <cell r="AU214">
            <v>0.2</v>
          </cell>
          <cell r="AV214">
            <v>0.2</v>
          </cell>
          <cell r="AW214">
            <v>-0.1</v>
          </cell>
          <cell r="AX214">
            <v>0</v>
          </cell>
          <cell r="AY214">
            <v>0</v>
          </cell>
          <cell r="AZ214">
            <v>0</v>
          </cell>
          <cell r="BA214">
            <v>0</v>
          </cell>
          <cell r="BB214">
            <v>0</v>
          </cell>
          <cell r="BC214">
            <v>-0.1</v>
          </cell>
          <cell r="BD214">
            <v>-0.1</v>
          </cell>
          <cell r="BE214">
            <v>0</v>
          </cell>
          <cell r="BF214">
            <v>0</v>
          </cell>
          <cell r="BG214">
            <v>0.1</v>
          </cell>
          <cell r="BH214">
            <v>0</v>
          </cell>
          <cell r="BI214">
            <v>0</v>
          </cell>
          <cell r="BJ214">
            <v>-0.1</v>
          </cell>
          <cell r="BK214">
            <v>0</v>
          </cell>
          <cell r="BL214">
            <v>0</v>
          </cell>
          <cell r="BM214">
            <v>0</v>
          </cell>
          <cell r="BN214">
            <v>0.1</v>
          </cell>
          <cell r="BO214">
            <v>0.1</v>
          </cell>
          <cell r="BP214">
            <v>0.2</v>
          </cell>
          <cell r="BQ214">
            <v>0.1</v>
          </cell>
          <cell r="BR214">
            <v>0.1</v>
          </cell>
          <cell r="BS214">
            <v>0</v>
          </cell>
          <cell r="BT214">
            <v>0</v>
          </cell>
          <cell r="BU214">
            <v>0</v>
          </cell>
          <cell r="BV214">
            <v>0</v>
          </cell>
          <cell r="BW214">
            <v>0.1</v>
          </cell>
          <cell r="BX214">
            <v>0.7</v>
          </cell>
          <cell r="BY214">
            <v>0.2</v>
          </cell>
          <cell r="BZ214">
            <v>0.7</v>
          </cell>
          <cell r="CA214">
            <v>0</v>
          </cell>
          <cell r="CB214">
            <v>0</v>
          </cell>
          <cell r="CC214">
            <v>-0.1</v>
          </cell>
          <cell r="CD214">
            <v>0</v>
          </cell>
          <cell r="CE214">
            <v>0</v>
          </cell>
          <cell r="CF214">
            <v>0</v>
          </cell>
          <cell r="CG214">
            <v>-0.1</v>
          </cell>
          <cell r="CH214">
            <v>0</v>
          </cell>
          <cell r="CI214">
            <v>0</v>
          </cell>
          <cell r="CJ214">
            <v>0</v>
          </cell>
          <cell r="CK214">
            <v>0</v>
          </cell>
          <cell r="CL214">
            <v>-0.2</v>
          </cell>
          <cell r="CM214">
            <v>-0.1</v>
          </cell>
          <cell r="CN214">
            <v>0</v>
          </cell>
          <cell r="CO214">
            <v>0</v>
          </cell>
          <cell r="CP214">
            <v>0</v>
          </cell>
          <cell r="CQ214">
            <v>0</v>
          </cell>
          <cell r="CR214">
            <v>0</v>
          </cell>
          <cell r="CS214">
            <v>0</v>
          </cell>
          <cell r="CT214">
            <v>0</v>
          </cell>
          <cell r="CU214">
            <v>0</v>
          </cell>
          <cell r="CV214">
            <v>0</v>
          </cell>
          <cell r="CW214">
            <v>0</v>
          </cell>
        </row>
        <row r="215">
          <cell r="B215">
            <v>4169</v>
          </cell>
          <cell r="C215">
            <v>4693</v>
          </cell>
          <cell r="D215">
            <v>8828</v>
          </cell>
          <cell r="E215">
            <v>21137</v>
          </cell>
          <cell r="F215">
            <v>8198</v>
          </cell>
          <cell r="G215">
            <v>29381</v>
          </cell>
          <cell r="H215">
            <v>1520</v>
          </cell>
          <cell r="I215">
            <v>7358</v>
          </cell>
          <cell r="J215">
            <v>8923</v>
          </cell>
          <cell r="K215">
            <v>4201</v>
          </cell>
          <cell r="L215">
            <v>18883</v>
          </cell>
          <cell r="M215">
            <v>22917</v>
          </cell>
          <cell r="N215">
            <v>12029</v>
          </cell>
          <cell r="O215">
            <v>20280</v>
          </cell>
          <cell r="P215">
            <v>18048</v>
          </cell>
          <cell r="Q215">
            <v>22575</v>
          </cell>
          <cell r="R215">
            <v>2968</v>
          </cell>
          <cell r="S215">
            <v>6936</v>
          </cell>
          <cell r="T215">
            <v>33334</v>
          </cell>
          <cell r="U215">
            <v>330724</v>
          </cell>
          <cell r="V215">
            <v>26740</v>
          </cell>
          <cell r="W215">
            <v>-310</v>
          </cell>
          <cell r="X215">
            <v>356944</v>
          </cell>
          <cell r="Y215">
            <v>0.1</v>
          </cell>
          <cell r="Z215">
            <v>0</v>
          </cell>
          <cell r="AA215">
            <v>0.1</v>
          </cell>
          <cell r="AB215">
            <v>0</v>
          </cell>
          <cell r="AC215">
            <v>0.1</v>
          </cell>
          <cell r="AD215">
            <v>0</v>
          </cell>
          <cell r="AE215">
            <v>0</v>
          </cell>
          <cell r="AF215">
            <v>0</v>
          </cell>
          <cell r="AG215">
            <v>0</v>
          </cell>
          <cell r="AH215">
            <v>0</v>
          </cell>
          <cell r="AI215">
            <v>0</v>
          </cell>
          <cell r="AJ215">
            <v>0</v>
          </cell>
          <cell r="AK215">
            <v>0</v>
          </cell>
          <cell r="AL215">
            <v>0</v>
          </cell>
          <cell r="AM215">
            <v>0</v>
          </cell>
          <cell r="AN215">
            <v>-0.1</v>
          </cell>
          <cell r="AO215">
            <v>0</v>
          </cell>
          <cell r="AP215">
            <v>0</v>
          </cell>
          <cell r="AQ215">
            <v>0</v>
          </cell>
          <cell r="AR215">
            <v>0</v>
          </cell>
          <cell r="AS215">
            <v>0</v>
          </cell>
          <cell r="AT215">
            <v>-0.1</v>
          </cell>
          <cell r="AU215">
            <v>0</v>
          </cell>
          <cell r="AV215">
            <v>-0.2</v>
          </cell>
          <cell r="AW215">
            <v>0</v>
          </cell>
          <cell r="AX215">
            <v>0</v>
          </cell>
          <cell r="AY215">
            <v>0</v>
          </cell>
          <cell r="AZ215">
            <v>0</v>
          </cell>
          <cell r="BA215">
            <v>0</v>
          </cell>
          <cell r="BB215">
            <v>0</v>
          </cell>
          <cell r="BC215">
            <v>0</v>
          </cell>
          <cell r="BD215">
            <v>0.1</v>
          </cell>
          <cell r="BE215">
            <v>0</v>
          </cell>
          <cell r="BF215">
            <v>0</v>
          </cell>
          <cell r="BG215">
            <v>0</v>
          </cell>
          <cell r="BH215">
            <v>0</v>
          </cell>
          <cell r="BI215">
            <v>0</v>
          </cell>
          <cell r="BJ215">
            <v>0</v>
          </cell>
          <cell r="BK215">
            <v>0</v>
          </cell>
          <cell r="BL215">
            <v>0</v>
          </cell>
          <cell r="BM215">
            <v>0</v>
          </cell>
          <cell r="BN215">
            <v>0</v>
          </cell>
          <cell r="BO215">
            <v>-0.1</v>
          </cell>
          <cell r="BP215">
            <v>0</v>
          </cell>
          <cell r="BQ215">
            <v>0.1</v>
          </cell>
          <cell r="BR215">
            <v>-0.1</v>
          </cell>
          <cell r="BS215">
            <v>0</v>
          </cell>
          <cell r="BT215">
            <v>0</v>
          </cell>
          <cell r="BU215">
            <v>0</v>
          </cell>
          <cell r="BV215">
            <v>0</v>
          </cell>
          <cell r="BW215">
            <v>0.1</v>
          </cell>
          <cell r="BX215">
            <v>0</v>
          </cell>
          <cell r="BY215">
            <v>0</v>
          </cell>
          <cell r="BZ215">
            <v>0.6</v>
          </cell>
          <cell r="CA215">
            <v>0</v>
          </cell>
          <cell r="CB215">
            <v>0</v>
          </cell>
          <cell r="CC215">
            <v>0</v>
          </cell>
          <cell r="CD215">
            <v>0</v>
          </cell>
          <cell r="CE215">
            <v>0</v>
          </cell>
          <cell r="CF215">
            <v>0</v>
          </cell>
          <cell r="CG215">
            <v>0</v>
          </cell>
          <cell r="CH215">
            <v>0</v>
          </cell>
          <cell r="CI215">
            <v>0</v>
          </cell>
          <cell r="CJ215">
            <v>0</v>
          </cell>
          <cell r="CK215">
            <v>0.1</v>
          </cell>
          <cell r="CL215">
            <v>0</v>
          </cell>
          <cell r="CM215">
            <v>0</v>
          </cell>
          <cell r="CN215">
            <v>0</v>
          </cell>
          <cell r="CO215">
            <v>0</v>
          </cell>
          <cell r="CP215">
            <v>0</v>
          </cell>
          <cell r="CQ215">
            <v>0</v>
          </cell>
          <cell r="CR215">
            <v>0</v>
          </cell>
          <cell r="CS215">
            <v>0</v>
          </cell>
          <cell r="CT215">
            <v>0</v>
          </cell>
          <cell r="CU215">
            <v>0</v>
          </cell>
          <cell r="CV215">
            <v>0</v>
          </cell>
          <cell r="CW215">
            <v>0</v>
          </cell>
        </row>
        <row r="216">
          <cell r="B216">
            <v>4186</v>
          </cell>
          <cell r="C216">
            <v>5155</v>
          </cell>
          <cell r="D216">
            <v>9268</v>
          </cell>
          <cell r="E216">
            <v>21505</v>
          </cell>
          <cell r="F216">
            <v>8671</v>
          </cell>
          <cell r="G216">
            <v>30191</v>
          </cell>
          <cell r="H216">
            <v>1426</v>
          </cell>
          <cell r="I216">
            <v>7493</v>
          </cell>
          <cell r="J216">
            <v>8936</v>
          </cell>
          <cell r="K216">
            <v>4699</v>
          </cell>
          <cell r="L216">
            <v>20214</v>
          </cell>
          <cell r="M216">
            <v>24762</v>
          </cell>
          <cell r="N216">
            <v>12836</v>
          </cell>
          <cell r="O216">
            <v>20077</v>
          </cell>
          <cell r="P216">
            <v>18098</v>
          </cell>
          <cell r="Q216">
            <v>22688</v>
          </cell>
          <cell r="R216">
            <v>3121</v>
          </cell>
          <cell r="S216">
            <v>6861</v>
          </cell>
          <cell r="T216">
            <v>33611</v>
          </cell>
          <cell r="U216">
            <v>345405</v>
          </cell>
          <cell r="V216">
            <v>28532</v>
          </cell>
          <cell r="W216">
            <v>1689</v>
          </cell>
          <cell r="X216">
            <v>375338</v>
          </cell>
          <cell r="Y216">
            <v>0.1</v>
          </cell>
          <cell r="Z216">
            <v>0</v>
          </cell>
          <cell r="AA216">
            <v>0.1</v>
          </cell>
          <cell r="AB216">
            <v>-0.1</v>
          </cell>
          <cell r="AC216">
            <v>-0.1</v>
          </cell>
          <cell r="AD216">
            <v>0.1</v>
          </cell>
          <cell r="AE216">
            <v>0</v>
          </cell>
          <cell r="AF216">
            <v>-0.1</v>
          </cell>
          <cell r="AG216">
            <v>0</v>
          </cell>
          <cell r="AH216">
            <v>-0.1</v>
          </cell>
          <cell r="AI216">
            <v>0</v>
          </cell>
          <cell r="AJ216">
            <v>0.1</v>
          </cell>
          <cell r="AK216">
            <v>0</v>
          </cell>
          <cell r="AL216">
            <v>0</v>
          </cell>
          <cell r="AM216">
            <v>0</v>
          </cell>
          <cell r="AN216">
            <v>0</v>
          </cell>
          <cell r="AO216">
            <v>0</v>
          </cell>
          <cell r="AP216">
            <v>0</v>
          </cell>
          <cell r="AQ216">
            <v>0</v>
          </cell>
          <cell r="AR216">
            <v>0</v>
          </cell>
          <cell r="AS216">
            <v>-0.1</v>
          </cell>
          <cell r="AT216">
            <v>0.1</v>
          </cell>
          <cell r="AU216">
            <v>0.1</v>
          </cell>
          <cell r="AV216">
            <v>0.1</v>
          </cell>
          <cell r="AW216">
            <v>0</v>
          </cell>
          <cell r="AX216">
            <v>0</v>
          </cell>
          <cell r="AY216">
            <v>0</v>
          </cell>
          <cell r="AZ216">
            <v>0</v>
          </cell>
          <cell r="BA216">
            <v>0</v>
          </cell>
          <cell r="BB216">
            <v>0</v>
          </cell>
          <cell r="BC216">
            <v>0.1</v>
          </cell>
          <cell r="BD216">
            <v>0</v>
          </cell>
          <cell r="BE216">
            <v>0</v>
          </cell>
          <cell r="BF216">
            <v>0</v>
          </cell>
          <cell r="BG216">
            <v>0</v>
          </cell>
          <cell r="BH216">
            <v>0.1</v>
          </cell>
          <cell r="BI216">
            <v>0</v>
          </cell>
          <cell r="BJ216">
            <v>0.1</v>
          </cell>
          <cell r="BK216">
            <v>0</v>
          </cell>
          <cell r="BL216">
            <v>0</v>
          </cell>
          <cell r="BM216">
            <v>0</v>
          </cell>
          <cell r="BN216">
            <v>0.1</v>
          </cell>
          <cell r="BO216">
            <v>0.2</v>
          </cell>
          <cell r="BP216">
            <v>0.3</v>
          </cell>
          <cell r="BQ216">
            <v>0.1</v>
          </cell>
          <cell r="BR216">
            <v>0.1</v>
          </cell>
          <cell r="BS216">
            <v>0</v>
          </cell>
          <cell r="BT216">
            <v>0.1</v>
          </cell>
          <cell r="BU216">
            <v>0</v>
          </cell>
          <cell r="BV216">
            <v>0</v>
          </cell>
          <cell r="BW216">
            <v>0.1</v>
          </cell>
          <cell r="BX216">
            <v>0.9</v>
          </cell>
          <cell r="BY216">
            <v>0</v>
          </cell>
          <cell r="BZ216">
            <v>1</v>
          </cell>
          <cell r="CA216">
            <v>0</v>
          </cell>
          <cell r="CB216">
            <v>0.1</v>
          </cell>
          <cell r="CC216">
            <v>0</v>
          </cell>
          <cell r="CD216">
            <v>0</v>
          </cell>
          <cell r="CE216">
            <v>0</v>
          </cell>
          <cell r="CF216">
            <v>0</v>
          </cell>
          <cell r="CG216">
            <v>0</v>
          </cell>
          <cell r="CH216">
            <v>0</v>
          </cell>
          <cell r="CI216">
            <v>0</v>
          </cell>
          <cell r="CJ216">
            <v>0</v>
          </cell>
          <cell r="CK216">
            <v>0</v>
          </cell>
          <cell r="CL216">
            <v>-0.1</v>
          </cell>
          <cell r="CM216">
            <v>0</v>
          </cell>
          <cell r="CN216">
            <v>0</v>
          </cell>
          <cell r="CO216">
            <v>0</v>
          </cell>
          <cell r="CP216">
            <v>0</v>
          </cell>
          <cell r="CQ216">
            <v>0</v>
          </cell>
          <cell r="CR216">
            <v>0</v>
          </cell>
          <cell r="CS216">
            <v>-0.1</v>
          </cell>
          <cell r="CT216">
            <v>0</v>
          </cell>
          <cell r="CU216">
            <v>0</v>
          </cell>
          <cell r="CV216">
            <v>0</v>
          </cell>
          <cell r="CW216">
            <v>0</v>
          </cell>
        </row>
        <row r="217">
          <cell r="B217">
            <v>4037</v>
          </cell>
          <cell r="C217">
            <v>4828</v>
          </cell>
          <cell r="D217">
            <v>8810</v>
          </cell>
          <cell r="E217">
            <v>21578</v>
          </cell>
          <cell r="F217">
            <v>7954</v>
          </cell>
          <cell r="G217">
            <v>29527</v>
          </cell>
          <cell r="H217">
            <v>1256</v>
          </cell>
          <cell r="I217">
            <v>7274</v>
          </cell>
          <cell r="J217">
            <v>8499</v>
          </cell>
          <cell r="K217">
            <v>4329</v>
          </cell>
          <cell r="L217">
            <v>17378</v>
          </cell>
          <cell r="M217">
            <v>21609</v>
          </cell>
          <cell r="N217">
            <v>12037</v>
          </cell>
          <cell r="O217">
            <v>20344</v>
          </cell>
          <cell r="P217">
            <v>18172</v>
          </cell>
          <cell r="Q217">
            <v>22819</v>
          </cell>
          <cell r="R217">
            <v>3112</v>
          </cell>
          <cell r="S217">
            <v>6461</v>
          </cell>
          <cell r="T217">
            <v>33818</v>
          </cell>
          <cell r="U217">
            <v>321965</v>
          </cell>
          <cell r="V217">
            <v>25349</v>
          </cell>
          <cell r="W217">
            <v>-2802</v>
          </cell>
          <cell r="X217">
            <v>344351</v>
          </cell>
          <cell r="Y217">
            <v>0</v>
          </cell>
          <cell r="Z217">
            <v>0</v>
          </cell>
          <cell r="AA217">
            <v>0</v>
          </cell>
          <cell r="AB217">
            <v>0</v>
          </cell>
          <cell r="AC217">
            <v>-0.1</v>
          </cell>
          <cell r="AD217">
            <v>0</v>
          </cell>
          <cell r="AE217">
            <v>0</v>
          </cell>
          <cell r="AF217">
            <v>-0.1</v>
          </cell>
          <cell r="AG217">
            <v>0</v>
          </cell>
          <cell r="AH217">
            <v>-0.1</v>
          </cell>
          <cell r="AI217">
            <v>0</v>
          </cell>
          <cell r="AJ217">
            <v>-0.1</v>
          </cell>
          <cell r="AK217">
            <v>0</v>
          </cell>
          <cell r="AL217">
            <v>0</v>
          </cell>
          <cell r="AM217">
            <v>0</v>
          </cell>
          <cell r="AN217">
            <v>-0.1</v>
          </cell>
          <cell r="AO217">
            <v>0</v>
          </cell>
          <cell r="AP217">
            <v>0</v>
          </cell>
          <cell r="AQ217">
            <v>0</v>
          </cell>
          <cell r="AR217">
            <v>0</v>
          </cell>
          <cell r="AS217">
            <v>-0.1</v>
          </cell>
          <cell r="AT217">
            <v>0.2</v>
          </cell>
          <cell r="AU217">
            <v>0</v>
          </cell>
          <cell r="AV217">
            <v>0.1</v>
          </cell>
          <cell r="AW217">
            <v>0.1</v>
          </cell>
          <cell r="AX217">
            <v>0</v>
          </cell>
          <cell r="AY217">
            <v>0</v>
          </cell>
          <cell r="AZ217">
            <v>0</v>
          </cell>
          <cell r="BA217">
            <v>0</v>
          </cell>
          <cell r="BB217">
            <v>0</v>
          </cell>
          <cell r="BC217">
            <v>0.1</v>
          </cell>
          <cell r="BD217">
            <v>0</v>
          </cell>
          <cell r="BE217">
            <v>0</v>
          </cell>
          <cell r="BF217">
            <v>0</v>
          </cell>
          <cell r="BG217">
            <v>0</v>
          </cell>
          <cell r="BH217">
            <v>0</v>
          </cell>
          <cell r="BI217">
            <v>0.1</v>
          </cell>
          <cell r="BJ217">
            <v>0.1</v>
          </cell>
          <cell r="BK217">
            <v>0</v>
          </cell>
          <cell r="BL217">
            <v>0</v>
          </cell>
          <cell r="BM217">
            <v>0</v>
          </cell>
          <cell r="BN217">
            <v>0</v>
          </cell>
          <cell r="BO217">
            <v>-0.1</v>
          </cell>
          <cell r="BP217">
            <v>-0.1</v>
          </cell>
          <cell r="BQ217">
            <v>0</v>
          </cell>
          <cell r="BR217">
            <v>0.2</v>
          </cell>
          <cell r="BS217">
            <v>0</v>
          </cell>
          <cell r="BT217">
            <v>0.1</v>
          </cell>
          <cell r="BU217">
            <v>0</v>
          </cell>
          <cell r="BV217">
            <v>0</v>
          </cell>
          <cell r="BW217">
            <v>0.1</v>
          </cell>
          <cell r="BX217">
            <v>0.2</v>
          </cell>
          <cell r="BY217">
            <v>0</v>
          </cell>
          <cell r="BZ217">
            <v>-0.2</v>
          </cell>
          <cell r="CA217">
            <v>-0.1</v>
          </cell>
          <cell r="CB217">
            <v>0</v>
          </cell>
          <cell r="CC217">
            <v>0</v>
          </cell>
          <cell r="CD217">
            <v>-0.1</v>
          </cell>
          <cell r="CE217">
            <v>-0.1</v>
          </cell>
          <cell r="CF217">
            <v>0</v>
          </cell>
          <cell r="CG217">
            <v>0</v>
          </cell>
          <cell r="CH217">
            <v>0</v>
          </cell>
          <cell r="CI217">
            <v>0</v>
          </cell>
          <cell r="CJ217">
            <v>0</v>
          </cell>
          <cell r="CK217">
            <v>0</v>
          </cell>
          <cell r="CL217">
            <v>0.2</v>
          </cell>
          <cell r="CM217">
            <v>0</v>
          </cell>
          <cell r="CN217">
            <v>0</v>
          </cell>
          <cell r="CO217">
            <v>0</v>
          </cell>
          <cell r="CP217">
            <v>0</v>
          </cell>
          <cell r="CQ217">
            <v>0</v>
          </cell>
          <cell r="CR217">
            <v>0</v>
          </cell>
          <cell r="CS217">
            <v>0</v>
          </cell>
          <cell r="CT217">
            <v>0</v>
          </cell>
          <cell r="CU217">
            <v>0</v>
          </cell>
          <cell r="CV217">
            <v>0</v>
          </cell>
          <cell r="CW217">
            <v>0</v>
          </cell>
        </row>
        <row r="218">
          <cell r="B218">
            <v>4139</v>
          </cell>
          <cell r="C218">
            <v>5273</v>
          </cell>
          <cell r="D218">
            <v>9324</v>
          </cell>
          <cell r="E218">
            <v>21644</v>
          </cell>
          <cell r="F218">
            <v>8853</v>
          </cell>
          <cell r="G218">
            <v>30475</v>
          </cell>
          <cell r="H218">
            <v>1389</v>
          </cell>
          <cell r="I218">
            <v>7607</v>
          </cell>
          <cell r="J218">
            <v>9004</v>
          </cell>
          <cell r="K218">
            <v>4726</v>
          </cell>
          <cell r="L218">
            <v>19671</v>
          </cell>
          <cell r="M218">
            <v>24260</v>
          </cell>
          <cell r="N218">
            <v>11955</v>
          </cell>
          <cell r="O218">
            <v>20278</v>
          </cell>
          <cell r="P218">
            <v>18269</v>
          </cell>
          <cell r="Q218">
            <v>23071</v>
          </cell>
          <cell r="R218">
            <v>3111</v>
          </cell>
          <cell r="S218">
            <v>6939</v>
          </cell>
          <cell r="T218">
            <v>33956</v>
          </cell>
          <cell r="U218">
            <v>337455</v>
          </cell>
          <cell r="V218">
            <v>26543</v>
          </cell>
          <cell r="W218">
            <v>1422</v>
          </cell>
          <cell r="X218">
            <v>365270</v>
          </cell>
          <cell r="Y218">
            <v>0.1</v>
          </cell>
          <cell r="Z218">
            <v>0</v>
          </cell>
          <cell r="AA218">
            <v>0.1</v>
          </cell>
          <cell r="AB218">
            <v>0</v>
          </cell>
          <cell r="AC218">
            <v>0</v>
          </cell>
          <cell r="AD218">
            <v>0.1</v>
          </cell>
          <cell r="AE218">
            <v>0</v>
          </cell>
          <cell r="AF218">
            <v>0.1</v>
          </cell>
          <cell r="AG218">
            <v>0.1</v>
          </cell>
          <cell r="AH218">
            <v>0.2</v>
          </cell>
          <cell r="AI218">
            <v>0.1</v>
          </cell>
          <cell r="AJ218">
            <v>0.1</v>
          </cell>
          <cell r="AK218">
            <v>0.1</v>
          </cell>
          <cell r="AL218">
            <v>-0.1</v>
          </cell>
          <cell r="AM218">
            <v>0</v>
          </cell>
          <cell r="AN218">
            <v>0.2</v>
          </cell>
          <cell r="AO218">
            <v>0</v>
          </cell>
          <cell r="AP218">
            <v>0</v>
          </cell>
          <cell r="AQ218">
            <v>0</v>
          </cell>
          <cell r="AR218">
            <v>0</v>
          </cell>
          <cell r="AS218">
            <v>0</v>
          </cell>
          <cell r="AT218">
            <v>0.2</v>
          </cell>
          <cell r="AU218">
            <v>0</v>
          </cell>
          <cell r="AV218">
            <v>0.2</v>
          </cell>
          <cell r="AW218">
            <v>0</v>
          </cell>
          <cell r="AX218">
            <v>0</v>
          </cell>
          <cell r="AY218">
            <v>0.1</v>
          </cell>
          <cell r="AZ218">
            <v>0</v>
          </cell>
          <cell r="BA218">
            <v>0</v>
          </cell>
          <cell r="BB218">
            <v>0.1</v>
          </cell>
          <cell r="BC218">
            <v>0.1</v>
          </cell>
          <cell r="BD218">
            <v>0.2</v>
          </cell>
          <cell r="BE218">
            <v>0</v>
          </cell>
          <cell r="BF218">
            <v>0</v>
          </cell>
          <cell r="BG218">
            <v>0</v>
          </cell>
          <cell r="BH218">
            <v>0</v>
          </cell>
          <cell r="BI218">
            <v>0</v>
          </cell>
          <cell r="BJ218">
            <v>0.1</v>
          </cell>
          <cell r="BK218">
            <v>0</v>
          </cell>
          <cell r="BL218">
            <v>0.1</v>
          </cell>
          <cell r="BM218">
            <v>0.1</v>
          </cell>
          <cell r="BN218">
            <v>0</v>
          </cell>
          <cell r="BO218">
            <v>0.1</v>
          </cell>
          <cell r="BP218">
            <v>0.1</v>
          </cell>
          <cell r="BQ218">
            <v>-0.1</v>
          </cell>
          <cell r="BR218">
            <v>0</v>
          </cell>
          <cell r="BS218">
            <v>0</v>
          </cell>
          <cell r="BT218">
            <v>0</v>
          </cell>
          <cell r="BU218">
            <v>0</v>
          </cell>
          <cell r="BV218">
            <v>0.1</v>
          </cell>
          <cell r="BW218">
            <v>0</v>
          </cell>
          <cell r="BX218">
            <v>1.3</v>
          </cell>
          <cell r="BY218">
            <v>0.1</v>
          </cell>
          <cell r="BZ218">
            <v>1.1000000000000001</v>
          </cell>
          <cell r="CA218">
            <v>0</v>
          </cell>
          <cell r="CB218">
            <v>-0.1</v>
          </cell>
          <cell r="CC218">
            <v>0</v>
          </cell>
          <cell r="CD218">
            <v>0</v>
          </cell>
          <cell r="CE218">
            <v>0</v>
          </cell>
          <cell r="CF218">
            <v>0</v>
          </cell>
          <cell r="CG218">
            <v>0</v>
          </cell>
          <cell r="CH218">
            <v>0</v>
          </cell>
          <cell r="CI218">
            <v>0</v>
          </cell>
          <cell r="CJ218">
            <v>0</v>
          </cell>
          <cell r="CK218">
            <v>0</v>
          </cell>
          <cell r="CL218">
            <v>-0.1</v>
          </cell>
          <cell r="CM218">
            <v>-0.1</v>
          </cell>
          <cell r="CN218">
            <v>0</v>
          </cell>
          <cell r="CO218">
            <v>0</v>
          </cell>
          <cell r="CP218">
            <v>0</v>
          </cell>
          <cell r="CQ218">
            <v>0</v>
          </cell>
          <cell r="CR218">
            <v>0</v>
          </cell>
          <cell r="CS218">
            <v>0</v>
          </cell>
          <cell r="CT218">
            <v>0</v>
          </cell>
          <cell r="CU218">
            <v>-0.1</v>
          </cell>
          <cell r="CV218">
            <v>0</v>
          </cell>
          <cell r="CW218">
            <v>0</v>
          </cell>
        </row>
        <row r="219">
          <cell r="B219">
            <v>4204</v>
          </cell>
          <cell r="C219">
            <v>4923</v>
          </cell>
          <cell r="D219">
            <v>9075</v>
          </cell>
          <cell r="E219">
            <v>21936</v>
          </cell>
          <cell r="F219">
            <v>8680</v>
          </cell>
          <cell r="G219">
            <v>30615</v>
          </cell>
          <cell r="H219">
            <v>1586</v>
          </cell>
          <cell r="I219">
            <v>7644</v>
          </cell>
          <cell r="J219">
            <v>9299</v>
          </cell>
          <cell r="K219">
            <v>4705</v>
          </cell>
          <cell r="L219">
            <v>19704</v>
          </cell>
          <cell r="M219">
            <v>24275</v>
          </cell>
          <cell r="N219">
            <v>11828</v>
          </cell>
          <cell r="O219">
            <v>20574</v>
          </cell>
          <cell r="P219">
            <v>18377</v>
          </cell>
          <cell r="Q219">
            <v>23461</v>
          </cell>
          <cell r="R219">
            <v>3177</v>
          </cell>
          <cell r="S219">
            <v>7037</v>
          </cell>
          <cell r="T219">
            <v>33999</v>
          </cell>
          <cell r="U219">
            <v>342788</v>
          </cell>
          <cell r="V219">
            <v>27399</v>
          </cell>
          <cell r="W219">
            <v>-2438</v>
          </cell>
          <cell r="X219">
            <v>367543</v>
          </cell>
          <cell r="Y219">
            <v>0</v>
          </cell>
          <cell r="Z219">
            <v>0</v>
          </cell>
          <cell r="AA219">
            <v>0</v>
          </cell>
          <cell r="AB219">
            <v>0.1</v>
          </cell>
          <cell r="AC219">
            <v>0</v>
          </cell>
          <cell r="AD219">
            <v>0.1</v>
          </cell>
          <cell r="AE219">
            <v>0</v>
          </cell>
          <cell r="AF219">
            <v>0.1</v>
          </cell>
          <cell r="AG219">
            <v>0</v>
          </cell>
          <cell r="AH219">
            <v>0.1</v>
          </cell>
          <cell r="AI219">
            <v>0</v>
          </cell>
          <cell r="AJ219">
            <v>0</v>
          </cell>
          <cell r="AK219">
            <v>0</v>
          </cell>
          <cell r="AL219">
            <v>0.1</v>
          </cell>
          <cell r="AM219">
            <v>0</v>
          </cell>
          <cell r="AN219">
            <v>0.1</v>
          </cell>
          <cell r="AO219">
            <v>0</v>
          </cell>
          <cell r="AP219">
            <v>0</v>
          </cell>
          <cell r="AQ219">
            <v>0</v>
          </cell>
          <cell r="AR219">
            <v>0</v>
          </cell>
          <cell r="AS219">
            <v>0</v>
          </cell>
          <cell r="AT219">
            <v>0.4</v>
          </cell>
          <cell r="AU219">
            <v>0.1</v>
          </cell>
          <cell r="AV219">
            <v>0.5</v>
          </cell>
          <cell r="AW219">
            <v>0.1</v>
          </cell>
          <cell r="AX219">
            <v>0.1</v>
          </cell>
          <cell r="AY219">
            <v>0.1</v>
          </cell>
          <cell r="AZ219">
            <v>0</v>
          </cell>
          <cell r="BA219">
            <v>0</v>
          </cell>
          <cell r="BB219">
            <v>0</v>
          </cell>
          <cell r="BC219">
            <v>-0.1</v>
          </cell>
          <cell r="BD219">
            <v>-0.1</v>
          </cell>
          <cell r="BE219">
            <v>0</v>
          </cell>
          <cell r="BF219">
            <v>0</v>
          </cell>
          <cell r="BG219">
            <v>0</v>
          </cell>
          <cell r="BH219">
            <v>0.1</v>
          </cell>
          <cell r="BI219">
            <v>0</v>
          </cell>
          <cell r="BJ219">
            <v>0.1</v>
          </cell>
          <cell r="BK219">
            <v>0</v>
          </cell>
          <cell r="BL219">
            <v>0</v>
          </cell>
          <cell r="BM219">
            <v>0</v>
          </cell>
          <cell r="BN219">
            <v>0.1</v>
          </cell>
          <cell r="BO219">
            <v>0</v>
          </cell>
          <cell r="BP219">
            <v>0.1</v>
          </cell>
          <cell r="BQ219">
            <v>-0.1</v>
          </cell>
          <cell r="BR219">
            <v>0</v>
          </cell>
          <cell r="BS219">
            <v>0</v>
          </cell>
          <cell r="BT219">
            <v>0</v>
          </cell>
          <cell r="BU219">
            <v>0</v>
          </cell>
          <cell r="BV219">
            <v>0</v>
          </cell>
          <cell r="BW219">
            <v>0</v>
          </cell>
          <cell r="BX219">
            <v>1.3</v>
          </cell>
          <cell r="BY219">
            <v>0</v>
          </cell>
          <cell r="BZ219">
            <v>1.3</v>
          </cell>
          <cell r="CA219">
            <v>0.1</v>
          </cell>
          <cell r="CB219">
            <v>0.1</v>
          </cell>
          <cell r="CC219">
            <v>0</v>
          </cell>
          <cell r="CD219">
            <v>0</v>
          </cell>
          <cell r="CE219">
            <v>0</v>
          </cell>
          <cell r="CF219">
            <v>0</v>
          </cell>
          <cell r="CG219">
            <v>0</v>
          </cell>
          <cell r="CH219">
            <v>-0.1</v>
          </cell>
          <cell r="CI219">
            <v>0</v>
          </cell>
          <cell r="CJ219">
            <v>0</v>
          </cell>
          <cell r="CK219">
            <v>0</v>
          </cell>
          <cell r="CL219">
            <v>0</v>
          </cell>
          <cell r="CM219">
            <v>-0.1</v>
          </cell>
          <cell r="CN219">
            <v>0</v>
          </cell>
          <cell r="CO219">
            <v>0</v>
          </cell>
          <cell r="CP219">
            <v>0</v>
          </cell>
          <cell r="CQ219">
            <v>0</v>
          </cell>
          <cell r="CR219">
            <v>0</v>
          </cell>
          <cell r="CS219">
            <v>0</v>
          </cell>
          <cell r="CT219">
            <v>0</v>
          </cell>
          <cell r="CU219">
            <v>0</v>
          </cell>
          <cell r="CV219">
            <v>0</v>
          </cell>
          <cell r="CW219">
            <v>0</v>
          </cell>
        </row>
        <row r="220">
          <cell r="B220">
            <v>4300</v>
          </cell>
          <cell r="C220">
            <v>5154</v>
          </cell>
          <cell r="D220">
            <v>9390</v>
          </cell>
          <cell r="E220">
            <v>22439</v>
          </cell>
          <cell r="F220">
            <v>9196</v>
          </cell>
          <cell r="G220">
            <v>31617</v>
          </cell>
          <cell r="H220">
            <v>1546</v>
          </cell>
          <cell r="I220">
            <v>8034</v>
          </cell>
          <cell r="J220">
            <v>9603</v>
          </cell>
          <cell r="K220">
            <v>5078</v>
          </cell>
          <cell r="L220">
            <v>19994</v>
          </cell>
          <cell r="M220">
            <v>24962</v>
          </cell>
          <cell r="N220">
            <v>12585</v>
          </cell>
          <cell r="O220">
            <v>21080</v>
          </cell>
          <cell r="P220">
            <v>18449</v>
          </cell>
          <cell r="Q220">
            <v>23247</v>
          </cell>
          <cell r="R220">
            <v>3293</v>
          </cell>
          <cell r="S220">
            <v>7296</v>
          </cell>
          <cell r="T220">
            <v>34088</v>
          </cell>
          <cell r="U220">
            <v>357365</v>
          </cell>
          <cell r="V220">
            <v>28861</v>
          </cell>
          <cell r="W220">
            <v>1532</v>
          </cell>
          <cell r="X220">
            <v>387507</v>
          </cell>
          <cell r="Y220">
            <v>-0.1</v>
          </cell>
          <cell r="Z220">
            <v>0</v>
          </cell>
          <cell r="AA220">
            <v>-0.1</v>
          </cell>
          <cell r="AB220">
            <v>0</v>
          </cell>
          <cell r="AC220">
            <v>0.1</v>
          </cell>
          <cell r="AD220">
            <v>0.1</v>
          </cell>
          <cell r="AE220">
            <v>0</v>
          </cell>
          <cell r="AF220">
            <v>0.1</v>
          </cell>
          <cell r="AG220">
            <v>0</v>
          </cell>
          <cell r="AH220">
            <v>0.1</v>
          </cell>
          <cell r="AI220">
            <v>0</v>
          </cell>
          <cell r="AJ220">
            <v>-0.1</v>
          </cell>
          <cell r="AK220">
            <v>0.1</v>
          </cell>
          <cell r="AL220">
            <v>-0.1</v>
          </cell>
          <cell r="AM220">
            <v>-0.1</v>
          </cell>
          <cell r="AN220">
            <v>-0.1</v>
          </cell>
          <cell r="AO220">
            <v>0</v>
          </cell>
          <cell r="AP220">
            <v>0</v>
          </cell>
          <cell r="AQ220">
            <v>0</v>
          </cell>
          <cell r="AR220">
            <v>0</v>
          </cell>
          <cell r="AS220">
            <v>0</v>
          </cell>
          <cell r="AT220">
            <v>0.1</v>
          </cell>
          <cell r="AU220">
            <v>-0.2</v>
          </cell>
          <cell r="AV220">
            <v>-0.1</v>
          </cell>
          <cell r="AW220">
            <v>0</v>
          </cell>
          <cell r="AX220">
            <v>0</v>
          </cell>
          <cell r="AY220">
            <v>-0.1</v>
          </cell>
          <cell r="AZ220">
            <v>0</v>
          </cell>
          <cell r="BA220">
            <v>0</v>
          </cell>
          <cell r="BB220">
            <v>0</v>
          </cell>
          <cell r="BC220">
            <v>0.1</v>
          </cell>
          <cell r="BD220">
            <v>0.1</v>
          </cell>
          <cell r="BE220">
            <v>0</v>
          </cell>
          <cell r="BF220">
            <v>0</v>
          </cell>
          <cell r="BG220">
            <v>0</v>
          </cell>
          <cell r="BH220">
            <v>0.1</v>
          </cell>
          <cell r="BI220">
            <v>0</v>
          </cell>
          <cell r="BJ220">
            <v>0.1</v>
          </cell>
          <cell r="BK220">
            <v>0</v>
          </cell>
          <cell r="BL220">
            <v>0.1</v>
          </cell>
          <cell r="BM220">
            <v>0</v>
          </cell>
          <cell r="BN220">
            <v>0.1</v>
          </cell>
          <cell r="BO220">
            <v>-0.1</v>
          </cell>
          <cell r="BP220">
            <v>0</v>
          </cell>
          <cell r="BQ220">
            <v>0.1</v>
          </cell>
          <cell r="BR220">
            <v>0.1</v>
          </cell>
          <cell r="BS220">
            <v>0</v>
          </cell>
          <cell r="BT220">
            <v>0</v>
          </cell>
          <cell r="BU220">
            <v>0</v>
          </cell>
          <cell r="BV220">
            <v>0.1</v>
          </cell>
          <cell r="BW220">
            <v>0</v>
          </cell>
          <cell r="BX220">
            <v>0.5</v>
          </cell>
          <cell r="BY220">
            <v>0</v>
          </cell>
          <cell r="BZ220">
            <v>1.1000000000000001</v>
          </cell>
          <cell r="CA220">
            <v>0</v>
          </cell>
          <cell r="CB220">
            <v>0</v>
          </cell>
          <cell r="CC220">
            <v>0</v>
          </cell>
          <cell r="CD220">
            <v>0</v>
          </cell>
          <cell r="CE220">
            <v>0</v>
          </cell>
          <cell r="CF220">
            <v>0</v>
          </cell>
          <cell r="CG220">
            <v>0</v>
          </cell>
          <cell r="CH220">
            <v>0</v>
          </cell>
          <cell r="CI220">
            <v>0</v>
          </cell>
          <cell r="CJ220">
            <v>0</v>
          </cell>
          <cell r="CK220">
            <v>0</v>
          </cell>
          <cell r="CL220">
            <v>0</v>
          </cell>
          <cell r="CM220">
            <v>0.1</v>
          </cell>
          <cell r="CN220">
            <v>0</v>
          </cell>
          <cell r="CO220">
            <v>0</v>
          </cell>
          <cell r="CP220">
            <v>0</v>
          </cell>
          <cell r="CQ220">
            <v>0</v>
          </cell>
          <cell r="CR220">
            <v>0</v>
          </cell>
          <cell r="CS220">
            <v>-0.1</v>
          </cell>
          <cell r="CT220">
            <v>0</v>
          </cell>
          <cell r="CU220">
            <v>0</v>
          </cell>
          <cell r="CV220">
            <v>0</v>
          </cell>
          <cell r="CW220">
            <v>0</v>
          </cell>
        </row>
        <row r="221">
          <cell r="B221">
            <v>4206</v>
          </cell>
          <cell r="C221">
            <v>4685</v>
          </cell>
          <cell r="D221">
            <v>8858</v>
          </cell>
          <cell r="E221">
            <v>22769</v>
          </cell>
          <cell r="F221">
            <v>8363</v>
          </cell>
          <cell r="G221">
            <v>31180</v>
          </cell>
          <cell r="H221">
            <v>1383</v>
          </cell>
          <cell r="I221">
            <v>7936</v>
          </cell>
          <cell r="J221">
            <v>9279</v>
          </cell>
          <cell r="K221">
            <v>4500</v>
          </cell>
          <cell r="L221">
            <v>18440</v>
          </cell>
          <cell r="M221">
            <v>22854</v>
          </cell>
          <cell r="N221">
            <v>12069</v>
          </cell>
          <cell r="O221">
            <v>21190</v>
          </cell>
          <cell r="P221">
            <v>18521</v>
          </cell>
          <cell r="Q221">
            <v>23085</v>
          </cell>
          <cell r="R221">
            <v>3044</v>
          </cell>
          <cell r="S221">
            <v>7116</v>
          </cell>
          <cell r="T221">
            <v>34189</v>
          </cell>
          <cell r="U221">
            <v>337538</v>
          </cell>
          <cell r="V221">
            <v>25888</v>
          </cell>
          <cell r="W221">
            <v>-2597</v>
          </cell>
          <cell r="X221">
            <v>360771</v>
          </cell>
          <cell r="Y221">
            <v>0.1</v>
          </cell>
          <cell r="Z221">
            <v>0</v>
          </cell>
          <cell r="AA221">
            <v>0.1</v>
          </cell>
          <cell r="AB221">
            <v>0</v>
          </cell>
          <cell r="AC221">
            <v>-0.1</v>
          </cell>
          <cell r="AD221">
            <v>0</v>
          </cell>
          <cell r="AE221">
            <v>0</v>
          </cell>
          <cell r="AF221">
            <v>0</v>
          </cell>
          <cell r="AG221">
            <v>0</v>
          </cell>
          <cell r="AH221">
            <v>0</v>
          </cell>
          <cell r="AI221">
            <v>-0.1</v>
          </cell>
          <cell r="AJ221">
            <v>0</v>
          </cell>
          <cell r="AK221">
            <v>0</v>
          </cell>
          <cell r="AL221">
            <v>0.1</v>
          </cell>
          <cell r="AM221">
            <v>0</v>
          </cell>
          <cell r="AN221">
            <v>0</v>
          </cell>
          <cell r="AO221">
            <v>0</v>
          </cell>
          <cell r="AP221">
            <v>0</v>
          </cell>
          <cell r="AQ221">
            <v>0</v>
          </cell>
          <cell r="AR221">
            <v>0</v>
          </cell>
          <cell r="AS221">
            <v>0</v>
          </cell>
          <cell r="AT221">
            <v>0.4</v>
          </cell>
          <cell r="AU221">
            <v>0</v>
          </cell>
          <cell r="AV221">
            <v>0.3</v>
          </cell>
          <cell r="AW221">
            <v>0.1</v>
          </cell>
          <cell r="AX221">
            <v>0</v>
          </cell>
          <cell r="AY221">
            <v>0</v>
          </cell>
          <cell r="AZ221">
            <v>0</v>
          </cell>
          <cell r="BA221">
            <v>0</v>
          </cell>
          <cell r="BB221">
            <v>0</v>
          </cell>
          <cell r="BC221">
            <v>0.1</v>
          </cell>
          <cell r="BD221">
            <v>0.1</v>
          </cell>
          <cell r="BE221">
            <v>0</v>
          </cell>
          <cell r="BF221">
            <v>0</v>
          </cell>
          <cell r="BG221">
            <v>0</v>
          </cell>
          <cell r="BH221">
            <v>0.1</v>
          </cell>
          <cell r="BI221">
            <v>0</v>
          </cell>
          <cell r="BJ221">
            <v>0.1</v>
          </cell>
          <cell r="BK221">
            <v>0</v>
          </cell>
          <cell r="BL221">
            <v>0.1</v>
          </cell>
          <cell r="BM221">
            <v>0.1</v>
          </cell>
          <cell r="BN221">
            <v>-0.1</v>
          </cell>
          <cell r="BO221">
            <v>0.3</v>
          </cell>
          <cell r="BP221">
            <v>0.2</v>
          </cell>
          <cell r="BQ221">
            <v>0.1</v>
          </cell>
          <cell r="BR221">
            <v>0.1</v>
          </cell>
          <cell r="BS221">
            <v>0</v>
          </cell>
          <cell r="BT221">
            <v>0</v>
          </cell>
          <cell r="BU221">
            <v>0</v>
          </cell>
          <cell r="BV221">
            <v>0</v>
          </cell>
          <cell r="BW221">
            <v>0</v>
          </cell>
          <cell r="BX221">
            <v>1.3</v>
          </cell>
          <cell r="BY221">
            <v>0</v>
          </cell>
          <cell r="BZ221">
            <v>1</v>
          </cell>
          <cell r="CA221">
            <v>0</v>
          </cell>
          <cell r="CB221">
            <v>0</v>
          </cell>
          <cell r="CC221">
            <v>0</v>
          </cell>
          <cell r="CD221">
            <v>0</v>
          </cell>
          <cell r="CE221">
            <v>0</v>
          </cell>
          <cell r="CF221">
            <v>0</v>
          </cell>
          <cell r="CG221">
            <v>0</v>
          </cell>
          <cell r="CH221">
            <v>0</v>
          </cell>
          <cell r="CI221">
            <v>0</v>
          </cell>
          <cell r="CJ221">
            <v>0</v>
          </cell>
          <cell r="CK221">
            <v>0</v>
          </cell>
          <cell r="CL221">
            <v>0</v>
          </cell>
          <cell r="CM221">
            <v>0.1</v>
          </cell>
          <cell r="CN221">
            <v>0</v>
          </cell>
          <cell r="CO221">
            <v>0</v>
          </cell>
          <cell r="CP221">
            <v>0</v>
          </cell>
          <cell r="CQ221">
            <v>0</v>
          </cell>
          <cell r="CR221">
            <v>0</v>
          </cell>
          <cell r="CS221">
            <v>0.1</v>
          </cell>
          <cell r="CT221">
            <v>0</v>
          </cell>
          <cell r="CU221">
            <v>0</v>
          </cell>
          <cell r="CV221">
            <v>0</v>
          </cell>
          <cell r="CW221">
            <v>0</v>
          </cell>
        </row>
        <row r="222">
          <cell r="B222">
            <v>4210</v>
          </cell>
          <cell r="C222">
            <v>5205</v>
          </cell>
          <cell r="D222">
            <v>9337</v>
          </cell>
          <cell r="E222">
            <v>23114</v>
          </cell>
          <cell r="F222">
            <v>9097</v>
          </cell>
          <cell r="G222">
            <v>32221</v>
          </cell>
          <cell r="H222">
            <v>1615</v>
          </cell>
          <cell r="I222">
            <v>8153</v>
          </cell>
          <cell r="J222">
            <v>9800</v>
          </cell>
          <cell r="K222">
            <v>5478</v>
          </cell>
          <cell r="L222">
            <v>20446</v>
          </cell>
          <cell r="M222">
            <v>25854</v>
          </cell>
          <cell r="N222">
            <v>12118</v>
          </cell>
          <cell r="O222">
            <v>20729</v>
          </cell>
          <cell r="P222">
            <v>18592</v>
          </cell>
          <cell r="Q222">
            <v>23785</v>
          </cell>
          <cell r="R222">
            <v>3102</v>
          </cell>
          <cell r="S222">
            <v>6984</v>
          </cell>
          <cell r="T222">
            <v>34301</v>
          </cell>
          <cell r="U222">
            <v>352029</v>
          </cell>
          <cell r="V222">
            <v>26683</v>
          </cell>
          <cell r="W222">
            <v>3503</v>
          </cell>
          <cell r="X222">
            <v>382201</v>
          </cell>
          <cell r="Y222">
            <v>-0.1</v>
          </cell>
          <cell r="Z222">
            <v>0</v>
          </cell>
          <cell r="AA222">
            <v>-0.1</v>
          </cell>
          <cell r="AB222">
            <v>0</v>
          </cell>
          <cell r="AC222">
            <v>0.1</v>
          </cell>
          <cell r="AD222">
            <v>0</v>
          </cell>
          <cell r="AE222">
            <v>0</v>
          </cell>
          <cell r="AF222">
            <v>0.1</v>
          </cell>
          <cell r="AG222">
            <v>0.1</v>
          </cell>
          <cell r="AH222">
            <v>0.1</v>
          </cell>
          <cell r="AI222">
            <v>0</v>
          </cell>
          <cell r="AJ222">
            <v>-0.1</v>
          </cell>
          <cell r="AK222">
            <v>-0.1</v>
          </cell>
          <cell r="AL222">
            <v>0</v>
          </cell>
          <cell r="AM222">
            <v>0</v>
          </cell>
          <cell r="AN222">
            <v>-0.3</v>
          </cell>
          <cell r="AO222">
            <v>0</v>
          </cell>
          <cell r="AP222">
            <v>0</v>
          </cell>
          <cell r="AQ222">
            <v>0</v>
          </cell>
          <cell r="AR222">
            <v>0</v>
          </cell>
          <cell r="AS222">
            <v>-0.1</v>
          </cell>
          <cell r="AT222">
            <v>0.2</v>
          </cell>
          <cell r="AU222">
            <v>0</v>
          </cell>
          <cell r="AV222">
            <v>0.1</v>
          </cell>
          <cell r="AW222">
            <v>0.1</v>
          </cell>
          <cell r="AX222">
            <v>0.1</v>
          </cell>
          <cell r="AY222">
            <v>0</v>
          </cell>
          <cell r="AZ222">
            <v>0</v>
          </cell>
          <cell r="BA222">
            <v>0</v>
          </cell>
          <cell r="BB222">
            <v>0</v>
          </cell>
          <cell r="BC222">
            <v>0.1</v>
          </cell>
          <cell r="BD222">
            <v>0.1</v>
          </cell>
          <cell r="BE222">
            <v>0</v>
          </cell>
          <cell r="BF222">
            <v>0</v>
          </cell>
          <cell r="BG222">
            <v>0</v>
          </cell>
          <cell r="BH222">
            <v>0.1</v>
          </cell>
          <cell r="BI222">
            <v>0</v>
          </cell>
          <cell r="BJ222">
            <v>0.1</v>
          </cell>
          <cell r="BK222">
            <v>0</v>
          </cell>
          <cell r="BL222">
            <v>0</v>
          </cell>
          <cell r="BM222">
            <v>0.1</v>
          </cell>
          <cell r="BN222">
            <v>0.1</v>
          </cell>
          <cell r="BO222">
            <v>0</v>
          </cell>
          <cell r="BP222">
            <v>0.2</v>
          </cell>
          <cell r="BQ222">
            <v>-0.1</v>
          </cell>
          <cell r="BR222">
            <v>-0.1</v>
          </cell>
          <cell r="BS222">
            <v>0</v>
          </cell>
          <cell r="BT222">
            <v>0.1</v>
          </cell>
          <cell r="BU222">
            <v>0</v>
          </cell>
          <cell r="BV222">
            <v>-0.1</v>
          </cell>
          <cell r="BW222">
            <v>0</v>
          </cell>
          <cell r="BX222">
            <v>0.6</v>
          </cell>
          <cell r="BY222">
            <v>0</v>
          </cell>
          <cell r="BZ222">
            <v>1</v>
          </cell>
          <cell r="CA222">
            <v>-0.1</v>
          </cell>
          <cell r="CB222">
            <v>-0.2</v>
          </cell>
          <cell r="CC222">
            <v>-0.1</v>
          </cell>
          <cell r="CD222">
            <v>0</v>
          </cell>
          <cell r="CE222">
            <v>0</v>
          </cell>
          <cell r="CF222">
            <v>0</v>
          </cell>
          <cell r="CG222">
            <v>0</v>
          </cell>
          <cell r="CH222">
            <v>0.1</v>
          </cell>
          <cell r="CI222">
            <v>0</v>
          </cell>
          <cell r="CJ222">
            <v>0</v>
          </cell>
          <cell r="CK222">
            <v>0</v>
          </cell>
          <cell r="CL222">
            <v>-0.1</v>
          </cell>
          <cell r="CM222">
            <v>-0.1</v>
          </cell>
          <cell r="CN222">
            <v>0</v>
          </cell>
          <cell r="CO222">
            <v>0</v>
          </cell>
          <cell r="CP222">
            <v>0</v>
          </cell>
          <cell r="CQ222">
            <v>0</v>
          </cell>
          <cell r="CR222">
            <v>0.1</v>
          </cell>
          <cell r="CS222">
            <v>0</v>
          </cell>
          <cell r="CT222">
            <v>0</v>
          </cell>
          <cell r="CU222">
            <v>-0.1</v>
          </cell>
          <cell r="CV222">
            <v>0</v>
          </cell>
          <cell r="CW222">
            <v>0</v>
          </cell>
        </row>
        <row r="223">
          <cell r="B223">
            <v>4226</v>
          </cell>
          <cell r="C223">
            <v>4857</v>
          </cell>
          <cell r="D223">
            <v>9034</v>
          </cell>
          <cell r="E223">
            <v>23220</v>
          </cell>
          <cell r="F223">
            <v>8879</v>
          </cell>
          <cell r="G223">
            <v>32111</v>
          </cell>
          <cell r="H223">
            <v>1759</v>
          </cell>
          <cell r="I223">
            <v>8212</v>
          </cell>
          <cell r="J223">
            <v>10024</v>
          </cell>
          <cell r="K223">
            <v>5318</v>
          </cell>
          <cell r="L223">
            <v>19985</v>
          </cell>
          <cell r="M223">
            <v>25253</v>
          </cell>
          <cell r="N223">
            <v>12157</v>
          </cell>
          <cell r="O223">
            <v>20586</v>
          </cell>
          <cell r="P223">
            <v>18666</v>
          </cell>
          <cell r="Q223">
            <v>24367</v>
          </cell>
          <cell r="R223">
            <v>3070</v>
          </cell>
          <cell r="S223">
            <v>6939</v>
          </cell>
          <cell r="T223">
            <v>34410</v>
          </cell>
          <cell r="U223">
            <v>354025</v>
          </cell>
          <cell r="V223">
            <v>27923</v>
          </cell>
          <cell r="W223">
            <v>-755</v>
          </cell>
          <cell r="X223">
            <v>381027</v>
          </cell>
          <cell r="Y223">
            <v>0</v>
          </cell>
          <cell r="Z223">
            <v>0</v>
          </cell>
          <cell r="AA223">
            <v>0</v>
          </cell>
          <cell r="AB223">
            <v>0.1</v>
          </cell>
          <cell r="AC223">
            <v>0.1</v>
          </cell>
          <cell r="AD223">
            <v>0</v>
          </cell>
          <cell r="AE223">
            <v>0</v>
          </cell>
          <cell r="AF223">
            <v>0.2</v>
          </cell>
          <cell r="AG223">
            <v>0</v>
          </cell>
          <cell r="AH223">
            <v>0.2</v>
          </cell>
          <cell r="AI223">
            <v>0.1</v>
          </cell>
          <cell r="AJ223">
            <v>0</v>
          </cell>
          <cell r="AK223">
            <v>0</v>
          </cell>
          <cell r="AL223">
            <v>0</v>
          </cell>
          <cell r="AM223">
            <v>0</v>
          </cell>
          <cell r="AN223">
            <v>0.1</v>
          </cell>
          <cell r="AO223">
            <v>0</v>
          </cell>
          <cell r="AP223">
            <v>0</v>
          </cell>
          <cell r="AQ223">
            <v>0</v>
          </cell>
          <cell r="AR223">
            <v>0</v>
          </cell>
          <cell r="AS223">
            <v>0</v>
          </cell>
          <cell r="AT223">
            <v>0</v>
          </cell>
          <cell r="AU223">
            <v>0.1</v>
          </cell>
          <cell r="AV223">
            <v>0.1</v>
          </cell>
          <cell r="AW223">
            <v>0.1</v>
          </cell>
          <cell r="AX223">
            <v>0</v>
          </cell>
          <cell r="AY223">
            <v>0</v>
          </cell>
          <cell r="AZ223">
            <v>0</v>
          </cell>
          <cell r="BA223">
            <v>0</v>
          </cell>
          <cell r="BB223">
            <v>0</v>
          </cell>
          <cell r="BC223">
            <v>0</v>
          </cell>
          <cell r="BD223">
            <v>-0.1</v>
          </cell>
          <cell r="BE223">
            <v>0</v>
          </cell>
          <cell r="BF223">
            <v>0</v>
          </cell>
          <cell r="BG223">
            <v>0</v>
          </cell>
          <cell r="BH223">
            <v>0</v>
          </cell>
          <cell r="BI223">
            <v>0</v>
          </cell>
          <cell r="BJ223">
            <v>0</v>
          </cell>
          <cell r="BK223">
            <v>0</v>
          </cell>
          <cell r="BL223">
            <v>0</v>
          </cell>
          <cell r="BM223">
            <v>0</v>
          </cell>
          <cell r="BN223">
            <v>0</v>
          </cell>
          <cell r="BO223">
            <v>-0.1</v>
          </cell>
          <cell r="BP223">
            <v>-0.1</v>
          </cell>
          <cell r="BQ223">
            <v>0</v>
          </cell>
          <cell r="BR223">
            <v>0</v>
          </cell>
          <cell r="BS223">
            <v>0</v>
          </cell>
          <cell r="BT223">
            <v>0.1</v>
          </cell>
          <cell r="BU223">
            <v>0</v>
          </cell>
          <cell r="BV223">
            <v>0</v>
          </cell>
          <cell r="BW223">
            <v>0</v>
          </cell>
          <cell r="BX223">
            <v>0.6</v>
          </cell>
          <cell r="BY223">
            <v>0.1</v>
          </cell>
          <cell r="BZ223">
            <v>0.4</v>
          </cell>
          <cell r="CA223">
            <v>0.1</v>
          </cell>
          <cell r="CB223">
            <v>0.2</v>
          </cell>
          <cell r="CC223">
            <v>0</v>
          </cell>
          <cell r="CD223">
            <v>0</v>
          </cell>
          <cell r="CE223">
            <v>0</v>
          </cell>
          <cell r="CF223">
            <v>-0.1</v>
          </cell>
          <cell r="CG223">
            <v>0</v>
          </cell>
          <cell r="CH223">
            <v>0</v>
          </cell>
          <cell r="CI223">
            <v>0</v>
          </cell>
          <cell r="CJ223">
            <v>0</v>
          </cell>
          <cell r="CK223">
            <v>0</v>
          </cell>
          <cell r="CL223">
            <v>0</v>
          </cell>
          <cell r="CM223">
            <v>-0.1</v>
          </cell>
          <cell r="CN223">
            <v>0</v>
          </cell>
          <cell r="CO223">
            <v>0</v>
          </cell>
          <cell r="CP223">
            <v>0</v>
          </cell>
          <cell r="CQ223">
            <v>-0.1</v>
          </cell>
          <cell r="CR223">
            <v>0</v>
          </cell>
          <cell r="CS223">
            <v>0.1</v>
          </cell>
          <cell r="CT223">
            <v>0</v>
          </cell>
          <cell r="CU223">
            <v>0</v>
          </cell>
          <cell r="CV223">
            <v>0</v>
          </cell>
          <cell r="CW223">
            <v>0</v>
          </cell>
        </row>
        <row r="224">
          <cell r="B224">
            <v>4479</v>
          </cell>
          <cell r="C224">
            <v>4805</v>
          </cell>
          <cell r="D224">
            <v>9261</v>
          </cell>
          <cell r="E224">
            <v>23210</v>
          </cell>
          <cell r="F224">
            <v>9738</v>
          </cell>
          <cell r="G224">
            <v>32948</v>
          </cell>
          <cell r="H224">
            <v>1866</v>
          </cell>
          <cell r="I224">
            <v>8514</v>
          </cell>
          <cell r="J224">
            <v>10443</v>
          </cell>
          <cell r="K224">
            <v>5422</v>
          </cell>
          <cell r="L224">
            <v>21452</v>
          </cell>
          <cell r="M224">
            <v>26843</v>
          </cell>
          <cell r="N224">
            <v>12399</v>
          </cell>
          <cell r="O224">
            <v>20952</v>
          </cell>
          <cell r="P224">
            <v>18731</v>
          </cell>
          <cell r="Q224">
            <v>24329</v>
          </cell>
          <cell r="R224">
            <v>3255</v>
          </cell>
          <cell r="S224">
            <v>6914</v>
          </cell>
          <cell r="T224">
            <v>34507</v>
          </cell>
          <cell r="U224">
            <v>368028</v>
          </cell>
          <cell r="V224">
            <v>29227</v>
          </cell>
          <cell r="W224">
            <v>1150</v>
          </cell>
          <cell r="X224">
            <v>398204</v>
          </cell>
          <cell r="Y224">
            <v>0</v>
          </cell>
          <cell r="Z224">
            <v>0</v>
          </cell>
          <cell r="AA224">
            <v>0</v>
          </cell>
          <cell r="AB224">
            <v>0.1</v>
          </cell>
          <cell r="AC224">
            <v>-0.1</v>
          </cell>
          <cell r="AD224">
            <v>0</v>
          </cell>
          <cell r="AE224">
            <v>0</v>
          </cell>
          <cell r="AF224">
            <v>0.1</v>
          </cell>
          <cell r="AG224">
            <v>-0.1</v>
          </cell>
          <cell r="AH224">
            <v>0.1</v>
          </cell>
          <cell r="AI224">
            <v>0</v>
          </cell>
          <cell r="AJ224">
            <v>0</v>
          </cell>
          <cell r="AK224">
            <v>-0.1</v>
          </cell>
          <cell r="AL224">
            <v>0</v>
          </cell>
          <cell r="AM224">
            <v>0</v>
          </cell>
          <cell r="AN224">
            <v>-0.1</v>
          </cell>
          <cell r="AO224">
            <v>0</v>
          </cell>
          <cell r="AP224">
            <v>0</v>
          </cell>
          <cell r="AQ224">
            <v>0</v>
          </cell>
          <cell r="AR224">
            <v>0</v>
          </cell>
          <cell r="AS224">
            <v>0.1</v>
          </cell>
          <cell r="AT224">
            <v>0</v>
          </cell>
          <cell r="AU224">
            <v>0.1</v>
          </cell>
          <cell r="AV224">
            <v>0.1</v>
          </cell>
          <cell r="AW224">
            <v>0</v>
          </cell>
          <cell r="AX224">
            <v>0</v>
          </cell>
          <cell r="AY224">
            <v>0</v>
          </cell>
          <cell r="AZ224">
            <v>0</v>
          </cell>
          <cell r="BA224">
            <v>0</v>
          </cell>
          <cell r="BB224">
            <v>0</v>
          </cell>
          <cell r="BC224">
            <v>0</v>
          </cell>
          <cell r="BD224">
            <v>0</v>
          </cell>
          <cell r="BE224">
            <v>0</v>
          </cell>
          <cell r="BF224">
            <v>-0.1</v>
          </cell>
          <cell r="BG224">
            <v>0</v>
          </cell>
          <cell r="BH224">
            <v>0</v>
          </cell>
          <cell r="BI224">
            <v>0.1</v>
          </cell>
          <cell r="BJ224">
            <v>0.1</v>
          </cell>
          <cell r="BK224">
            <v>0</v>
          </cell>
          <cell r="BL224">
            <v>0</v>
          </cell>
          <cell r="BM224">
            <v>0</v>
          </cell>
          <cell r="BN224">
            <v>0</v>
          </cell>
          <cell r="BO224">
            <v>0.2</v>
          </cell>
          <cell r="BP224">
            <v>0.2</v>
          </cell>
          <cell r="BQ224">
            <v>0</v>
          </cell>
          <cell r="BR224">
            <v>0.1</v>
          </cell>
          <cell r="BS224">
            <v>0</v>
          </cell>
          <cell r="BT224">
            <v>0.1</v>
          </cell>
          <cell r="BU224">
            <v>0</v>
          </cell>
          <cell r="BV224">
            <v>0</v>
          </cell>
          <cell r="BW224">
            <v>0</v>
          </cell>
          <cell r="BX224">
            <v>0.7</v>
          </cell>
          <cell r="BY224">
            <v>0</v>
          </cell>
          <cell r="BZ224">
            <v>0.6</v>
          </cell>
          <cell r="CA224">
            <v>0.1</v>
          </cell>
          <cell r="CB224">
            <v>0</v>
          </cell>
          <cell r="CC224">
            <v>0</v>
          </cell>
          <cell r="CD224">
            <v>0</v>
          </cell>
          <cell r="CE224">
            <v>0</v>
          </cell>
          <cell r="CF224">
            <v>0</v>
          </cell>
          <cell r="CG224">
            <v>0</v>
          </cell>
          <cell r="CH224">
            <v>0</v>
          </cell>
          <cell r="CI224">
            <v>0</v>
          </cell>
          <cell r="CJ224">
            <v>0</v>
          </cell>
          <cell r="CK224">
            <v>0</v>
          </cell>
          <cell r="CL224">
            <v>0</v>
          </cell>
          <cell r="CM224">
            <v>0.1</v>
          </cell>
          <cell r="CN224">
            <v>0</v>
          </cell>
          <cell r="CO224">
            <v>0.1</v>
          </cell>
          <cell r="CP224">
            <v>0</v>
          </cell>
          <cell r="CQ224">
            <v>0</v>
          </cell>
          <cell r="CR224">
            <v>-0.1</v>
          </cell>
          <cell r="CS224">
            <v>-0.2</v>
          </cell>
          <cell r="CT224">
            <v>0</v>
          </cell>
          <cell r="CU224">
            <v>0</v>
          </cell>
          <cell r="CV224">
            <v>0</v>
          </cell>
          <cell r="CW224">
            <v>0.1</v>
          </cell>
        </row>
        <row r="225">
          <cell r="B225">
            <v>4309</v>
          </cell>
          <cell r="C225">
            <v>4531</v>
          </cell>
          <cell r="D225">
            <v>8826</v>
          </cell>
          <cell r="E225">
            <v>22944</v>
          </cell>
          <cell r="F225">
            <v>8938</v>
          </cell>
          <cell r="G225">
            <v>31891</v>
          </cell>
          <cell r="H225">
            <v>1564</v>
          </cell>
          <cell r="I225">
            <v>8512</v>
          </cell>
          <cell r="J225">
            <v>10083</v>
          </cell>
          <cell r="K225">
            <v>5492</v>
          </cell>
          <cell r="L225">
            <v>18455</v>
          </cell>
          <cell r="M225">
            <v>23901</v>
          </cell>
          <cell r="N225">
            <v>11643</v>
          </cell>
          <cell r="O225">
            <v>21429</v>
          </cell>
          <cell r="P225">
            <v>18804</v>
          </cell>
          <cell r="Q225">
            <v>24135</v>
          </cell>
          <cell r="R225">
            <v>3103</v>
          </cell>
          <cell r="S225">
            <v>6661</v>
          </cell>
          <cell r="T225">
            <v>34589</v>
          </cell>
          <cell r="U225">
            <v>344835</v>
          </cell>
          <cell r="V225">
            <v>26527</v>
          </cell>
          <cell r="W225">
            <v>-2527</v>
          </cell>
          <cell r="X225">
            <v>368773</v>
          </cell>
          <cell r="Y225">
            <v>0.1</v>
          </cell>
          <cell r="Z225">
            <v>0</v>
          </cell>
          <cell r="AA225">
            <v>0.1</v>
          </cell>
          <cell r="AB225">
            <v>0</v>
          </cell>
          <cell r="AC225">
            <v>-0.1</v>
          </cell>
          <cell r="AD225">
            <v>0.1</v>
          </cell>
          <cell r="AE225">
            <v>0</v>
          </cell>
          <cell r="AF225">
            <v>0</v>
          </cell>
          <cell r="AG225">
            <v>-0.1</v>
          </cell>
          <cell r="AH225">
            <v>0</v>
          </cell>
          <cell r="AI225">
            <v>0</v>
          </cell>
          <cell r="AJ225">
            <v>0</v>
          </cell>
          <cell r="AK225">
            <v>0</v>
          </cell>
          <cell r="AL225">
            <v>-0.1</v>
          </cell>
          <cell r="AM225">
            <v>0</v>
          </cell>
          <cell r="AN225">
            <v>0</v>
          </cell>
          <cell r="AO225">
            <v>0</v>
          </cell>
          <cell r="AP225">
            <v>0</v>
          </cell>
          <cell r="AQ225">
            <v>0</v>
          </cell>
          <cell r="AR225">
            <v>0</v>
          </cell>
          <cell r="AS225">
            <v>0</v>
          </cell>
          <cell r="AT225">
            <v>-0.2</v>
          </cell>
          <cell r="AU225">
            <v>0</v>
          </cell>
          <cell r="AV225">
            <v>-0.2</v>
          </cell>
          <cell r="AW225">
            <v>0</v>
          </cell>
          <cell r="AX225">
            <v>0.1</v>
          </cell>
          <cell r="AY225">
            <v>0</v>
          </cell>
          <cell r="AZ225">
            <v>0.1</v>
          </cell>
          <cell r="BA225">
            <v>0</v>
          </cell>
          <cell r="BB225">
            <v>0</v>
          </cell>
          <cell r="BC225">
            <v>0</v>
          </cell>
          <cell r="BD225">
            <v>0.1</v>
          </cell>
          <cell r="BE225">
            <v>0</v>
          </cell>
          <cell r="BF225">
            <v>0</v>
          </cell>
          <cell r="BG225">
            <v>0</v>
          </cell>
          <cell r="BH225">
            <v>-0.1</v>
          </cell>
          <cell r="BI225">
            <v>0.1</v>
          </cell>
          <cell r="BJ225">
            <v>0</v>
          </cell>
          <cell r="BK225">
            <v>0</v>
          </cell>
          <cell r="BL225">
            <v>0.1</v>
          </cell>
          <cell r="BM225">
            <v>0.1</v>
          </cell>
          <cell r="BN225">
            <v>0.1</v>
          </cell>
          <cell r="BO225">
            <v>-0.1</v>
          </cell>
          <cell r="BP225">
            <v>0</v>
          </cell>
          <cell r="BQ225">
            <v>0</v>
          </cell>
          <cell r="BR225">
            <v>0</v>
          </cell>
          <cell r="BS225">
            <v>0</v>
          </cell>
          <cell r="BT225">
            <v>0</v>
          </cell>
          <cell r="BU225">
            <v>0</v>
          </cell>
          <cell r="BV225">
            <v>0</v>
          </cell>
          <cell r="BW225">
            <v>0</v>
          </cell>
          <cell r="BX225">
            <v>0.1</v>
          </cell>
          <cell r="BY225">
            <v>0.1</v>
          </cell>
          <cell r="BZ225">
            <v>0.3</v>
          </cell>
          <cell r="CA225">
            <v>-0.1</v>
          </cell>
          <cell r="CB225">
            <v>0</v>
          </cell>
          <cell r="CC225">
            <v>0</v>
          </cell>
          <cell r="CD225">
            <v>0</v>
          </cell>
          <cell r="CE225">
            <v>0</v>
          </cell>
          <cell r="CF225">
            <v>0</v>
          </cell>
          <cell r="CG225">
            <v>0</v>
          </cell>
          <cell r="CH225">
            <v>0.1</v>
          </cell>
          <cell r="CI225">
            <v>0</v>
          </cell>
          <cell r="CJ225">
            <v>0</v>
          </cell>
          <cell r="CK225">
            <v>0</v>
          </cell>
          <cell r="CL225">
            <v>0.1</v>
          </cell>
          <cell r="CM225">
            <v>0.1</v>
          </cell>
          <cell r="CN225">
            <v>0</v>
          </cell>
          <cell r="CO225">
            <v>0</v>
          </cell>
          <cell r="CP225">
            <v>0</v>
          </cell>
          <cell r="CQ225">
            <v>0</v>
          </cell>
          <cell r="CR225">
            <v>0</v>
          </cell>
          <cell r="CS225">
            <v>0.1</v>
          </cell>
          <cell r="CT225">
            <v>0</v>
          </cell>
          <cell r="CU225">
            <v>0</v>
          </cell>
          <cell r="CV225">
            <v>0</v>
          </cell>
          <cell r="CW225">
            <v>-0.1</v>
          </cell>
        </row>
        <row r="226">
          <cell r="B226">
            <v>4584</v>
          </cell>
          <cell r="C226">
            <v>4927</v>
          </cell>
          <cell r="D226">
            <v>9488</v>
          </cell>
          <cell r="E226">
            <v>23153</v>
          </cell>
          <cell r="F226">
            <v>9776</v>
          </cell>
          <cell r="G226">
            <v>32927</v>
          </cell>
          <cell r="H226">
            <v>1547</v>
          </cell>
          <cell r="I226">
            <v>8864</v>
          </cell>
          <cell r="J226">
            <v>10406</v>
          </cell>
          <cell r="K226">
            <v>6148</v>
          </cell>
          <cell r="L226">
            <v>20251</v>
          </cell>
          <cell r="M226">
            <v>26339</v>
          </cell>
          <cell r="N226">
            <v>12029</v>
          </cell>
          <cell r="O226">
            <v>21806</v>
          </cell>
          <cell r="P226">
            <v>18885</v>
          </cell>
          <cell r="Q226">
            <v>24785</v>
          </cell>
          <cell r="R226">
            <v>3188</v>
          </cell>
          <cell r="S226">
            <v>7048</v>
          </cell>
          <cell r="T226">
            <v>34656</v>
          </cell>
          <cell r="U226">
            <v>360529</v>
          </cell>
          <cell r="V226">
            <v>26821</v>
          </cell>
          <cell r="W226">
            <v>2132</v>
          </cell>
          <cell r="X226">
            <v>389557</v>
          </cell>
          <cell r="Y226">
            <v>0.1</v>
          </cell>
          <cell r="Z226">
            <v>0</v>
          </cell>
          <cell r="AA226">
            <v>0.1</v>
          </cell>
          <cell r="AB226">
            <v>0</v>
          </cell>
          <cell r="AC226">
            <v>0</v>
          </cell>
          <cell r="AD226">
            <v>0.1</v>
          </cell>
          <cell r="AE226">
            <v>0</v>
          </cell>
          <cell r="AF226">
            <v>0.2</v>
          </cell>
          <cell r="AG226">
            <v>0</v>
          </cell>
          <cell r="AH226">
            <v>0.1</v>
          </cell>
          <cell r="AI226">
            <v>-0.1</v>
          </cell>
          <cell r="AJ226">
            <v>0</v>
          </cell>
          <cell r="AK226">
            <v>0</v>
          </cell>
          <cell r="AL226">
            <v>0</v>
          </cell>
          <cell r="AM226">
            <v>0</v>
          </cell>
          <cell r="AN226">
            <v>-0.1</v>
          </cell>
          <cell r="AO226">
            <v>0</v>
          </cell>
          <cell r="AP226">
            <v>0</v>
          </cell>
          <cell r="AQ226">
            <v>0</v>
          </cell>
          <cell r="AR226">
            <v>0</v>
          </cell>
          <cell r="AS226">
            <v>0</v>
          </cell>
          <cell r="AT226">
            <v>0</v>
          </cell>
          <cell r="AU226">
            <v>0.1</v>
          </cell>
          <cell r="AV226">
            <v>0.1</v>
          </cell>
          <cell r="AW226">
            <v>0</v>
          </cell>
          <cell r="AX226">
            <v>0</v>
          </cell>
          <cell r="AY226">
            <v>0</v>
          </cell>
          <cell r="AZ226">
            <v>-0.1</v>
          </cell>
          <cell r="BA226">
            <v>0</v>
          </cell>
          <cell r="BB226">
            <v>0</v>
          </cell>
          <cell r="BC226">
            <v>0</v>
          </cell>
          <cell r="BD226">
            <v>-0.1</v>
          </cell>
          <cell r="BE226">
            <v>0.1</v>
          </cell>
          <cell r="BF226">
            <v>0</v>
          </cell>
          <cell r="BG226">
            <v>0</v>
          </cell>
          <cell r="BH226">
            <v>0.1</v>
          </cell>
          <cell r="BI226">
            <v>0</v>
          </cell>
          <cell r="BJ226">
            <v>0.1</v>
          </cell>
          <cell r="BK226">
            <v>0</v>
          </cell>
          <cell r="BL226">
            <v>0</v>
          </cell>
          <cell r="BM226">
            <v>0</v>
          </cell>
          <cell r="BN226">
            <v>0</v>
          </cell>
          <cell r="BO226">
            <v>0</v>
          </cell>
          <cell r="BP226">
            <v>0</v>
          </cell>
          <cell r="BQ226">
            <v>0</v>
          </cell>
          <cell r="BR226">
            <v>0.1</v>
          </cell>
          <cell r="BS226">
            <v>0</v>
          </cell>
          <cell r="BT226">
            <v>0</v>
          </cell>
          <cell r="BU226">
            <v>0</v>
          </cell>
          <cell r="BV226">
            <v>0</v>
          </cell>
          <cell r="BW226">
            <v>0</v>
          </cell>
          <cell r="BX226">
            <v>0.7</v>
          </cell>
          <cell r="BY226">
            <v>-0.1</v>
          </cell>
          <cell r="BZ226">
            <v>0.5</v>
          </cell>
          <cell r="CA226">
            <v>-0.1</v>
          </cell>
          <cell r="CB226">
            <v>-0.4</v>
          </cell>
          <cell r="CC226">
            <v>0</v>
          </cell>
          <cell r="CD226">
            <v>0.1</v>
          </cell>
          <cell r="CE226">
            <v>0.1</v>
          </cell>
          <cell r="CF226">
            <v>0</v>
          </cell>
          <cell r="CG226">
            <v>0</v>
          </cell>
          <cell r="CH226">
            <v>-0.1</v>
          </cell>
          <cell r="CI226">
            <v>0</v>
          </cell>
          <cell r="CJ226">
            <v>0</v>
          </cell>
          <cell r="CK226">
            <v>-0.1</v>
          </cell>
          <cell r="CL226">
            <v>-0.1</v>
          </cell>
          <cell r="CM226">
            <v>-0.2</v>
          </cell>
          <cell r="CN226">
            <v>-0.1</v>
          </cell>
          <cell r="CO226">
            <v>0</v>
          </cell>
          <cell r="CP226">
            <v>0</v>
          </cell>
          <cell r="CQ226">
            <v>0</v>
          </cell>
          <cell r="CR226">
            <v>0</v>
          </cell>
          <cell r="CS226">
            <v>0</v>
          </cell>
          <cell r="CT226">
            <v>0</v>
          </cell>
          <cell r="CU226">
            <v>-0.1</v>
          </cell>
          <cell r="CV226">
            <v>0</v>
          </cell>
          <cell r="CW226">
            <v>-0.1</v>
          </cell>
        </row>
        <row r="227">
          <cell r="B227">
            <v>4598</v>
          </cell>
          <cell r="C227">
            <v>4689</v>
          </cell>
          <cell r="D227">
            <v>9278</v>
          </cell>
          <cell r="E227">
            <v>23176</v>
          </cell>
          <cell r="F227">
            <v>9535</v>
          </cell>
          <cell r="G227">
            <v>32712</v>
          </cell>
          <cell r="H227">
            <v>1639</v>
          </cell>
          <cell r="I227">
            <v>8818</v>
          </cell>
          <cell r="J227">
            <v>10469</v>
          </cell>
          <cell r="K227">
            <v>5767</v>
          </cell>
          <cell r="L227">
            <v>20395</v>
          </cell>
          <cell r="M227">
            <v>26080</v>
          </cell>
          <cell r="N227">
            <v>12323</v>
          </cell>
          <cell r="O227">
            <v>21604</v>
          </cell>
          <cell r="P227">
            <v>19025</v>
          </cell>
          <cell r="Q227">
            <v>25274</v>
          </cell>
          <cell r="R227">
            <v>3324</v>
          </cell>
          <cell r="S227">
            <v>7462</v>
          </cell>
          <cell r="T227">
            <v>34697</v>
          </cell>
          <cell r="U227">
            <v>361197</v>
          </cell>
          <cell r="V227">
            <v>27712</v>
          </cell>
          <cell r="W227">
            <v>408</v>
          </cell>
          <cell r="X227">
            <v>389276</v>
          </cell>
          <cell r="Y227">
            <v>-0.2</v>
          </cell>
          <cell r="Z227">
            <v>0</v>
          </cell>
          <cell r="AA227">
            <v>-0.2</v>
          </cell>
          <cell r="AB227">
            <v>0</v>
          </cell>
          <cell r="AC227">
            <v>0.1</v>
          </cell>
          <cell r="AD227">
            <v>0.1</v>
          </cell>
          <cell r="AE227">
            <v>0</v>
          </cell>
          <cell r="AF227">
            <v>0.2</v>
          </cell>
          <cell r="AG227">
            <v>0</v>
          </cell>
          <cell r="AH227">
            <v>0.2</v>
          </cell>
          <cell r="AI227">
            <v>0</v>
          </cell>
          <cell r="AJ227">
            <v>0</v>
          </cell>
          <cell r="AK227">
            <v>0.1</v>
          </cell>
          <cell r="AL227">
            <v>0</v>
          </cell>
          <cell r="AM227">
            <v>0</v>
          </cell>
          <cell r="AN227">
            <v>0</v>
          </cell>
          <cell r="AO227">
            <v>0</v>
          </cell>
          <cell r="AP227">
            <v>0</v>
          </cell>
          <cell r="AQ227">
            <v>0</v>
          </cell>
          <cell r="AR227">
            <v>0</v>
          </cell>
          <cell r="AS227">
            <v>0</v>
          </cell>
          <cell r="AT227">
            <v>0.2</v>
          </cell>
          <cell r="AU227">
            <v>-0.1</v>
          </cell>
          <cell r="AV227">
            <v>0.1</v>
          </cell>
          <cell r="AW227">
            <v>-0.1</v>
          </cell>
          <cell r="AX227">
            <v>0</v>
          </cell>
          <cell r="AY227">
            <v>0</v>
          </cell>
          <cell r="AZ227">
            <v>0</v>
          </cell>
          <cell r="BA227">
            <v>0</v>
          </cell>
          <cell r="BB227">
            <v>0</v>
          </cell>
          <cell r="BC227">
            <v>0.1</v>
          </cell>
          <cell r="BD227">
            <v>0.1</v>
          </cell>
          <cell r="BE227">
            <v>0</v>
          </cell>
          <cell r="BF227">
            <v>0</v>
          </cell>
          <cell r="BG227">
            <v>0</v>
          </cell>
          <cell r="BH227">
            <v>0</v>
          </cell>
          <cell r="BI227">
            <v>0</v>
          </cell>
          <cell r="BJ227">
            <v>0</v>
          </cell>
          <cell r="BK227">
            <v>0</v>
          </cell>
          <cell r="BL227">
            <v>0</v>
          </cell>
          <cell r="BM227">
            <v>0</v>
          </cell>
          <cell r="BN227">
            <v>0</v>
          </cell>
          <cell r="BO227">
            <v>0</v>
          </cell>
          <cell r="BP227">
            <v>0</v>
          </cell>
          <cell r="BQ227">
            <v>0.1</v>
          </cell>
          <cell r="BR227">
            <v>0.1</v>
          </cell>
          <cell r="BS227">
            <v>0</v>
          </cell>
          <cell r="BT227">
            <v>0.1</v>
          </cell>
          <cell r="BU227">
            <v>0</v>
          </cell>
          <cell r="BV227">
            <v>0.1</v>
          </cell>
          <cell r="BW227">
            <v>0</v>
          </cell>
          <cell r="BX227">
            <v>0.7</v>
          </cell>
          <cell r="BY227">
            <v>0</v>
          </cell>
          <cell r="BZ227">
            <v>0.7</v>
          </cell>
          <cell r="CA227">
            <v>0.1</v>
          </cell>
          <cell r="CB227">
            <v>0.4</v>
          </cell>
          <cell r="CC227">
            <v>-0.1</v>
          </cell>
          <cell r="CD227">
            <v>0</v>
          </cell>
          <cell r="CE227">
            <v>0</v>
          </cell>
          <cell r="CF227">
            <v>0</v>
          </cell>
          <cell r="CG227">
            <v>0</v>
          </cell>
          <cell r="CH227">
            <v>0</v>
          </cell>
          <cell r="CI227">
            <v>0</v>
          </cell>
          <cell r="CJ227">
            <v>0</v>
          </cell>
          <cell r="CK227">
            <v>0</v>
          </cell>
          <cell r="CL227">
            <v>0</v>
          </cell>
          <cell r="CM227">
            <v>-0.1</v>
          </cell>
          <cell r="CN227">
            <v>0</v>
          </cell>
          <cell r="CO227">
            <v>-0.1</v>
          </cell>
          <cell r="CP227">
            <v>0</v>
          </cell>
          <cell r="CQ227">
            <v>0</v>
          </cell>
          <cell r="CR227">
            <v>0.1</v>
          </cell>
          <cell r="CS227">
            <v>0.2</v>
          </cell>
          <cell r="CT227">
            <v>0</v>
          </cell>
          <cell r="CU227">
            <v>0</v>
          </cell>
          <cell r="CV227">
            <v>0</v>
          </cell>
          <cell r="CW227">
            <v>0</v>
          </cell>
        </row>
        <row r="228">
          <cell r="B228">
            <v>4761</v>
          </cell>
          <cell r="C228">
            <v>4813</v>
          </cell>
          <cell r="D228">
            <v>9566</v>
          </cell>
          <cell r="E228">
            <v>23473</v>
          </cell>
          <cell r="F228">
            <v>10093</v>
          </cell>
          <cell r="G228">
            <v>33551</v>
          </cell>
          <cell r="H228">
            <v>1765</v>
          </cell>
          <cell r="I228">
            <v>9472</v>
          </cell>
          <cell r="J228">
            <v>11257</v>
          </cell>
          <cell r="K228">
            <v>5684</v>
          </cell>
          <cell r="L228">
            <v>21294</v>
          </cell>
          <cell r="M228">
            <v>26865</v>
          </cell>
          <cell r="N228">
            <v>12997</v>
          </cell>
          <cell r="O228">
            <v>21630</v>
          </cell>
          <cell r="P228">
            <v>19149</v>
          </cell>
          <cell r="Q228">
            <v>25441</v>
          </cell>
          <cell r="R228">
            <v>3338</v>
          </cell>
          <cell r="S228">
            <v>7194</v>
          </cell>
          <cell r="T228">
            <v>34736</v>
          </cell>
          <cell r="U228">
            <v>378447</v>
          </cell>
          <cell r="V228">
            <v>29360</v>
          </cell>
          <cell r="W228">
            <v>714</v>
          </cell>
          <cell r="X228">
            <v>408419</v>
          </cell>
          <cell r="Y228">
            <v>0.1</v>
          </cell>
          <cell r="Z228">
            <v>0</v>
          </cell>
          <cell r="AA228">
            <v>0.1</v>
          </cell>
          <cell r="AB228">
            <v>0</v>
          </cell>
          <cell r="AC228">
            <v>0</v>
          </cell>
          <cell r="AD228">
            <v>0.1</v>
          </cell>
          <cell r="AE228">
            <v>0</v>
          </cell>
          <cell r="AF228">
            <v>0.1</v>
          </cell>
          <cell r="AG228">
            <v>0</v>
          </cell>
          <cell r="AH228">
            <v>0.1</v>
          </cell>
          <cell r="AI228">
            <v>0.1</v>
          </cell>
          <cell r="AJ228">
            <v>0</v>
          </cell>
          <cell r="AK228">
            <v>0</v>
          </cell>
          <cell r="AL228">
            <v>0</v>
          </cell>
          <cell r="AM228">
            <v>0</v>
          </cell>
          <cell r="AN228">
            <v>0.1</v>
          </cell>
          <cell r="AO228">
            <v>0</v>
          </cell>
          <cell r="AP228">
            <v>0</v>
          </cell>
          <cell r="AQ228">
            <v>0</v>
          </cell>
          <cell r="AR228">
            <v>0</v>
          </cell>
          <cell r="AS228">
            <v>0</v>
          </cell>
          <cell r="AT228">
            <v>0.1</v>
          </cell>
          <cell r="AU228">
            <v>0</v>
          </cell>
          <cell r="AV228">
            <v>0.1</v>
          </cell>
          <cell r="AW228">
            <v>0</v>
          </cell>
          <cell r="AX228">
            <v>0</v>
          </cell>
          <cell r="AY228">
            <v>0</v>
          </cell>
          <cell r="AZ228">
            <v>0</v>
          </cell>
          <cell r="BA228">
            <v>0</v>
          </cell>
          <cell r="BB228">
            <v>0</v>
          </cell>
          <cell r="BC228">
            <v>0</v>
          </cell>
          <cell r="BD228">
            <v>0</v>
          </cell>
          <cell r="BE228">
            <v>0</v>
          </cell>
          <cell r="BF228">
            <v>0</v>
          </cell>
          <cell r="BG228">
            <v>0</v>
          </cell>
          <cell r="BH228">
            <v>0.1</v>
          </cell>
          <cell r="BI228">
            <v>0</v>
          </cell>
          <cell r="BJ228">
            <v>0.1</v>
          </cell>
          <cell r="BK228">
            <v>0</v>
          </cell>
          <cell r="BL228">
            <v>0.1</v>
          </cell>
          <cell r="BM228">
            <v>0.1</v>
          </cell>
          <cell r="BN228">
            <v>-0.1</v>
          </cell>
          <cell r="BO228">
            <v>0.1</v>
          </cell>
          <cell r="BP228">
            <v>0</v>
          </cell>
          <cell r="BQ228">
            <v>0.1</v>
          </cell>
          <cell r="BR228">
            <v>0</v>
          </cell>
          <cell r="BS228">
            <v>0</v>
          </cell>
          <cell r="BT228">
            <v>0.1</v>
          </cell>
          <cell r="BU228">
            <v>0</v>
          </cell>
          <cell r="BV228">
            <v>0</v>
          </cell>
          <cell r="BW228">
            <v>0</v>
          </cell>
          <cell r="BX228">
            <v>0.7</v>
          </cell>
          <cell r="BY228">
            <v>0.1</v>
          </cell>
          <cell r="BZ228">
            <v>0.8</v>
          </cell>
          <cell r="CA228">
            <v>-0.1</v>
          </cell>
          <cell r="CB228">
            <v>0</v>
          </cell>
          <cell r="CC228">
            <v>0.1</v>
          </cell>
          <cell r="CD228">
            <v>0</v>
          </cell>
          <cell r="CE228">
            <v>-0.1</v>
          </cell>
          <cell r="CF228">
            <v>0.1</v>
          </cell>
          <cell r="CG228">
            <v>0</v>
          </cell>
          <cell r="CH228">
            <v>0</v>
          </cell>
          <cell r="CI228">
            <v>0</v>
          </cell>
          <cell r="CJ228">
            <v>0</v>
          </cell>
          <cell r="CK228">
            <v>0</v>
          </cell>
          <cell r="CL228">
            <v>0</v>
          </cell>
          <cell r="CM228">
            <v>0.1</v>
          </cell>
          <cell r="CN228">
            <v>0</v>
          </cell>
          <cell r="CO228">
            <v>0</v>
          </cell>
          <cell r="CP228">
            <v>0</v>
          </cell>
          <cell r="CQ228">
            <v>0</v>
          </cell>
          <cell r="CR228">
            <v>-0.2</v>
          </cell>
          <cell r="CS228">
            <v>-0.3</v>
          </cell>
          <cell r="CT228">
            <v>0</v>
          </cell>
          <cell r="CU228">
            <v>0</v>
          </cell>
          <cell r="CV228">
            <v>0</v>
          </cell>
          <cell r="CW228">
            <v>0.1</v>
          </cell>
        </row>
        <row r="229">
          <cell r="B229">
            <v>4716</v>
          </cell>
          <cell r="C229">
            <v>4588</v>
          </cell>
          <cell r="D229">
            <v>9305</v>
          </cell>
          <cell r="E229">
            <v>23627</v>
          </cell>
          <cell r="F229">
            <v>9323</v>
          </cell>
          <cell r="G229">
            <v>32958</v>
          </cell>
          <cell r="H229">
            <v>1658</v>
          </cell>
          <cell r="I229">
            <v>9352</v>
          </cell>
          <cell r="J229">
            <v>11018</v>
          </cell>
          <cell r="K229">
            <v>5529</v>
          </cell>
          <cell r="L229">
            <v>18056</v>
          </cell>
          <cell r="M229">
            <v>23608</v>
          </cell>
          <cell r="N229">
            <v>12476</v>
          </cell>
          <cell r="O229">
            <v>22175</v>
          </cell>
          <cell r="P229">
            <v>19263</v>
          </cell>
          <cell r="Q229">
            <v>25761</v>
          </cell>
          <cell r="R229">
            <v>3247</v>
          </cell>
          <cell r="S229">
            <v>6792</v>
          </cell>
          <cell r="T229">
            <v>34769</v>
          </cell>
          <cell r="U229">
            <v>355955</v>
          </cell>
          <cell r="V229">
            <v>26575</v>
          </cell>
          <cell r="W229">
            <v>-2917</v>
          </cell>
          <cell r="X229">
            <v>379642</v>
          </cell>
          <cell r="Y229">
            <v>-0.1</v>
          </cell>
          <cell r="Z229">
            <v>0</v>
          </cell>
          <cell r="AA229">
            <v>-0.1</v>
          </cell>
          <cell r="AB229">
            <v>0.1</v>
          </cell>
          <cell r="AC229">
            <v>0.1</v>
          </cell>
          <cell r="AD229">
            <v>0.1</v>
          </cell>
          <cell r="AE229">
            <v>0</v>
          </cell>
          <cell r="AF229">
            <v>0.3</v>
          </cell>
          <cell r="AG229">
            <v>0</v>
          </cell>
          <cell r="AH229">
            <v>0.3</v>
          </cell>
          <cell r="AI229">
            <v>-0.1</v>
          </cell>
          <cell r="AJ229">
            <v>0</v>
          </cell>
          <cell r="AK229">
            <v>-0.1</v>
          </cell>
          <cell r="AL229">
            <v>0</v>
          </cell>
          <cell r="AM229">
            <v>0</v>
          </cell>
          <cell r="AN229">
            <v>-0.2</v>
          </cell>
          <cell r="AO229">
            <v>0</v>
          </cell>
          <cell r="AP229">
            <v>0</v>
          </cell>
          <cell r="AQ229">
            <v>0</v>
          </cell>
          <cell r="AR229">
            <v>0</v>
          </cell>
          <cell r="AS229">
            <v>0</v>
          </cell>
          <cell r="AT229">
            <v>-0.1</v>
          </cell>
          <cell r="AU229">
            <v>0.3</v>
          </cell>
          <cell r="AV229">
            <v>0.2</v>
          </cell>
          <cell r="AW229">
            <v>0</v>
          </cell>
          <cell r="AX229">
            <v>0</v>
          </cell>
          <cell r="AY229">
            <v>0</v>
          </cell>
          <cell r="AZ229">
            <v>0</v>
          </cell>
          <cell r="BA229">
            <v>0</v>
          </cell>
          <cell r="BB229">
            <v>0</v>
          </cell>
          <cell r="BC229">
            <v>-0.1</v>
          </cell>
          <cell r="BD229">
            <v>-0.1</v>
          </cell>
          <cell r="BE229">
            <v>0</v>
          </cell>
          <cell r="BF229">
            <v>0</v>
          </cell>
          <cell r="BG229">
            <v>0</v>
          </cell>
          <cell r="BH229">
            <v>0</v>
          </cell>
          <cell r="BI229">
            <v>0.1</v>
          </cell>
          <cell r="BJ229">
            <v>0.1</v>
          </cell>
          <cell r="BK229">
            <v>0</v>
          </cell>
          <cell r="BL229">
            <v>0.1</v>
          </cell>
          <cell r="BM229">
            <v>0.1</v>
          </cell>
          <cell r="BN229">
            <v>0</v>
          </cell>
          <cell r="BO229">
            <v>-0.1</v>
          </cell>
          <cell r="BP229">
            <v>-0.1</v>
          </cell>
          <cell r="BQ229">
            <v>0.1</v>
          </cell>
          <cell r="BR229">
            <v>-0.1</v>
          </cell>
          <cell r="BS229">
            <v>0</v>
          </cell>
          <cell r="BT229">
            <v>0.1</v>
          </cell>
          <cell r="BU229">
            <v>0</v>
          </cell>
          <cell r="BV229">
            <v>0</v>
          </cell>
          <cell r="BW229">
            <v>0</v>
          </cell>
          <cell r="BX229">
            <v>0.7</v>
          </cell>
          <cell r="BY229">
            <v>0</v>
          </cell>
          <cell r="BZ229">
            <v>0.7</v>
          </cell>
          <cell r="CA229">
            <v>0</v>
          </cell>
          <cell r="CB229">
            <v>0</v>
          </cell>
          <cell r="CC229">
            <v>0</v>
          </cell>
          <cell r="CD229">
            <v>0</v>
          </cell>
          <cell r="CE229">
            <v>0</v>
          </cell>
          <cell r="CF229">
            <v>0</v>
          </cell>
          <cell r="CG229">
            <v>0</v>
          </cell>
          <cell r="CH229">
            <v>0.1</v>
          </cell>
          <cell r="CI229">
            <v>0</v>
          </cell>
          <cell r="CJ229">
            <v>0</v>
          </cell>
          <cell r="CK229">
            <v>-0.1</v>
          </cell>
          <cell r="CL229">
            <v>0</v>
          </cell>
          <cell r="CM229">
            <v>0.2</v>
          </cell>
          <cell r="CN229">
            <v>0</v>
          </cell>
          <cell r="CO229">
            <v>0</v>
          </cell>
          <cell r="CP229">
            <v>0</v>
          </cell>
          <cell r="CQ229">
            <v>0</v>
          </cell>
          <cell r="CR229">
            <v>0.1</v>
          </cell>
          <cell r="CS229">
            <v>0.2</v>
          </cell>
          <cell r="CT229">
            <v>0</v>
          </cell>
          <cell r="CU229">
            <v>0</v>
          </cell>
          <cell r="CV229">
            <v>0</v>
          </cell>
          <cell r="CW229">
            <v>-0.1</v>
          </cell>
        </row>
        <row r="230">
          <cell r="B230">
            <v>4882</v>
          </cell>
          <cell r="C230">
            <v>5097</v>
          </cell>
          <cell r="D230">
            <v>9962</v>
          </cell>
          <cell r="E230">
            <v>23895</v>
          </cell>
          <cell r="F230">
            <v>9835</v>
          </cell>
          <cell r="G230">
            <v>33727</v>
          </cell>
          <cell r="H230">
            <v>1712</v>
          </cell>
          <cell r="I230">
            <v>9910</v>
          </cell>
          <cell r="J230">
            <v>11627</v>
          </cell>
          <cell r="K230">
            <v>6332</v>
          </cell>
          <cell r="L230">
            <v>19848</v>
          </cell>
          <cell r="M230">
            <v>26244</v>
          </cell>
          <cell r="N230">
            <v>12893</v>
          </cell>
          <cell r="O230">
            <v>21910</v>
          </cell>
          <cell r="P230">
            <v>19367</v>
          </cell>
          <cell r="Q230">
            <v>26275</v>
          </cell>
          <cell r="R230">
            <v>3210</v>
          </cell>
          <cell r="S230">
            <v>7234</v>
          </cell>
          <cell r="T230">
            <v>34795</v>
          </cell>
          <cell r="U230">
            <v>370487</v>
          </cell>
          <cell r="V230">
            <v>27192</v>
          </cell>
          <cell r="W230">
            <v>1795</v>
          </cell>
          <cell r="X230">
            <v>399561</v>
          </cell>
          <cell r="Y230">
            <v>0</v>
          </cell>
          <cell r="Z230">
            <v>0</v>
          </cell>
          <cell r="AA230">
            <v>0</v>
          </cell>
          <cell r="AB230">
            <v>0</v>
          </cell>
          <cell r="AC230">
            <v>0</v>
          </cell>
          <cell r="AD230">
            <v>0.1</v>
          </cell>
          <cell r="AE230">
            <v>0</v>
          </cell>
          <cell r="AF230">
            <v>0.1</v>
          </cell>
          <cell r="AG230">
            <v>0</v>
          </cell>
          <cell r="AH230">
            <v>0.1</v>
          </cell>
          <cell r="AI230">
            <v>0.1</v>
          </cell>
          <cell r="AJ230">
            <v>0</v>
          </cell>
          <cell r="AK230">
            <v>0</v>
          </cell>
          <cell r="AL230">
            <v>0</v>
          </cell>
          <cell r="AM230">
            <v>0</v>
          </cell>
          <cell r="AN230">
            <v>0.1</v>
          </cell>
          <cell r="AO230">
            <v>0</v>
          </cell>
          <cell r="AP230">
            <v>0</v>
          </cell>
          <cell r="AQ230">
            <v>0</v>
          </cell>
          <cell r="AR230">
            <v>0</v>
          </cell>
          <cell r="AS230">
            <v>0</v>
          </cell>
          <cell r="AT230">
            <v>0</v>
          </cell>
          <cell r="AU230">
            <v>0.1</v>
          </cell>
          <cell r="AV230">
            <v>0.1</v>
          </cell>
          <cell r="AW230">
            <v>0</v>
          </cell>
          <cell r="AX230">
            <v>0</v>
          </cell>
          <cell r="AY230">
            <v>0.1</v>
          </cell>
          <cell r="AZ230">
            <v>0</v>
          </cell>
          <cell r="BA230">
            <v>0</v>
          </cell>
          <cell r="BB230">
            <v>0</v>
          </cell>
          <cell r="BC230">
            <v>-0.1</v>
          </cell>
          <cell r="BD230">
            <v>-0.1</v>
          </cell>
          <cell r="BE230">
            <v>0</v>
          </cell>
          <cell r="BF230">
            <v>0</v>
          </cell>
          <cell r="BG230">
            <v>0.1</v>
          </cell>
          <cell r="BH230">
            <v>0.1</v>
          </cell>
          <cell r="BI230">
            <v>-0.1</v>
          </cell>
          <cell r="BJ230">
            <v>0</v>
          </cell>
          <cell r="BK230">
            <v>0</v>
          </cell>
          <cell r="BL230">
            <v>0.1</v>
          </cell>
          <cell r="BM230">
            <v>0.1</v>
          </cell>
          <cell r="BN230">
            <v>0.1</v>
          </cell>
          <cell r="BO230">
            <v>0</v>
          </cell>
          <cell r="BP230">
            <v>0</v>
          </cell>
          <cell r="BQ230">
            <v>0</v>
          </cell>
          <cell r="BR230">
            <v>0.1</v>
          </cell>
          <cell r="BS230">
            <v>0</v>
          </cell>
          <cell r="BT230">
            <v>0.1</v>
          </cell>
          <cell r="BU230">
            <v>0</v>
          </cell>
          <cell r="BV230">
            <v>0</v>
          </cell>
          <cell r="BW230">
            <v>0</v>
          </cell>
          <cell r="BX230">
            <v>0.7</v>
          </cell>
          <cell r="BY230">
            <v>0</v>
          </cell>
          <cell r="BZ230">
            <v>0.6</v>
          </cell>
          <cell r="CA230">
            <v>-0.2</v>
          </cell>
          <cell r="CB230">
            <v>-0.5</v>
          </cell>
          <cell r="CC230">
            <v>0</v>
          </cell>
          <cell r="CD230">
            <v>0</v>
          </cell>
          <cell r="CE230">
            <v>0</v>
          </cell>
          <cell r="CF230">
            <v>0</v>
          </cell>
          <cell r="CG230">
            <v>-0.1</v>
          </cell>
          <cell r="CH230">
            <v>-0.1</v>
          </cell>
          <cell r="CI230">
            <v>0</v>
          </cell>
          <cell r="CJ230">
            <v>0</v>
          </cell>
          <cell r="CK230">
            <v>-0.1</v>
          </cell>
          <cell r="CL230">
            <v>0</v>
          </cell>
          <cell r="CM230">
            <v>-0.2</v>
          </cell>
          <cell r="CN230">
            <v>-0.1</v>
          </cell>
          <cell r="CO230">
            <v>0</v>
          </cell>
          <cell r="CP230">
            <v>0</v>
          </cell>
          <cell r="CQ230">
            <v>0</v>
          </cell>
          <cell r="CR230">
            <v>0</v>
          </cell>
          <cell r="CS230">
            <v>0</v>
          </cell>
          <cell r="CT230">
            <v>0</v>
          </cell>
          <cell r="CU230">
            <v>0</v>
          </cell>
          <cell r="CV230">
            <v>0.1</v>
          </cell>
          <cell r="CW230">
            <v>0</v>
          </cell>
        </row>
        <row r="231">
          <cell r="B231">
            <v>4912</v>
          </cell>
          <cell r="C231">
            <v>4880</v>
          </cell>
          <cell r="D231">
            <v>9786</v>
          </cell>
          <cell r="E231">
            <v>24285</v>
          </cell>
          <cell r="F231">
            <v>9730</v>
          </cell>
          <cell r="G231">
            <v>34015</v>
          </cell>
          <cell r="H231">
            <v>1706</v>
          </cell>
          <cell r="I231">
            <v>9698</v>
          </cell>
          <cell r="J231">
            <v>11414</v>
          </cell>
          <cell r="K231">
            <v>5945</v>
          </cell>
          <cell r="L231">
            <v>19794</v>
          </cell>
          <cell r="M231">
            <v>25747</v>
          </cell>
          <cell r="N231">
            <v>12809</v>
          </cell>
          <cell r="O231">
            <v>21464</v>
          </cell>
          <cell r="P231">
            <v>19421</v>
          </cell>
          <cell r="Q231">
            <v>26826</v>
          </cell>
          <cell r="R231">
            <v>3316</v>
          </cell>
          <cell r="S231">
            <v>7578</v>
          </cell>
          <cell r="T231">
            <v>34796</v>
          </cell>
          <cell r="U231">
            <v>370817</v>
          </cell>
          <cell r="V231">
            <v>28585</v>
          </cell>
          <cell r="W231">
            <v>16</v>
          </cell>
          <cell r="X231">
            <v>399395</v>
          </cell>
          <cell r="Y231">
            <v>0</v>
          </cell>
          <cell r="Z231">
            <v>0</v>
          </cell>
          <cell r="AA231">
            <v>0</v>
          </cell>
          <cell r="AB231">
            <v>0.1</v>
          </cell>
          <cell r="AC231">
            <v>0</v>
          </cell>
          <cell r="AD231">
            <v>0.1</v>
          </cell>
          <cell r="AE231">
            <v>0</v>
          </cell>
          <cell r="AF231">
            <v>0.2</v>
          </cell>
          <cell r="AG231">
            <v>0</v>
          </cell>
          <cell r="AH231">
            <v>0.2</v>
          </cell>
          <cell r="AI231">
            <v>-0.1</v>
          </cell>
          <cell r="AJ231">
            <v>0</v>
          </cell>
          <cell r="AK231">
            <v>0</v>
          </cell>
          <cell r="AL231">
            <v>0</v>
          </cell>
          <cell r="AM231">
            <v>0</v>
          </cell>
          <cell r="AN231">
            <v>-0.1</v>
          </cell>
          <cell r="AO231">
            <v>0</v>
          </cell>
          <cell r="AP231">
            <v>0</v>
          </cell>
          <cell r="AQ231">
            <v>0</v>
          </cell>
          <cell r="AR231">
            <v>0</v>
          </cell>
          <cell r="AS231">
            <v>0</v>
          </cell>
          <cell r="AT231">
            <v>-0.3</v>
          </cell>
          <cell r="AU231">
            <v>0</v>
          </cell>
          <cell r="AV231">
            <v>-0.3</v>
          </cell>
          <cell r="AW231">
            <v>0</v>
          </cell>
          <cell r="AX231">
            <v>0</v>
          </cell>
          <cell r="AY231">
            <v>0</v>
          </cell>
          <cell r="AZ231">
            <v>0</v>
          </cell>
          <cell r="BA231">
            <v>0</v>
          </cell>
          <cell r="BB231">
            <v>0</v>
          </cell>
          <cell r="BC231">
            <v>0</v>
          </cell>
          <cell r="BD231">
            <v>0.1</v>
          </cell>
          <cell r="BE231">
            <v>0</v>
          </cell>
          <cell r="BF231">
            <v>0</v>
          </cell>
          <cell r="BG231">
            <v>0</v>
          </cell>
          <cell r="BH231">
            <v>0.1</v>
          </cell>
          <cell r="BI231">
            <v>0</v>
          </cell>
          <cell r="BJ231">
            <v>0.1</v>
          </cell>
          <cell r="BK231">
            <v>0</v>
          </cell>
          <cell r="BL231">
            <v>0</v>
          </cell>
          <cell r="BM231">
            <v>0</v>
          </cell>
          <cell r="BN231">
            <v>0</v>
          </cell>
          <cell r="BO231">
            <v>0</v>
          </cell>
          <cell r="BP231">
            <v>0</v>
          </cell>
          <cell r="BQ231">
            <v>0</v>
          </cell>
          <cell r="BR231">
            <v>-0.1</v>
          </cell>
          <cell r="BS231">
            <v>0</v>
          </cell>
          <cell r="BT231">
            <v>0.1</v>
          </cell>
          <cell r="BU231">
            <v>0</v>
          </cell>
          <cell r="BV231">
            <v>0</v>
          </cell>
          <cell r="BW231">
            <v>0</v>
          </cell>
          <cell r="BX231">
            <v>0.2</v>
          </cell>
          <cell r="BY231">
            <v>0.1</v>
          </cell>
          <cell r="BZ231">
            <v>0.5</v>
          </cell>
          <cell r="CA231">
            <v>0.3</v>
          </cell>
          <cell r="CB231">
            <v>0.8</v>
          </cell>
          <cell r="CC231">
            <v>0</v>
          </cell>
          <cell r="CD231">
            <v>-0.1</v>
          </cell>
          <cell r="CE231">
            <v>0</v>
          </cell>
          <cell r="CF231">
            <v>-0.1</v>
          </cell>
          <cell r="CG231">
            <v>0</v>
          </cell>
          <cell r="CH231">
            <v>0</v>
          </cell>
          <cell r="CI231">
            <v>0</v>
          </cell>
          <cell r="CJ231">
            <v>0</v>
          </cell>
          <cell r="CK231">
            <v>0.1</v>
          </cell>
          <cell r="CL231">
            <v>0.2</v>
          </cell>
          <cell r="CM231">
            <v>0</v>
          </cell>
          <cell r="CN231">
            <v>-0.1</v>
          </cell>
          <cell r="CO231">
            <v>0</v>
          </cell>
          <cell r="CP231">
            <v>0</v>
          </cell>
          <cell r="CQ231">
            <v>0</v>
          </cell>
          <cell r="CR231">
            <v>0.1</v>
          </cell>
          <cell r="CS231">
            <v>0.3</v>
          </cell>
          <cell r="CT231">
            <v>0</v>
          </cell>
          <cell r="CU231">
            <v>0.1</v>
          </cell>
          <cell r="CV231">
            <v>-0.1</v>
          </cell>
          <cell r="CW231">
            <v>0.1</v>
          </cell>
        </row>
        <row r="232">
          <cell r="B232">
            <v>5228</v>
          </cell>
          <cell r="C232">
            <v>5020</v>
          </cell>
          <cell r="D232">
            <v>10251</v>
          </cell>
          <cell r="E232">
            <v>24550</v>
          </cell>
          <cell r="F232">
            <v>10266</v>
          </cell>
          <cell r="G232">
            <v>34819</v>
          </cell>
          <cell r="H232">
            <v>1682</v>
          </cell>
          <cell r="I232">
            <v>9860</v>
          </cell>
          <cell r="J232">
            <v>11549</v>
          </cell>
          <cell r="K232">
            <v>6398</v>
          </cell>
          <cell r="L232">
            <v>20256</v>
          </cell>
          <cell r="M232">
            <v>26652</v>
          </cell>
          <cell r="N232">
            <v>13342</v>
          </cell>
          <cell r="O232">
            <v>21682</v>
          </cell>
          <cell r="P232">
            <v>19549</v>
          </cell>
          <cell r="Q232">
            <v>27135</v>
          </cell>
          <cell r="R232">
            <v>3477</v>
          </cell>
          <cell r="S232">
            <v>7213</v>
          </cell>
          <cell r="T232">
            <v>34867</v>
          </cell>
          <cell r="U232">
            <v>386611</v>
          </cell>
          <cell r="V232">
            <v>29926</v>
          </cell>
          <cell r="W232">
            <v>517</v>
          </cell>
          <cell r="X232">
            <v>417006</v>
          </cell>
          <cell r="Y232">
            <v>0.1</v>
          </cell>
          <cell r="Z232">
            <v>0</v>
          </cell>
          <cell r="AA232">
            <v>0.1</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0.1</v>
          </cell>
          <cell r="AV232">
            <v>0</v>
          </cell>
          <cell r="AW232">
            <v>0</v>
          </cell>
          <cell r="AX232">
            <v>0.1</v>
          </cell>
          <cell r="AY232">
            <v>0</v>
          </cell>
          <cell r="AZ232">
            <v>0</v>
          </cell>
          <cell r="BA232">
            <v>0</v>
          </cell>
          <cell r="BB232">
            <v>0</v>
          </cell>
          <cell r="BC232">
            <v>0</v>
          </cell>
          <cell r="BD232">
            <v>0</v>
          </cell>
          <cell r="BE232">
            <v>0</v>
          </cell>
          <cell r="BF232">
            <v>0</v>
          </cell>
          <cell r="BG232">
            <v>0</v>
          </cell>
          <cell r="BH232">
            <v>0.1</v>
          </cell>
          <cell r="BI232">
            <v>0</v>
          </cell>
          <cell r="BJ232">
            <v>0.1</v>
          </cell>
          <cell r="BK232">
            <v>0</v>
          </cell>
          <cell r="BL232">
            <v>0</v>
          </cell>
          <cell r="BM232">
            <v>-0.1</v>
          </cell>
          <cell r="BN232">
            <v>0.1</v>
          </cell>
          <cell r="BO232">
            <v>0</v>
          </cell>
          <cell r="BP232">
            <v>0</v>
          </cell>
          <cell r="BQ232">
            <v>0</v>
          </cell>
          <cell r="BR232">
            <v>0.1</v>
          </cell>
          <cell r="BS232">
            <v>0</v>
          </cell>
          <cell r="BT232">
            <v>0.1</v>
          </cell>
          <cell r="BU232">
            <v>0</v>
          </cell>
          <cell r="BV232">
            <v>-0.1</v>
          </cell>
          <cell r="BW232">
            <v>0</v>
          </cell>
          <cell r="BX232">
            <v>0.5</v>
          </cell>
          <cell r="BY232">
            <v>0</v>
          </cell>
          <cell r="BZ232">
            <v>0.4</v>
          </cell>
          <cell r="CA232">
            <v>0.1</v>
          </cell>
          <cell r="CB232">
            <v>-0.2</v>
          </cell>
          <cell r="CC232">
            <v>0</v>
          </cell>
          <cell r="CD232">
            <v>0</v>
          </cell>
          <cell r="CE232">
            <v>-0.1</v>
          </cell>
          <cell r="CF232">
            <v>0.1</v>
          </cell>
          <cell r="CG232">
            <v>0</v>
          </cell>
          <cell r="CH232">
            <v>-0.1</v>
          </cell>
          <cell r="CI232">
            <v>0</v>
          </cell>
          <cell r="CJ232">
            <v>0</v>
          </cell>
          <cell r="CK232">
            <v>0.1</v>
          </cell>
          <cell r="CL232">
            <v>-0.1</v>
          </cell>
          <cell r="CM232">
            <v>0.1</v>
          </cell>
          <cell r="CN232">
            <v>0.1</v>
          </cell>
          <cell r="CO232">
            <v>0</v>
          </cell>
          <cell r="CP232">
            <v>0</v>
          </cell>
          <cell r="CQ232">
            <v>0</v>
          </cell>
          <cell r="CR232">
            <v>-0.3</v>
          </cell>
          <cell r="CS232">
            <v>-0.5</v>
          </cell>
          <cell r="CT232">
            <v>0</v>
          </cell>
          <cell r="CU232">
            <v>-0.1</v>
          </cell>
          <cell r="CV232">
            <v>0</v>
          </cell>
          <cell r="CW232">
            <v>0</v>
          </cell>
        </row>
        <row r="233">
          <cell r="B233">
            <v>5241</v>
          </cell>
          <cell r="C233">
            <v>4952</v>
          </cell>
          <cell r="D233">
            <v>10205</v>
          </cell>
          <cell r="E233">
            <v>24856</v>
          </cell>
          <cell r="F233">
            <v>9356</v>
          </cell>
          <cell r="G233">
            <v>34207</v>
          </cell>
          <cell r="H233">
            <v>1620</v>
          </cell>
          <cell r="I233">
            <v>9666</v>
          </cell>
          <cell r="J233">
            <v>11290</v>
          </cell>
          <cell r="K233">
            <v>6140</v>
          </cell>
          <cell r="L233">
            <v>18626</v>
          </cell>
          <cell r="M233">
            <v>24761</v>
          </cell>
          <cell r="N233">
            <v>12667</v>
          </cell>
          <cell r="O233">
            <v>22158</v>
          </cell>
          <cell r="P233">
            <v>19693</v>
          </cell>
          <cell r="Q233">
            <v>27017</v>
          </cell>
          <cell r="R233">
            <v>3262</v>
          </cell>
          <cell r="S233">
            <v>7110</v>
          </cell>
          <cell r="T233">
            <v>35013</v>
          </cell>
          <cell r="U233">
            <v>364904</v>
          </cell>
          <cell r="V233">
            <v>26649</v>
          </cell>
          <cell r="W233">
            <v>-2403</v>
          </cell>
          <cell r="X233">
            <v>389205</v>
          </cell>
          <cell r="Y233">
            <v>0.1</v>
          </cell>
          <cell r="Z233">
            <v>0</v>
          </cell>
          <cell r="AA233">
            <v>0.1</v>
          </cell>
          <cell r="AB233">
            <v>0</v>
          </cell>
          <cell r="AC233">
            <v>0</v>
          </cell>
          <cell r="AD233">
            <v>0</v>
          </cell>
          <cell r="AE233">
            <v>0</v>
          </cell>
          <cell r="AF233">
            <v>0.1</v>
          </cell>
          <cell r="AG233">
            <v>0</v>
          </cell>
          <cell r="AH233">
            <v>0.1</v>
          </cell>
          <cell r="AI233">
            <v>0</v>
          </cell>
          <cell r="AJ233">
            <v>-0.1</v>
          </cell>
          <cell r="AK233">
            <v>0</v>
          </cell>
          <cell r="AL233">
            <v>0</v>
          </cell>
          <cell r="AM233">
            <v>0.1</v>
          </cell>
          <cell r="AN233">
            <v>0</v>
          </cell>
          <cell r="AO233">
            <v>0</v>
          </cell>
          <cell r="AP233">
            <v>0</v>
          </cell>
          <cell r="AQ233">
            <v>0</v>
          </cell>
          <cell r="AR233">
            <v>0</v>
          </cell>
          <cell r="AS233">
            <v>0.1</v>
          </cell>
          <cell r="AT233">
            <v>-0.2</v>
          </cell>
          <cell r="AU233">
            <v>0</v>
          </cell>
          <cell r="AV233">
            <v>-0.2</v>
          </cell>
          <cell r="AW233">
            <v>0</v>
          </cell>
          <cell r="AX233">
            <v>0.1</v>
          </cell>
          <cell r="AY233">
            <v>0</v>
          </cell>
          <cell r="AZ233">
            <v>0</v>
          </cell>
          <cell r="BA233">
            <v>0</v>
          </cell>
          <cell r="BB233">
            <v>0.1</v>
          </cell>
          <cell r="BC233">
            <v>0</v>
          </cell>
          <cell r="BD233">
            <v>0.1</v>
          </cell>
          <cell r="BE233">
            <v>0</v>
          </cell>
          <cell r="BF233">
            <v>0.1</v>
          </cell>
          <cell r="BG233">
            <v>0.1</v>
          </cell>
          <cell r="BH233">
            <v>0.1</v>
          </cell>
          <cell r="BI233">
            <v>0</v>
          </cell>
          <cell r="BJ233">
            <v>0.1</v>
          </cell>
          <cell r="BK233">
            <v>0</v>
          </cell>
          <cell r="BL233">
            <v>0</v>
          </cell>
          <cell r="BM233">
            <v>0.1</v>
          </cell>
          <cell r="BN233">
            <v>0</v>
          </cell>
          <cell r="BO233">
            <v>0.2</v>
          </cell>
          <cell r="BP233">
            <v>0.3</v>
          </cell>
          <cell r="BQ233">
            <v>0</v>
          </cell>
          <cell r="BR233">
            <v>0</v>
          </cell>
          <cell r="BS233">
            <v>0</v>
          </cell>
          <cell r="BT233">
            <v>0</v>
          </cell>
          <cell r="BU233">
            <v>0</v>
          </cell>
          <cell r="BV233">
            <v>0.1</v>
          </cell>
          <cell r="BW233">
            <v>0</v>
          </cell>
          <cell r="BX233">
            <v>1</v>
          </cell>
          <cell r="BY233">
            <v>-0.1</v>
          </cell>
          <cell r="BZ233">
            <v>1</v>
          </cell>
          <cell r="CA233">
            <v>-0.3</v>
          </cell>
          <cell r="CB233">
            <v>0</v>
          </cell>
          <cell r="CC233">
            <v>0.1</v>
          </cell>
          <cell r="CD233">
            <v>-0.1</v>
          </cell>
          <cell r="CE233">
            <v>0</v>
          </cell>
          <cell r="CF233">
            <v>-0.1</v>
          </cell>
          <cell r="CG233">
            <v>0</v>
          </cell>
          <cell r="CH233">
            <v>0.2</v>
          </cell>
          <cell r="CI233">
            <v>0</v>
          </cell>
          <cell r="CJ233">
            <v>0</v>
          </cell>
          <cell r="CK233">
            <v>-0.1</v>
          </cell>
          <cell r="CL233">
            <v>0</v>
          </cell>
          <cell r="CM233">
            <v>0.1</v>
          </cell>
          <cell r="CN233">
            <v>0</v>
          </cell>
          <cell r="CO233">
            <v>0</v>
          </cell>
          <cell r="CP233">
            <v>0</v>
          </cell>
          <cell r="CQ233">
            <v>0</v>
          </cell>
          <cell r="CR233">
            <v>0.1</v>
          </cell>
          <cell r="CS233">
            <v>0.2</v>
          </cell>
          <cell r="CT233">
            <v>0</v>
          </cell>
          <cell r="CU233">
            <v>0</v>
          </cell>
          <cell r="CV233">
            <v>-0.1</v>
          </cell>
          <cell r="CW233">
            <v>0</v>
          </cell>
        </row>
        <row r="234">
          <cell r="B234">
            <v>5266</v>
          </cell>
          <cell r="C234">
            <v>5480</v>
          </cell>
          <cell r="D234">
            <v>10727</v>
          </cell>
          <cell r="E234">
            <v>24990</v>
          </cell>
          <cell r="F234">
            <v>10208</v>
          </cell>
          <cell r="G234">
            <v>35203</v>
          </cell>
          <cell r="H234">
            <v>1693</v>
          </cell>
          <cell r="I234">
            <v>10340</v>
          </cell>
          <cell r="J234">
            <v>12033</v>
          </cell>
          <cell r="K234">
            <v>6940</v>
          </cell>
          <cell r="L234">
            <v>20624</v>
          </cell>
          <cell r="M234">
            <v>27564</v>
          </cell>
          <cell r="N234">
            <v>13380</v>
          </cell>
          <cell r="O234">
            <v>22635</v>
          </cell>
          <cell r="P234">
            <v>19853</v>
          </cell>
          <cell r="Q234">
            <v>27625</v>
          </cell>
          <cell r="R234">
            <v>3252</v>
          </cell>
          <cell r="S234">
            <v>7357</v>
          </cell>
          <cell r="T234">
            <v>35237</v>
          </cell>
          <cell r="U234">
            <v>379149</v>
          </cell>
          <cell r="V234">
            <v>27283</v>
          </cell>
          <cell r="W234">
            <v>1870</v>
          </cell>
          <cell r="X234">
            <v>408366</v>
          </cell>
          <cell r="Y234">
            <v>-0.1</v>
          </cell>
          <cell r="Z234">
            <v>0</v>
          </cell>
          <cell r="AA234">
            <v>-0.1</v>
          </cell>
          <cell r="AB234">
            <v>0</v>
          </cell>
          <cell r="AC234">
            <v>-0.1</v>
          </cell>
          <cell r="AD234">
            <v>0</v>
          </cell>
          <cell r="AE234">
            <v>0</v>
          </cell>
          <cell r="AF234">
            <v>-0.1</v>
          </cell>
          <cell r="AG234">
            <v>0</v>
          </cell>
          <cell r="AH234">
            <v>-0.1</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-0.1</v>
          </cell>
          <cell r="AW234">
            <v>0</v>
          </cell>
          <cell r="AX234">
            <v>0</v>
          </cell>
          <cell r="AY234">
            <v>0</v>
          </cell>
          <cell r="AZ234">
            <v>0</v>
          </cell>
          <cell r="BA234">
            <v>0</v>
          </cell>
          <cell r="BB234">
            <v>0</v>
          </cell>
          <cell r="BC234">
            <v>0.1</v>
          </cell>
          <cell r="BD234">
            <v>0.1</v>
          </cell>
          <cell r="BE234">
            <v>0</v>
          </cell>
          <cell r="BF234">
            <v>0</v>
          </cell>
          <cell r="BG234">
            <v>0</v>
          </cell>
          <cell r="BH234">
            <v>0</v>
          </cell>
          <cell r="BI234">
            <v>0</v>
          </cell>
          <cell r="BJ234">
            <v>0</v>
          </cell>
          <cell r="BK234">
            <v>0</v>
          </cell>
          <cell r="BL234">
            <v>0.1</v>
          </cell>
          <cell r="BM234">
            <v>0.1</v>
          </cell>
          <cell r="BN234">
            <v>0</v>
          </cell>
          <cell r="BO234">
            <v>0</v>
          </cell>
          <cell r="BP234">
            <v>0</v>
          </cell>
          <cell r="BQ234">
            <v>0.1</v>
          </cell>
          <cell r="BR234">
            <v>0</v>
          </cell>
          <cell r="BS234">
            <v>0</v>
          </cell>
          <cell r="BT234">
            <v>0.1</v>
          </cell>
          <cell r="BU234">
            <v>0</v>
          </cell>
          <cell r="BV234">
            <v>0</v>
          </cell>
          <cell r="BW234">
            <v>0.1</v>
          </cell>
          <cell r="BX234">
            <v>0.4</v>
          </cell>
          <cell r="BY234">
            <v>0</v>
          </cell>
          <cell r="BZ234">
            <v>0.2</v>
          </cell>
          <cell r="CA234">
            <v>-0.1</v>
          </cell>
          <cell r="CB234">
            <v>-0.7</v>
          </cell>
          <cell r="CC234">
            <v>-0.1</v>
          </cell>
          <cell r="CD234">
            <v>0.1</v>
          </cell>
          <cell r="CE234">
            <v>0</v>
          </cell>
          <cell r="CF234">
            <v>0</v>
          </cell>
          <cell r="CG234">
            <v>0</v>
          </cell>
          <cell r="CH234">
            <v>-0.2</v>
          </cell>
          <cell r="CI234">
            <v>0</v>
          </cell>
          <cell r="CJ234">
            <v>0</v>
          </cell>
          <cell r="CK234">
            <v>0</v>
          </cell>
          <cell r="CL234">
            <v>0</v>
          </cell>
          <cell r="CM234">
            <v>-0.2</v>
          </cell>
          <cell r="CN234">
            <v>-0.1</v>
          </cell>
          <cell r="CO234">
            <v>0</v>
          </cell>
          <cell r="CP234">
            <v>0</v>
          </cell>
          <cell r="CQ234">
            <v>0</v>
          </cell>
          <cell r="CR234">
            <v>0.1</v>
          </cell>
          <cell r="CS234">
            <v>0</v>
          </cell>
          <cell r="CT234">
            <v>0</v>
          </cell>
          <cell r="CU234">
            <v>-0.1</v>
          </cell>
          <cell r="CV234">
            <v>0.1</v>
          </cell>
          <cell r="CW234">
            <v>-0.1</v>
          </cell>
        </row>
        <row r="235">
          <cell r="B235">
            <v>5384</v>
          </cell>
          <cell r="C235">
            <v>5248</v>
          </cell>
          <cell r="D235">
            <v>10626</v>
          </cell>
          <cell r="E235">
            <v>25131</v>
          </cell>
          <cell r="F235">
            <v>9949</v>
          </cell>
          <cell r="G235">
            <v>35079</v>
          </cell>
          <cell r="H235">
            <v>1643</v>
          </cell>
          <cell r="I235">
            <v>10676</v>
          </cell>
          <cell r="J235">
            <v>12317</v>
          </cell>
          <cell r="K235">
            <v>6327</v>
          </cell>
          <cell r="L235">
            <v>20596</v>
          </cell>
          <cell r="M235">
            <v>26891</v>
          </cell>
          <cell r="N235">
            <v>13313</v>
          </cell>
          <cell r="O235">
            <v>22500</v>
          </cell>
          <cell r="P235">
            <v>20038</v>
          </cell>
          <cell r="Q235">
            <v>28171</v>
          </cell>
          <cell r="R235">
            <v>3385</v>
          </cell>
          <cell r="S235">
            <v>7470</v>
          </cell>
          <cell r="T235">
            <v>35528</v>
          </cell>
          <cell r="U235">
            <v>381762</v>
          </cell>
          <cell r="V235">
            <v>28742</v>
          </cell>
          <cell r="W235">
            <v>-219</v>
          </cell>
          <cell r="X235">
            <v>410278</v>
          </cell>
          <cell r="Y235">
            <v>-0.2</v>
          </cell>
          <cell r="Z235">
            <v>0</v>
          </cell>
          <cell r="AA235">
            <v>-0.2</v>
          </cell>
          <cell r="AB235">
            <v>0</v>
          </cell>
          <cell r="AC235">
            <v>0.1</v>
          </cell>
          <cell r="AD235">
            <v>0.1</v>
          </cell>
          <cell r="AE235">
            <v>0.1</v>
          </cell>
          <cell r="AF235">
            <v>0.4</v>
          </cell>
          <cell r="AG235">
            <v>-0.1</v>
          </cell>
          <cell r="AH235">
            <v>0.4</v>
          </cell>
          <cell r="AI235">
            <v>0</v>
          </cell>
          <cell r="AJ235">
            <v>0.1</v>
          </cell>
          <cell r="AK235">
            <v>0</v>
          </cell>
          <cell r="AL235">
            <v>0</v>
          </cell>
          <cell r="AM235">
            <v>-0.1</v>
          </cell>
          <cell r="AN235">
            <v>0</v>
          </cell>
          <cell r="AO235">
            <v>0</v>
          </cell>
          <cell r="AP235">
            <v>0</v>
          </cell>
          <cell r="AQ235">
            <v>0</v>
          </cell>
          <cell r="AR235">
            <v>0</v>
          </cell>
          <cell r="AS235">
            <v>0</v>
          </cell>
          <cell r="AT235">
            <v>-0.1</v>
          </cell>
          <cell r="AU235">
            <v>0.1</v>
          </cell>
          <cell r="AV235">
            <v>0.1</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0.1</v>
          </cell>
          <cell r="BM235">
            <v>0.1</v>
          </cell>
          <cell r="BN235">
            <v>0</v>
          </cell>
          <cell r="BO235">
            <v>0</v>
          </cell>
          <cell r="BP235">
            <v>0</v>
          </cell>
          <cell r="BQ235">
            <v>0</v>
          </cell>
          <cell r="BR235">
            <v>0</v>
          </cell>
          <cell r="BS235">
            <v>0</v>
          </cell>
          <cell r="BT235">
            <v>0.1</v>
          </cell>
          <cell r="BU235">
            <v>0</v>
          </cell>
          <cell r="BV235">
            <v>0</v>
          </cell>
          <cell r="BW235">
            <v>0.1</v>
          </cell>
          <cell r="BX235">
            <v>0.7</v>
          </cell>
          <cell r="BY235">
            <v>0.1</v>
          </cell>
          <cell r="BZ235">
            <v>1</v>
          </cell>
          <cell r="CA235">
            <v>0.1</v>
          </cell>
          <cell r="CB235">
            <v>1.1000000000000001</v>
          </cell>
          <cell r="CC235">
            <v>-0.1</v>
          </cell>
          <cell r="CD235">
            <v>0</v>
          </cell>
          <cell r="CE235">
            <v>0</v>
          </cell>
          <cell r="CF235">
            <v>-0.1</v>
          </cell>
          <cell r="CG235">
            <v>0.1</v>
          </cell>
          <cell r="CH235">
            <v>0.1</v>
          </cell>
          <cell r="CI235">
            <v>0</v>
          </cell>
          <cell r="CJ235">
            <v>0</v>
          </cell>
          <cell r="CK235">
            <v>0.1</v>
          </cell>
          <cell r="CL235">
            <v>0.2</v>
          </cell>
          <cell r="CM235">
            <v>0.1</v>
          </cell>
          <cell r="CN235">
            <v>-0.1</v>
          </cell>
          <cell r="CO235">
            <v>0</v>
          </cell>
          <cell r="CP235">
            <v>0</v>
          </cell>
          <cell r="CQ235">
            <v>-0.1</v>
          </cell>
          <cell r="CR235">
            <v>0</v>
          </cell>
          <cell r="CS235">
            <v>0.4</v>
          </cell>
          <cell r="CT235">
            <v>0</v>
          </cell>
          <cell r="CU235">
            <v>0.1</v>
          </cell>
          <cell r="CV235">
            <v>-0.1</v>
          </cell>
          <cell r="CW235">
            <v>0.1</v>
          </cell>
        </row>
        <row r="236">
          <cell r="B236">
            <v>5703</v>
          </cell>
          <cell r="C236">
            <v>5639</v>
          </cell>
          <cell r="D236">
            <v>11336</v>
          </cell>
          <cell r="E236">
            <v>25365</v>
          </cell>
          <cell r="F236">
            <v>10488</v>
          </cell>
          <cell r="G236">
            <v>35863</v>
          </cell>
          <cell r="H236">
            <v>1785</v>
          </cell>
          <cell r="I236">
            <v>11129</v>
          </cell>
          <cell r="J236">
            <v>12914</v>
          </cell>
          <cell r="K236">
            <v>6769</v>
          </cell>
          <cell r="L236">
            <v>21118</v>
          </cell>
          <cell r="M236">
            <v>27882</v>
          </cell>
          <cell r="N236">
            <v>13698</v>
          </cell>
          <cell r="O236">
            <v>22135</v>
          </cell>
          <cell r="P236">
            <v>20168</v>
          </cell>
          <cell r="Q236">
            <v>28100</v>
          </cell>
          <cell r="R236">
            <v>3579</v>
          </cell>
          <cell r="S236">
            <v>7429</v>
          </cell>
          <cell r="T236">
            <v>35788</v>
          </cell>
          <cell r="U236">
            <v>396674</v>
          </cell>
          <cell r="V236">
            <v>30641</v>
          </cell>
          <cell r="W236">
            <v>521</v>
          </cell>
          <cell r="X236">
            <v>427795</v>
          </cell>
          <cell r="Y236">
            <v>-0.1</v>
          </cell>
          <cell r="Z236">
            <v>0</v>
          </cell>
          <cell r="AA236">
            <v>-0.1</v>
          </cell>
          <cell r="AB236">
            <v>0</v>
          </cell>
          <cell r="AC236">
            <v>0.1</v>
          </cell>
          <cell r="AD236">
            <v>0</v>
          </cell>
          <cell r="AE236">
            <v>-0.1</v>
          </cell>
          <cell r="AF236">
            <v>0</v>
          </cell>
          <cell r="AG236">
            <v>0</v>
          </cell>
          <cell r="AH236">
            <v>0</v>
          </cell>
          <cell r="AI236">
            <v>0</v>
          </cell>
          <cell r="AJ236">
            <v>-0.1</v>
          </cell>
          <cell r="AK236">
            <v>0</v>
          </cell>
          <cell r="AL236">
            <v>0</v>
          </cell>
          <cell r="AM236">
            <v>0.1</v>
          </cell>
          <cell r="AN236">
            <v>-0.1</v>
          </cell>
          <cell r="AO236">
            <v>0</v>
          </cell>
          <cell r="AP236">
            <v>0</v>
          </cell>
          <cell r="AQ236">
            <v>0</v>
          </cell>
          <cell r="AR236">
            <v>0</v>
          </cell>
          <cell r="AS236">
            <v>0</v>
          </cell>
          <cell r="AT236">
            <v>-0.1</v>
          </cell>
          <cell r="AU236">
            <v>0.1</v>
          </cell>
          <cell r="AV236">
            <v>0.1</v>
          </cell>
          <cell r="AW236">
            <v>0</v>
          </cell>
          <cell r="AX236">
            <v>0</v>
          </cell>
          <cell r="AY236">
            <v>0</v>
          </cell>
          <cell r="AZ236">
            <v>0</v>
          </cell>
          <cell r="BA236">
            <v>0</v>
          </cell>
          <cell r="BB236">
            <v>0</v>
          </cell>
          <cell r="BC236">
            <v>0</v>
          </cell>
          <cell r="BD236">
            <v>0</v>
          </cell>
          <cell r="BE236">
            <v>0</v>
          </cell>
          <cell r="BF236">
            <v>0</v>
          </cell>
          <cell r="BG236">
            <v>0.1</v>
          </cell>
          <cell r="BH236">
            <v>0</v>
          </cell>
          <cell r="BI236">
            <v>0.1</v>
          </cell>
          <cell r="BJ236">
            <v>0.1</v>
          </cell>
          <cell r="BK236">
            <v>0</v>
          </cell>
          <cell r="BL236">
            <v>0</v>
          </cell>
          <cell r="BM236">
            <v>0</v>
          </cell>
          <cell r="BN236">
            <v>0</v>
          </cell>
          <cell r="BO236">
            <v>0</v>
          </cell>
          <cell r="BP236">
            <v>0</v>
          </cell>
          <cell r="BQ236">
            <v>0</v>
          </cell>
          <cell r="BR236">
            <v>0.1</v>
          </cell>
          <cell r="BS236">
            <v>0</v>
          </cell>
          <cell r="BT236">
            <v>0</v>
          </cell>
          <cell r="BU236">
            <v>0</v>
          </cell>
          <cell r="BV236">
            <v>0</v>
          </cell>
          <cell r="BW236">
            <v>0.1</v>
          </cell>
          <cell r="BX236">
            <v>0.5</v>
          </cell>
          <cell r="BY236">
            <v>0.1</v>
          </cell>
          <cell r="BZ236">
            <v>0.5</v>
          </cell>
          <cell r="CA236">
            <v>-0.6</v>
          </cell>
          <cell r="CB236">
            <v>-0.3</v>
          </cell>
          <cell r="CC236">
            <v>0</v>
          </cell>
          <cell r="CD236">
            <v>0</v>
          </cell>
          <cell r="CE236">
            <v>-0.2</v>
          </cell>
          <cell r="CF236">
            <v>0.1</v>
          </cell>
          <cell r="CG236">
            <v>0</v>
          </cell>
          <cell r="CH236">
            <v>-0.3</v>
          </cell>
          <cell r="CI236">
            <v>0</v>
          </cell>
          <cell r="CJ236">
            <v>0</v>
          </cell>
          <cell r="CK236">
            <v>0.2</v>
          </cell>
          <cell r="CL236">
            <v>-0.3</v>
          </cell>
          <cell r="CM236">
            <v>0.1</v>
          </cell>
          <cell r="CN236">
            <v>0.2</v>
          </cell>
          <cell r="CO236">
            <v>0</v>
          </cell>
          <cell r="CP236">
            <v>0</v>
          </cell>
          <cell r="CQ236">
            <v>-0.1</v>
          </cell>
          <cell r="CR236">
            <v>-0.3</v>
          </cell>
          <cell r="CS236">
            <v>-0.7</v>
          </cell>
          <cell r="CT236">
            <v>0</v>
          </cell>
          <cell r="CU236">
            <v>-0.1</v>
          </cell>
          <cell r="CV236">
            <v>0.2</v>
          </cell>
          <cell r="CW236">
            <v>0</v>
          </cell>
        </row>
        <row r="237">
          <cell r="B237">
            <v>5629</v>
          </cell>
          <cell r="C237">
            <v>5222</v>
          </cell>
          <cell r="D237">
            <v>10860</v>
          </cell>
          <cell r="E237">
            <v>25679</v>
          </cell>
          <cell r="F237">
            <v>9712</v>
          </cell>
          <cell r="G237">
            <v>35376</v>
          </cell>
          <cell r="H237">
            <v>1788</v>
          </cell>
          <cell r="I237">
            <v>10456</v>
          </cell>
          <cell r="J237">
            <v>12244</v>
          </cell>
          <cell r="K237">
            <v>6300</v>
          </cell>
          <cell r="L237">
            <v>18862</v>
          </cell>
          <cell r="M237">
            <v>25191</v>
          </cell>
          <cell r="N237">
            <v>12917</v>
          </cell>
          <cell r="O237">
            <v>23160</v>
          </cell>
          <cell r="P237">
            <v>20284</v>
          </cell>
          <cell r="Q237">
            <v>27681</v>
          </cell>
          <cell r="R237">
            <v>3444</v>
          </cell>
          <cell r="S237">
            <v>6887</v>
          </cell>
          <cell r="T237">
            <v>36031</v>
          </cell>
          <cell r="U237">
            <v>374154</v>
          </cell>
          <cell r="V237">
            <v>28104</v>
          </cell>
          <cell r="W237">
            <v>-2555</v>
          </cell>
          <cell r="X237">
            <v>399709</v>
          </cell>
          <cell r="Y237">
            <v>0</v>
          </cell>
          <cell r="Z237">
            <v>0</v>
          </cell>
          <cell r="AA237">
            <v>0.1</v>
          </cell>
          <cell r="AB237">
            <v>0</v>
          </cell>
          <cell r="AC237">
            <v>0.1</v>
          </cell>
          <cell r="AD237">
            <v>0.2</v>
          </cell>
          <cell r="AE237">
            <v>0</v>
          </cell>
          <cell r="AF237">
            <v>0.2</v>
          </cell>
          <cell r="AG237">
            <v>0</v>
          </cell>
          <cell r="AH237">
            <v>0.2</v>
          </cell>
          <cell r="AI237">
            <v>0.1</v>
          </cell>
          <cell r="AJ237">
            <v>0</v>
          </cell>
          <cell r="AK237">
            <v>0</v>
          </cell>
          <cell r="AL237">
            <v>0</v>
          </cell>
          <cell r="AM237">
            <v>0</v>
          </cell>
          <cell r="AN237">
            <v>0</v>
          </cell>
          <cell r="AO237">
            <v>0</v>
          </cell>
          <cell r="AP237">
            <v>0</v>
          </cell>
          <cell r="AQ237">
            <v>0</v>
          </cell>
          <cell r="AR237">
            <v>0</v>
          </cell>
          <cell r="AS237">
            <v>0</v>
          </cell>
          <cell r="AT237">
            <v>-0.1</v>
          </cell>
          <cell r="AU237">
            <v>0</v>
          </cell>
          <cell r="AV237">
            <v>-0.1</v>
          </cell>
          <cell r="AW237">
            <v>0</v>
          </cell>
          <cell r="AX237">
            <v>0</v>
          </cell>
          <cell r="AY237">
            <v>0</v>
          </cell>
          <cell r="AZ237">
            <v>0</v>
          </cell>
          <cell r="BA237">
            <v>0</v>
          </cell>
          <cell r="BB237">
            <v>0</v>
          </cell>
          <cell r="BC237">
            <v>0</v>
          </cell>
          <cell r="BD237">
            <v>0</v>
          </cell>
          <cell r="BE237">
            <v>0</v>
          </cell>
          <cell r="BF237">
            <v>0</v>
          </cell>
          <cell r="BG237">
            <v>0</v>
          </cell>
          <cell r="BH237">
            <v>0.1</v>
          </cell>
          <cell r="BI237">
            <v>0</v>
          </cell>
          <cell r="BJ237">
            <v>0.1</v>
          </cell>
          <cell r="BK237">
            <v>0</v>
          </cell>
          <cell r="BL237">
            <v>-0.1</v>
          </cell>
          <cell r="BM237">
            <v>0</v>
          </cell>
          <cell r="BN237">
            <v>0</v>
          </cell>
          <cell r="BO237">
            <v>0.1</v>
          </cell>
          <cell r="BP237">
            <v>0.1</v>
          </cell>
          <cell r="BQ237">
            <v>0</v>
          </cell>
          <cell r="BR237">
            <v>0.2</v>
          </cell>
          <cell r="BS237">
            <v>0</v>
          </cell>
          <cell r="BT237">
            <v>0</v>
          </cell>
          <cell r="BU237">
            <v>0</v>
          </cell>
          <cell r="BV237">
            <v>0</v>
          </cell>
          <cell r="BW237">
            <v>0.1</v>
          </cell>
          <cell r="BX237">
            <v>0.8</v>
          </cell>
          <cell r="BY237">
            <v>0.1</v>
          </cell>
          <cell r="BZ237">
            <v>1</v>
          </cell>
          <cell r="CA237">
            <v>0.9</v>
          </cell>
          <cell r="CB237">
            <v>0</v>
          </cell>
          <cell r="CC237">
            <v>0.2</v>
          </cell>
          <cell r="CD237">
            <v>0</v>
          </cell>
          <cell r="CE237">
            <v>0.1</v>
          </cell>
          <cell r="CF237">
            <v>-0.1</v>
          </cell>
          <cell r="CG237">
            <v>0</v>
          </cell>
          <cell r="CH237">
            <v>0.3</v>
          </cell>
          <cell r="CI237">
            <v>0</v>
          </cell>
          <cell r="CJ237">
            <v>0</v>
          </cell>
          <cell r="CK237">
            <v>-0.2</v>
          </cell>
          <cell r="CL237">
            <v>0.1</v>
          </cell>
          <cell r="CM237">
            <v>0.1</v>
          </cell>
          <cell r="CN237">
            <v>0</v>
          </cell>
          <cell r="CO237">
            <v>0</v>
          </cell>
          <cell r="CP237">
            <v>0</v>
          </cell>
          <cell r="CQ237">
            <v>0</v>
          </cell>
          <cell r="CR237">
            <v>0.2</v>
          </cell>
          <cell r="CS237">
            <v>0.3</v>
          </cell>
          <cell r="CT237">
            <v>0</v>
          </cell>
          <cell r="CU237">
            <v>0.1</v>
          </cell>
          <cell r="CV237">
            <v>-0.1</v>
          </cell>
          <cell r="CW237">
            <v>0</v>
          </cell>
        </row>
        <row r="238">
          <cell r="B238">
            <v>5747</v>
          </cell>
          <cell r="C238">
            <v>5505</v>
          </cell>
          <cell r="D238">
            <v>11254</v>
          </cell>
          <cell r="E238">
            <v>25905</v>
          </cell>
          <cell r="F238">
            <v>10734</v>
          </cell>
          <cell r="G238">
            <v>36647</v>
          </cell>
          <cell r="H238">
            <v>1719</v>
          </cell>
          <cell r="I238">
            <v>11401</v>
          </cell>
          <cell r="J238">
            <v>13122</v>
          </cell>
          <cell r="K238">
            <v>6972</v>
          </cell>
          <cell r="L238">
            <v>21592</v>
          </cell>
          <cell r="M238">
            <v>28574</v>
          </cell>
          <cell r="N238">
            <v>13644</v>
          </cell>
          <cell r="O238">
            <v>23333</v>
          </cell>
          <cell r="P238">
            <v>20384</v>
          </cell>
          <cell r="Q238">
            <v>29109</v>
          </cell>
          <cell r="R238">
            <v>3404</v>
          </cell>
          <cell r="S238">
            <v>7389</v>
          </cell>
          <cell r="T238">
            <v>36255</v>
          </cell>
          <cell r="U238">
            <v>390182</v>
          </cell>
          <cell r="V238">
            <v>29344</v>
          </cell>
          <cell r="W238">
            <v>2253</v>
          </cell>
          <cell r="X238">
            <v>421822</v>
          </cell>
          <cell r="Y238">
            <v>0.1</v>
          </cell>
          <cell r="Z238">
            <v>0</v>
          </cell>
          <cell r="AA238">
            <v>0.1</v>
          </cell>
          <cell r="AB238">
            <v>0</v>
          </cell>
          <cell r="AC238">
            <v>0</v>
          </cell>
          <cell r="AD238">
            <v>-0.1</v>
          </cell>
          <cell r="AE238">
            <v>0</v>
          </cell>
          <cell r="AF238">
            <v>-0.1</v>
          </cell>
          <cell r="AG238">
            <v>0</v>
          </cell>
          <cell r="AH238">
            <v>-0.1</v>
          </cell>
          <cell r="AI238">
            <v>0</v>
          </cell>
          <cell r="AJ238">
            <v>0</v>
          </cell>
          <cell r="AK238">
            <v>0</v>
          </cell>
          <cell r="AL238">
            <v>-0.1</v>
          </cell>
          <cell r="AM238">
            <v>0</v>
          </cell>
          <cell r="AN238">
            <v>0</v>
          </cell>
          <cell r="AO238">
            <v>0</v>
          </cell>
          <cell r="AP238">
            <v>0</v>
          </cell>
          <cell r="AQ238">
            <v>0</v>
          </cell>
          <cell r="AR238">
            <v>0</v>
          </cell>
          <cell r="AS238">
            <v>0</v>
          </cell>
          <cell r="AT238">
            <v>0</v>
          </cell>
          <cell r="AU238">
            <v>-0.1</v>
          </cell>
          <cell r="AV238">
            <v>-0.1</v>
          </cell>
          <cell r="AW238">
            <v>0.1</v>
          </cell>
          <cell r="AX238">
            <v>0</v>
          </cell>
          <cell r="AY238">
            <v>0</v>
          </cell>
          <cell r="AZ238">
            <v>0</v>
          </cell>
          <cell r="BA238">
            <v>0</v>
          </cell>
          <cell r="BB238">
            <v>0</v>
          </cell>
          <cell r="BC238">
            <v>0.1</v>
          </cell>
          <cell r="BD238">
            <v>0</v>
          </cell>
          <cell r="BE238">
            <v>0</v>
          </cell>
          <cell r="BF238">
            <v>0</v>
          </cell>
          <cell r="BG238">
            <v>0</v>
          </cell>
          <cell r="BH238">
            <v>0.1</v>
          </cell>
          <cell r="BI238">
            <v>0</v>
          </cell>
          <cell r="BJ238">
            <v>0.1</v>
          </cell>
          <cell r="BK238">
            <v>0</v>
          </cell>
          <cell r="BL238">
            <v>0.1</v>
          </cell>
          <cell r="BM238">
            <v>0.1</v>
          </cell>
          <cell r="BN238">
            <v>0</v>
          </cell>
          <cell r="BO238">
            <v>0.2</v>
          </cell>
          <cell r="BP238">
            <v>0.2</v>
          </cell>
          <cell r="BQ238">
            <v>0</v>
          </cell>
          <cell r="BR238">
            <v>-0.1</v>
          </cell>
          <cell r="BS238">
            <v>0</v>
          </cell>
          <cell r="BT238">
            <v>0.2</v>
          </cell>
          <cell r="BU238">
            <v>0</v>
          </cell>
          <cell r="BV238">
            <v>0.1</v>
          </cell>
          <cell r="BW238">
            <v>0.1</v>
          </cell>
          <cell r="BX238">
            <v>0.7</v>
          </cell>
          <cell r="BY238">
            <v>0.2</v>
          </cell>
          <cell r="BZ238">
            <v>0.8</v>
          </cell>
          <cell r="CA238">
            <v>0.2</v>
          </cell>
          <cell r="CB238">
            <v>-0.8</v>
          </cell>
          <cell r="CC238">
            <v>0</v>
          </cell>
          <cell r="CD238">
            <v>0.1</v>
          </cell>
          <cell r="CE238">
            <v>0</v>
          </cell>
          <cell r="CF238">
            <v>0.1</v>
          </cell>
          <cell r="CG238">
            <v>0</v>
          </cell>
          <cell r="CH238">
            <v>-0.1</v>
          </cell>
          <cell r="CI238">
            <v>0</v>
          </cell>
          <cell r="CJ238">
            <v>0</v>
          </cell>
          <cell r="CK238">
            <v>-0.1</v>
          </cell>
          <cell r="CL238">
            <v>-0.1</v>
          </cell>
          <cell r="CM238">
            <v>-0.2</v>
          </cell>
          <cell r="CN238">
            <v>-0.1</v>
          </cell>
          <cell r="CO238">
            <v>0</v>
          </cell>
          <cell r="CP238">
            <v>0</v>
          </cell>
          <cell r="CQ238">
            <v>0.7</v>
          </cell>
          <cell r="CR238">
            <v>0.1</v>
          </cell>
          <cell r="CS238">
            <v>0</v>
          </cell>
          <cell r="CT238">
            <v>0</v>
          </cell>
          <cell r="CU238">
            <v>0</v>
          </cell>
          <cell r="CV238">
            <v>0.1</v>
          </cell>
          <cell r="CW238">
            <v>0</v>
          </cell>
        </row>
        <row r="239">
          <cell r="B239">
            <v>5938</v>
          </cell>
          <cell r="C239">
            <v>5070</v>
          </cell>
          <cell r="D239">
            <v>11007</v>
          </cell>
          <cell r="E239">
            <v>25979</v>
          </cell>
          <cell r="F239">
            <v>10502</v>
          </cell>
          <cell r="G239">
            <v>36482</v>
          </cell>
          <cell r="H239">
            <v>1720</v>
          </cell>
          <cell r="I239">
            <v>10701</v>
          </cell>
          <cell r="J239">
            <v>12422</v>
          </cell>
          <cell r="K239">
            <v>6555</v>
          </cell>
          <cell r="L239">
            <v>21619</v>
          </cell>
          <cell r="M239">
            <v>28178</v>
          </cell>
          <cell r="N239">
            <v>13441</v>
          </cell>
          <cell r="O239">
            <v>22998</v>
          </cell>
          <cell r="P239">
            <v>20459</v>
          </cell>
          <cell r="Q239">
            <v>29636</v>
          </cell>
          <cell r="R239">
            <v>3488</v>
          </cell>
          <cell r="S239">
            <v>7210</v>
          </cell>
          <cell r="T239">
            <v>36461</v>
          </cell>
          <cell r="U239">
            <v>388036</v>
          </cell>
          <cell r="V239">
            <v>29933</v>
          </cell>
          <cell r="W239">
            <v>-29</v>
          </cell>
          <cell r="X239">
            <v>417941</v>
          </cell>
          <cell r="Y239">
            <v>0.2</v>
          </cell>
          <cell r="Z239">
            <v>0</v>
          </cell>
          <cell r="AA239">
            <v>0.2</v>
          </cell>
          <cell r="AB239">
            <v>0</v>
          </cell>
          <cell r="AC239">
            <v>0</v>
          </cell>
          <cell r="AD239">
            <v>0</v>
          </cell>
          <cell r="AE239">
            <v>0</v>
          </cell>
          <cell r="AF239">
            <v>0.1</v>
          </cell>
          <cell r="AG239">
            <v>0</v>
          </cell>
          <cell r="AH239">
            <v>0</v>
          </cell>
          <cell r="AI239">
            <v>0</v>
          </cell>
          <cell r="AJ239">
            <v>0</v>
          </cell>
          <cell r="AK239">
            <v>0</v>
          </cell>
          <cell r="AL239">
            <v>0</v>
          </cell>
          <cell r="AM239">
            <v>0</v>
          </cell>
          <cell r="AN239">
            <v>0</v>
          </cell>
          <cell r="AO239">
            <v>0</v>
          </cell>
          <cell r="AP239">
            <v>0</v>
          </cell>
          <cell r="AQ239">
            <v>0</v>
          </cell>
          <cell r="AR239">
            <v>0</v>
          </cell>
          <cell r="AS239">
            <v>-0.1</v>
          </cell>
          <cell r="AT239">
            <v>-0.1</v>
          </cell>
          <cell r="AU239">
            <v>-0.1</v>
          </cell>
          <cell r="AV239">
            <v>-0.3</v>
          </cell>
          <cell r="AW239">
            <v>0.1</v>
          </cell>
          <cell r="AX239">
            <v>0</v>
          </cell>
          <cell r="AY239">
            <v>0</v>
          </cell>
          <cell r="AZ239">
            <v>0</v>
          </cell>
          <cell r="BA239">
            <v>0</v>
          </cell>
          <cell r="BB239">
            <v>0</v>
          </cell>
          <cell r="BC239">
            <v>0</v>
          </cell>
          <cell r="BD239">
            <v>0</v>
          </cell>
          <cell r="BE239">
            <v>0.1</v>
          </cell>
          <cell r="BF239">
            <v>0</v>
          </cell>
          <cell r="BG239">
            <v>0</v>
          </cell>
          <cell r="BH239">
            <v>0</v>
          </cell>
          <cell r="BI239">
            <v>0</v>
          </cell>
          <cell r="BJ239">
            <v>0</v>
          </cell>
          <cell r="BK239">
            <v>0</v>
          </cell>
          <cell r="BL239">
            <v>-0.1</v>
          </cell>
          <cell r="BM239">
            <v>-0.1</v>
          </cell>
          <cell r="BN239">
            <v>0</v>
          </cell>
          <cell r="BO239">
            <v>0</v>
          </cell>
          <cell r="BP239">
            <v>0</v>
          </cell>
          <cell r="BQ239">
            <v>0</v>
          </cell>
          <cell r="BR239">
            <v>0</v>
          </cell>
          <cell r="BS239">
            <v>0</v>
          </cell>
          <cell r="BT239">
            <v>0.1</v>
          </cell>
          <cell r="BU239">
            <v>0</v>
          </cell>
          <cell r="BV239">
            <v>-0.1</v>
          </cell>
          <cell r="BW239">
            <v>0</v>
          </cell>
          <cell r="BX239">
            <v>0</v>
          </cell>
          <cell r="BY239">
            <v>-0.2</v>
          </cell>
          <cell r="BZ239">
            <v>-0.2</v>
          </cell>
          <cell r="CA239">
            <v>-0.4</v>
          </cell>
          <cell r="CB239">
            <v>1.2</v>
          </cell>
          <cell r="CC239">
            <v>-0.1</v>
          </cell>
          <cell r="CD239">
            <v>0</v>
          </cell>
          <cell r="CE239">
            <v>0</v>
          </cell>
          <cell r="CF239">
            <v>-0.2</v>
          </cell>
          <cell r="CG239">
            <v>0</v>
          </cell>
          <cell r="CH239">
            <v>0.2</v>
          </cell>
          <cell r="CI239">
            <v>0</v>
          </cell>
          <cell r="CJ239">
            <v>0</v>
          </cell>
          <cell r="CK239">
            <v>0.1</v>
          </cell>
          <cell r="CL239">
            <v>0.4</v>
          </cell>
          <cell r="CM239">
            <v>0</v>
          </cell>
          <cell r="CN239">
            <v>-0.1</v>
          </cell>
          <cell r="CO239">
            <v>0</v>
          </cell>
          <cell r="CP239">
            <v>0.1</v>
          </cell>
          <cell r="CQ239">
            <v>0.1</v>
          </cell>
          <cell r="CR239">
            <v>0.1</v>
          </cell>
          <cell r="CS239">
            <v>0.5</v>
          </cell>
          <cell r="CT239">
            <v>0</v>
          </cell>
          <cell r="CU239">
            <v>0.1</v>
          </cell>
          <cell r="CV239">
            <v>-0.1</v>
          </cell>
          <cell r="CW239">
            <v>0.1</v>
          </cell>
        </row>
        <row r="240">
          <cell r="B240">
            <v>6274</v>
          </cell>
          <cell r="C240">
            <v>5252</v>
          </cell>
          <cell r="D240">
            <v>11526</v>
          </cell>
          <cell r="E240">
            <v>26330</v>
          </cell>
          <cell r="F240">
            <v>10907</v>
          </cell>
          <cell r="G240">
            <v>37237</v>
          </cell>
          <cell r="H240">
            <v>1965</v>
          </cell>
          <cell r="I240">
            <v>11224</v>
          </cell>
          <cell r="J240">
            <v>13189</v>
          </cell>
          <cell r="K240">
            <v>7362</v>
          </cell>
          <cell r="L240">
            <v>22313</v>
          </cell>
          <cell r="M240">
            <v>29677</v>
          </cell>
          <cell r="N240">
            <v>13491</v>
          </cell>
          <cell r="O240">
            <v>23414</v>
          </cell>
          <cell r="P240">
            <v>20552</v>
          </cell>
          <cell r="Q240">
            <v>29817</v>
          </cell>
          <cell r="R240">
            <v>3610</v>
          </cell>
          <cell r="S240">
            <v>7452</v>
          </cell>
          <cell r="T240">
            <v>36662</v>
          </cell>
          <cell r="U240">
            <v>408580</v>
          </cell>
          <cell r="V240">
            <v>31165</v>
          </cell>
          <cell r="W240">
            <v>-972</v>
          </cell>
          <cell r="X240">
            <v>438772</v>
          </cell>
          <cell r="Y240">
            <v>0.1</v>
          </cell>
          <cell r="Z240">
            <v>0</v>
          </cell>
          <cell r="AA240">
            <v>0.1</v>
          </cell>
          <cell r="AB240">
            <v>0</v>
          </cell>
          <cell r="AC240">
            <v>0.1</v>
          </cell>
          <cell r="AD240">
            <v>0.1</v>
          </cell>
          <cell r="AE240">
            <v>0</v>
          </cell>
          <cell r="AF240">
            <v>0.2</v>
          </cell>
          <cell r="AG240">
            <v>0</v>
          </cell>
          <cell r="AH240">
            <v>0.1</v>
          </cell>
          <cell r="AI240">
            <v>0.1</v>
          </cell>
          <cell r="AJ240">
            <v>0</v>
          </cell>
          <cell r="AK240">
            <v>0</v>
          </cell>
          <cell r="AL240">
            <v>0</v>
          </cell>
          <cell r="AM240">
            <v>0</v>
          </cell>
          <cell r="AN240">
            <v>0</v>
          </cell>
          <cell r="AO240">
            <v>0</v>
          </cell>
          <cell r="AP240">
            <v>0</v>
          </cell>
          <cell r="AQ240">
            <v>0</v>
          </cell>
          <cell r="AR240">
            <v>0</v>
          </cell>
          <cell r="AS240">
            <v>0</v>
          </cell>
          <cell r="AT240">
            <v>0</v>
          </cell>
          <cell r="AU240">
            <v>-0.1</v>
          </cell>
          <cell r="AV240">
            <v>-0.1</v>
          </cell>
          <cell r="AW240">
            <v>0.1</v>
          </cell>
          <cell r="AX240">
            <v>0</v>
          </cell>
          <cell r="AY240">
            <v>-0.1</v>
          </cell>
          <cell r="AZ240">
            <v>0</v>
          </cell>
          <cell r="BA240">
            <v>0</v>
          </cell>
          <cell r="BB240">
            <v>0</v>
          </cell>
          <cell r="BC240">
            <v>0</v>
          </cell>
          <cell r="BD240">
            <v>0</v>
          </cell>
          <cell r="BE240">
            <v>0</v>
          </cell>
          <cell r="BF240">
            <v>0</v>
          </cell>
          <cell r="BG240">
            <v>0</v>
          </cell>
          <cell r="BH240">
            <v>0.1</v>
          </cell>
          <cell r="BI240">
            <v>0</v>
          </cell>
          <cell r="BJ240">
            <v>0.1</v>
          </cell>
          <cell r="BK240">
            <v>0</v>
          </cell>
          <cell r="BL240">
            <v>0</v>
          </cell>
          <cell r="BM240">
            <v>0.1</v>
          </cell>
          <cell r="BN240">
            <v>0.1</v>
          </cell>
          <cell r="BO240">
            <v>0.1</v>
          </cell>
          <cell r="BP240">
            <v>0.2</v>
          </cell>
          <cell r="BQ240">
            <v>-0.1</v>
          </cell>
          <cell r="BR240">
            <v>0.1</v>
          </cell>
          <cell r="BS240">
            <v>0</v>
          </cell>
          <cell r="BT240">
            <v>0.1</v>
          </cell>
          <cell r="BU240">
            <v>0</v>
          </cell>
          <cell r="BV240">
            <v>0.1</v>
          </cell>
          <cell r="BW240">
            <v>0</v>
          </cell>
          <cell r="BX240">
            <v>0.9</v>
          </cell>
          <cell r="BY240">
            <v>0</v>
          </cell>
          <cell r="BZ240">
            <v>0.9</v>
          </cell>
          <cell r="CA240">
            <v>-0.2</v>
          </cell>
          <cell r="CB240">
            <v>-0.6</v>
          </cell>
          <cell r="CC240">
            <v>0</v>
          </cell>
          <cell r="CD240">
            <v>0</v>
          </cell>
          <cell r="CE240">
            <v>-0.2</v>
          </cell>
          <cell r="CF240">
            <v>-0.6</v>
          </cell>
          <cell r="CG240">
            <v>0.1</v>
          </cell>
          <cell r="CH240">
            <v>-0.3</v>
          </cell>
          <cell r="CI240">
            <v>0</v>
          </cell>
          <cell r="CJ240">
            <v>-0.3</v>
          </cell>
          <cell r="CK240">
            <v>0.3</v>
          </cell>
          <cell r="CL240">
            <v>-0.5</v>
          </cell>
          <cell r="CM240">
            <v>0.1</v>
          </cell>
          <cell r="CN240">
            <v>0.2</v>
          </cell>
          <cell r="CO240">
            <v>0</v>
          </cell>
          <cell r="CP240">
            <v>0.1</v>
          </cell>
          <cell r="CQ240">
            <v>-0.1</v>
          </cell>
          <cell r="CR240">
            <v>-0.3</v>
          </cell>
          <cell r="CS240">
            <v>-1</v>
          </cell>
          <cell r="CT240">
            <v>0</v>
          </cell>
          <cell r="CU240">
            <v>-0.1</v>
          </cell>
          <cell r="CV240">
            <v>0.3</v>
          </cell>
          <cell r="CW240">
            <v>0</v>
          </cell>
        </row>
        <row r="241">
          <cell r="B241">
            <v>5995</v>
          </cell>
          <cell r="C241">
            <v>5000</v>
          </cell>
          <cell r="D241">
            <v>10995</v>
          </cell>
          <cell r="E241">
            <v>26655</v>
          </cell>
          <cell r="F241">
            <v>10163</v>
          </cell>
          <cell r="G241">
            <v>36818</v>
          </cell>
          <cell r="H241">
            <v>1848</v>
          </cell>
          <cell r="I241">
            <v>10980</v>
          </cell>
          <cell r="J241">
            <v>12828</v>
          </cell>
          <cell r="K241">
            <v>6846</v>
          </cell>
          <cell r="L241">
            <v>19936</v>
          </cell>
          <cell r="M241">
            <v>26781</v>
          </cell>
          <cell r="N241">
            <v>12899</v>
          </cell>
          <cell r="O241">
            <v>23222</v>
          </cell>
          <cell r="P241">
            <v>20654</v>
          </cell>
          <cell r="Q241">
            <v>29868</v>
          </cell>
          <cell r="R241">
            <v>3447</v>
          </cell>
          <cell r="S241">
            <v>6732</v>
          </cell>
          <cell r="T241">
            <v>36870</v>
          </cell>
          <cell r="U241">
            <v>383867</v>
          </cell>
          <cell r="V241">
            <v>27910</v>
          </cell>
          <cell r="W241">
            <v>-4706</v>
          </cell>
          <cell r="X241">
            <v>407071</v>
          </cell>
          <cell r="Y241">
            <v>0.1</v>
          </cell>
          <cell r="Z241">
            <v>0</v>
          </cell>
          <cell r="AA241">
            <v>0.1</v>
          </cell>
          <cell r="AB241">
            <v>0</v>
          </cell>
          <cell r="AC241">
            <v>0</v>
          </cell>
          <cell r="AD241">
            <v>0</v>
          </cell>
          <cell r="AE241">
            <v>0</v>
          </cell>
          <cell r="AF241">
            <v>0</v>
          </cell>
          <cell r="AG241">
            <v>0</v>
          </cell>
          <cell r="AH241">
            <v>0</v>
          </cell>
          <cell r="AI241">
            <v>0</v>
          </cell>
          <cell r="AJ241">
            <v>0.1</v>
          </cell>
          <cell r="AK241">
            <v>0</v>
          </cell>
          <cell r="AL241">
            <v>0</v>
          </cell>
          <cell r="AM241">
            <v>0</v>
          </cell>
          <cell r="AN241">
            <v>0</v>
          </cell>
          <cell r="AO241">
            <v>0</v>
          </cell>
          <cell r="AP241">
            <v>0</v>
          </cell>
          <cell r="AQ241">
            <v>0</v>
          </cell>
          <cell r="AR241">
            <v>0</v>
          </cell>
          <cell r="AS241">
            <v>0</v>
          </cell>
          <cell r="AT241">
            <v>0.1</v>
          </cell>
          <cell r="AU241">
            <v>0.1</v>
          </cell>
          <cell r="AV241">
            <v>0.1</v>
          </cell>
          <cell r="AW241">
            <v>0</v>
          </cell>
          <cell r="AX241">
            <v>0</v>
          </cell>
          <cell r="AY241">
            <v>0</v>
          </cell>
          <cell r="AZ241">
            <v>0</v>
          </cell>
          <cell r="BA241">
            <v>0</v>
          </cell>
          <cell r="BB241">
            <v>0</v>
          </cell>
          <cell r="BC241">
            <v>0</v>
          </cell>
          <cell r="BD241">
            <v>0.1</v>
          </cell>
          <cell r="BE241">
            <v>0</v>
          </cell>
          <cell r="BF241">
            <v>0</v>
          </cell>
          <cell r="BG241">
            <v>0</v>
          </cell>
          <cell r="BH241">
            <v>0.1</v>
          </cell>
          <cell r="BI241">
            <v>0</v>
          </cell>
          <cell r="BJ241">
            <v>0.1</v>
          </cell>
          <cell r="BK241">
            <v>0</v>
          </cell>
          <cell r="BL241">
            <v>0.1</v>
          </cell>
          <cell r="BM241">
            <v>0.1</v>
          </cell>
          <cell r="BN241">
            <v>0</v>
          </cell>
          <cell r="BO241">
            <v>0.1</v>
          </cell>
          <cell r="BP241">
            <v>0.1</v>
          </cell>
          <cell r="BQ241">
            <v>0.1</v>
          </cell>
          <cell r="BR241">
            <v>0</v>
          </cell>
          <cell r="BS241">
            <v>0</v>
          </cell>
          <cell r="BT241">
            <v>0.1</v>
          </cell>
          <cell r="BU241">
            <v>0</v>
          </cell>
          <cell r="BV241">
            <v>-0.1</v>
          </cell>
          <cell r="BW241">
            <v>0</v>
          </cell>
          <cell r="BX241">
            <v>0.8</v>
          </cell>
          <cell r="BY241">
            <v>0</v>
          </cell>
          <cell r="BZ241">
            <v>0.5</v>
          </cell>
          <cell r="CA241">
            <v>0.9</v>
          </cell>
          <cell r="CB241">
            <v>0.7</v>
          </cell>
          <cell r="CC241">
            <v>0.2</v>
          </cell>
          <cell r="CD241">
            <v>0</v>
          </cell>
          <cell r="CE241">
            <v>0.1</v>
          </cell>
          <cell r="CF241">
            <v>-0.4</v>
          </cell>
          <cell r="CG241">
            <v>0</v>
          </cell>
          <cell r="CH241">
            <v>0.4</v>
          </cell>
          <cell r="CI241">
            <v>-0.1</v>
          </cell>
          <cell r="CJ241">
            <v>0.2</v>
          </cell>
          <cell r="CK241">
            <v>-0.2</v>
          </cell>
          <cell r="CL241">
            <v>0.2</v>
          </cell>
          <cell r="CM241">
            <v>0</v>
          </cell>
          <cell r="CN241">
            <v>0.1</v>
          </cell>
          <cell r="CO241">
            <v>0</v>
          </cell>
          <cell r="CP241">
            <v>0</v>
          </cell>
          <cell r="CQ241">
            <v>0</v>
          </cell>
          <cell r="CR241">
            <v>0.2</v>
          </cell>
          <cell r="CS241">
            <v>0.3</v>
          </cell>
          <cell r="CT241">
            <v>0</v>
          </cell>
          <cell r="CU241">
            <v>0.1</v>
          </cell>
          <cell r="CV241">
            <v>-0.2</v>
          </cell>
          <cell r="CW241">
            <v>0.1</v>
          </cell>
        </row>
        <row r="242">
          <cell r="B242">
            <v>6224</v>
          </cell>
          <cell r="C242">
            <v>5387</v>
          </cell>
          <cell r="D242">
            <v>11611</v>
          </cell>
          <cell r="E242">
            <v>26939</v>
          </cell>
          <cell r="F242">
            <v>11473</v>
          </cell>
          <cell r="G242">
            <v>38413</v>
          </cell>
          <cell r="H242">
            <v>1982</v>
          </cell>
          <cell r="I242">
            <v>11349</v>
          </cell>
          <cell r="J242">
            <v>13331</v>
          </cell>
          <cell r="K242">
            <v>8043</v>
          </cell>
          <cell r="L242">
            <v>22200</v>
          </cell>
          <cell r="M242">
            <v>30238</v>
          </cell>
          <cell r="N242">
            <v>13678</v>
          </cell>
          <cell r="O242">
            <v>23386</v>
          </cell>
          <cell r="P242">
            <v>20763</v>
          </cell>
          <cell r="Q242">
            <v>30462</v>
          </cell>
          <cell r="R242">
            <v>3380</v>
          </cell>
          <cell r="S242">
            <v>6967</v>
          </cell>
          <cell r="T242">
            <v>37086</v>
          </cell>
          <cell r="U242">
            <v>400193</v>
          </cell>
          <cell r="V242">
            <v>29224</v>
          </cell>
          <cell r="W242">
            <v>1282</v>
          </cell>
          <cell r="X242">
            <v>430699</v>
          </cell>
          <cell r="Y242">
            <v>-0.1</v>
          </cell>
          <cell r="Z242">
            <v>0</v>
          </cell>
          <cell r="AA242">
            <v>-0.1</v>
          </cell>
          <cell r="AB242">
            <v>-0.1</v>
          </cell>
          <cell r="AC242">
            <v>0.1</v>
          </cell>
          <cell r="AD242">
            <v>0</v>
          </cell>
          <cell r="AE242">
            <v>0</v>
          </cell>
          <cell r="AF242">
            <v>0</v>
          </cell>
          <cell r="AG242">
            <v>0</v>
          </cell>
          <cell r="AH242">
            <v>0</v>
          </cell>
          <cell r="AI242">
            <v>0</v>
          </cell>
          <cell r="AJ242">
            <v>0</v>
          </cell>
          <cell r="AK242">
            <v>0</v>
          </cell>
          <cell r="AL242">
            <v>0</v>
          </cell>
          <cell r="AM242">
            <v>0</v>
          </cell>
          <cell r="AN242">
            <v>0.1</v>
          </cell>
          <cell r="AO242">
            <v>0</v>
          </cell>
          <cell r="AP242">
            <v>0</v>
          </cell>
          <cell r="AQ242">
            <v>0</v>
          </cell>
          <cell r="AR242">
            <v>0</v>
          </cell>
          <cell r="AS242">
            <v>0</v>
          </cell>
          <cell r="AT242">
            <v>0</v>
          </cell>
          <cell r="AU242">
            <v>0.1</v>
          </cell>
          <cell r="AV242">
            <v>0.1</v>
          </cell>
          <cell r="AW242">
            <v>0</v>
          </cell>
          <cell r="AX242">
            <v>0.1</v>
          </cell>
          <cell r="AY242">
            <v>0.1</v>
          </cell>
          <cell r="AZ242">
            <v>0</v>
          </cell>
          <cell r="BA242">
            <v>0</v>
          </cell>
          <cell r="BB242">
            <v>0</v>
          </cell>
          <cell r="BC242">
            <v>-0.1</v>
          </cell>
          <cell r="BD242">
            <v>-0.1</v>
          </cell>
          <cell r="BE242">
            <v>0</v>
          </cell>
          <cell r="BF242">
            <v>0</v>
          </cell>
          <cell r="BG242">
            <v>0.1</v>
          </cell>
          <cell r="BH242">
            <v>0.1</v>
          </cell>
          <cell r="BI242">
            <v>0.1</v>
          </cell>
          <cell r="BJ242">
            <v>0.2</v>
          </cell>
          <cell r="BK242">
            <v>0</v>
          </cell>
          <cell r="BL242">
            <v>0</v>
          </cell>
          <cell r="BM242">
            <v>0</v>
          </cell>
          <cell r="BN242">
            <v>0.1</v>
          </cell>
          <cell r="BO242">
            <v>0</v>
          </cell>
          <cell r="BP242">
            <v>0.1</v>
          </cell>
          <cell r="BQ242">
            <v>0</v>
          </cell>
          <cell r="BR242">
            <v>0</v>
          </cell>
          <cell r="BS242">
            <v>0</v>
          </cell>
          <cell r="BT242">
            <v>0.1</v>
          </cell>
          <cell r="BU242">
            <v>0</v>
          </cell>
          <cell r="BV242">
            <v>0</v>
          </cell>
          <cell r="BW242">
            <v>0.1</v>
          </cell>
          <cell r="BX242">
            <v>0.7</v>
          </cell>
          <cell r="BY242">
            <v>0.2</v>
          </cell>
          <cell r="BZ242">
            <v>0.8</v>
          </cell>
          <cell r="CA242">
            <v>0.7</v>
          </cell>
          <cell r="CB242">
            <v>-1.2</v>
          </cell>
          <cell r="CC242">
            <v>-0.1</v>
          </cell>
          <cell r="CD242">
            <v>0.1</v>
          </cell>
          <cell r="CE242">
            <v>0.1</v>
          </cell>
          <cell r="CF242">
            <v>0.7</v>
          </cell>
          <cell r="CG242">
            <v>-0.1</v>
          </cell>
          <cell r="CH242">
            <v>-0.2</v>
          </cell>
          <cell r="CI242">
            <v>-0.1</v>
          </cell>
          <cell r="CJ242">
            <v>0</v>
          </cell>
          <cell r="CK242">
            <v>0</v>
          </cell>
          <cell r="CL242">
            <v>-0.2</v>
          </cell>
          <cell r="CM242">
            <v>-0.3</v>
          </cell>
          <cell r="CN242">
            <v>-0.1</v>
          </cell>
          <cell r="CO242">
            <v>0</v>
          </cell>
          <cell r="CP242">
            <v>0</v>
          </cell>
          <cell r="CQ242">
            <v>0.1</v>
          </cell>
          <cell r="CR242">
            <v>0.2</v>
          </cell>
          <cell r="CS242">
            <v>0.2</v>
          </cell>
          <cell r="CT242">
            <v>0</v>
          </cell>
          <cell r="CU242">
            <v>0</v>
          </cell>
          <cell r="CV242">
            <v>0.3</v>
          </cell>
          <cell r="CW242">
            <v>-0.1</v>
          </cell>
        </row>
        <row r="243">
          <cell r="B243">
            <v>6124</v>
          </cell>
          <cell r="C243">
            <v>5096</v>
          </cell>
          <cell r="D243">
            <v>11220</v>
          </cell>
          <cell r="E243">
            <v>27039</v>
          </cell>
          <cell r="F243">
            <v>11420</v>
          </cell>
          <cell r="G243">
            <v>38460</v>
          </cell>
          <cell r="H243">
            <v>2126</v>
          </cell>
          <cell r="I243">
            <v>10596</v>
          </cell>
          <cell r="J243">
            <v>12722</v>
          </cell>
          <cell r="K243">
            <v>7810</v>
          </cell>
          <cell r="L243">
            <v>22072</v>
          </cell>
          <cell r="M243">
            <v>29877</v>
          </cell>
          <cell r="N243">
            <v>13759</v>
          </cell>
          <cell r="O243">
            <v>23300</v>
          </cell>
          <cell r="P243">
            <v>20877</v>
          </cell>
          <cell r="Q243">
            <v>31270</v>
          </cell>
          <cell r="R243">
            <v>3508</v>
          </cell>
          <cell r="S243">
            <v>7326</v>
          </cell>
          <cell r="T243">
            <v>37305</v>
          </cell>
          <cell r="U243">
            <v>400804</v>
          </cell>
          <cell r="V243">
            <v>31347</v>
          </cell>
          <cell r="W243">
            <v>-1854</v>
          </cell>
          <cell r="X243">
            <v>430297</v>
          </cell>
          <cell r="Y243">
            <v>-0.2</v>
          </cell>
          <cell r="Z243">
            <v>0</v>
          </cell>
          <cell r="AA243">
            <v>-0.2</v>
          </cell>
          <cell r="AB243">
            <v>0</v>
          </cell>
          <cell r="AC243">
            <v>0</v>
          </cell>
          <cell r="AD243">
            <v>0</v>
          </cell>
          <cell r="AE243">
            <v>-0.1</v>
          </cell>
          <cell r="AF243">
            <v>-0.1</v>
          </cell>
          <cell r="AG243">
            <v>0</v>
          </cell>
          <cell r="AH243">
            <v>-0.1</v>
          </cell>
          <cell r="AI243">
            <v>0.1</v>
          </cell>
          <cell r="AJ243">
            <v>0</v>
          </cell>
          <cell r="AK243">
            <v>0</v>
          </cell>
          <cell r="AL243">
            <v>0</v>
          </cell>
          <cell r="AM243">
            <v>0.1</v>
          </cell>
          <cell r="AN243">
            <v>0.1</v>
          </cell>
          <cell r="AO243">
            <v>0</v>
          </cell>
          <cell r="AP243">
            <v>0</v>
          </cell>
          <cell r="AQ243">
            <v>0</v>
          </cell>
          <cell r="AR243">
            <v>0</v>
          </cell>
          <cell r="AS243">
            <v>0</v>
          </cell>
          <cell r="AT243">
            <v>0.1</v>
          </cell>
          <cell r="AU243">
            <v>0</v>
          </cell>
          <cell r="AV243">
            <v>0.1</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0.1</v>
          </cell>
          <cell r="BK243">
            <v>0</v>
          </cell>
          <cell r="BL243">
            <v>-0.1</v>
          </cell>
          <cell r="BM243">
            <v>-0.1</v>
          </cell>
          <cell r="BN243">
            <v>0.1</v>
          </cell>
          <cell r="BO243">
            <v>0</v>
          </cell>
          <cell r="BP243">
            <v>0.1</v>
          </cell>
          <cell r="BQ243">
            <v>0</v>
          </cell>
          <cell r="BR243">
            <v>0</v>
          </cell>
          <cell r="BS243">
            <v>0</v>
          </cell>
          <cell r="BT243">
            <v>0.1</v>
          </cell>
          <cell r="BU243">
            <v>0</v>
          </cell>
          <cell r="BV243">
            <v>0</v>
          </cell>
          <cell r="BW243">
            <v>0.1</v>
          </cell>
          <cell r="BX243">
            <v>0.4</v>
          </cell>
          <cell r="BY243">
            <v>0.2</v>
          </cell>
          <cell r="BZ243">
            <v>0.7</v>
          </cell>
          <cell r="CA243">
            <v>-1.8</v>
          </cell>
          <cell r="CB243">
            <v>-2.2000000000000002</v>
          </cell>
          <cell r="CC243">
            <v>0.2</v>
          </cell>
          <cell r="CD243">
            <v>-0.1</v>
          </cell>
          <cell r="CE243">
            <v>0.7</v>
          </cell>
          <cell r="CF243">
            <v>-0.6</v>
          </cell>
          <cell r="CG243">
            <v>0.1</v>
          </cell>
          <cell r="CH243">
            <v>0.2</v>
          </cell>
          <cell r="CI243">
            <v>-0.3</v>
          </cell>
          <cell r="CJ243">
            <v>0.1</v>
          </cell>
          <cell r="CK243">
            <v>0.8</v>
          </cell>
          <cell r="CL243">
            <v>-0.6</v>
          </cell>
          <cell r="CM243">
            <v>0.2</v>
          </cell>
          <cell r="CN243">
            <v>0.3</v>
          </cell>
          <cell r="CO243">
            <v>0</v>
          </cell>
          <cell r="CP243">
            <v>0.1</v>
          </cell>
          <cell r="CQ243">
            <v>0.8</v>
          </cell>
          <cell r="CR243">
            <v>0.5</v>
          </cell>
          <cell r="CS243">
            <v>0.3</v>
          </cell>
          <cell r="CT243">
            <v>0</v>
          </cell>
          <cell r="CU243">
            <v>0</v>
          </cell>
          <cell r="CV243">
            <v>1.8</v>
          </cell>
          <cell r="CW243">
            <v>0.1</v>
          </cell>
        </row>
        <row r="244">
          <cell r="B244">
            <v>6621</v>
          </cell>
          <cell r="C244">
            <v>5380</v>
          </cell>
          <cell r="D244">
            <v>12001</v>
          </cell>
          <cell r="E244">
            <v>27065</v>
          </cell>
          <cell r="F244">
            <v>11696</v>
          </cell>
          <cell r="G244">
            <v>38761</v>
          </cell>
          <cell r="H244">
            <v>2278</v>
          </cell>
          <cell r="I244">
            <v>11255</v>
          </cell>
          <cell r="J244">
            <v>13533</v>
          </cell>
          <cell r="K244">
            <v>8766</v>
          </cell>
          <cell r="L244">
            <v>22019</v>
          </cell>
          <cell r="M244">
            <v>30777</v>
          </cell>
          <cell r="N244">
            <v>13972</v>
          </cell>
          <cell r="O244">
            <v>23418</v>
          </cell>
          <cell r="P244">
            <v>20988</v>
          </cell>
          <cell r="Q244">
            <v>31730</v>
          </cell>
          <cell r="R244">
            <v>3715</v>
          </cell>
          <cell r="S244">
            <v>7414</v>
          </cell>
          <cell r="T244">
            <v>37523</v>
          </cell>
          <cell r="U244">
            <v>416196</v>
          </cell>
          <cell r="V244">
            <v>32575</v>
          </cell>
          <cell r="W244">
            <v>-386</v>
          </cell>
          <cell r="X244">
            <v>448385</v>
          </cell>
          <cell r="Y244">
            <v>-0.1</v>
          </cell>
          <cell r="Z244">
            <v>0</v>
          </cell>
          <cell r="AA244">
            <v>-0.1</v>
          </cell>
          <cell r="AB244">
            <v>0</v>
          </cell>
          <cell r="AC244">
            <v>0</v>
          </cell>
          <cell r="AD244">
            <v>0.1</v>
          </cell>
          <cell r="AE244">
            <v>0</v>
          </cell>
          <cell r="AF244">
            <v>0.1</v>
          </cell>
          <cell r="AG244">
            <v>0</v>
          </cell>
          <cell r="AH244">
            <v>0.1</v>
          </cell>
          <cell r="AI244">
            <v>0</v>
          </cell>
          <cell r="AJ244">
            <v>0</v>
          </cell>
          <cell r="AK244">
            <v>0</v>
          </cell>
          <cell r="AL244">
            <v>-0.1</v>
          </cell>
          <cell r="AM244">
            <v>0</v>
          </cell>
          <cell r="AN244">
            <v>-0.1</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-0.1</v>
          </cell>
          <cell r="BD244">
            <v>0</v>
          </cell>
          <cell r="BE244">
            <v>0.1</v>
          </cell>
          <cell r="BF244">
            <v>0</v>
          </cell>
          <cell r="BG244">
            <v>0.1</v>
          </cell>
          <cell r="BH244">
            <v>0</v>
          </cell>
          <cell r="BI244">
            <v>0</v>
          </cell>
          <cell r="BJ244">
            <v>0</v>
          </cell>
          <cell r="BK244">
            <v>0</v>
          </cell>
          <cell r="BL244">
            <v>0.1</v>
          </cell>
          <cell r="BM244">
            <v>0.1</v>
          </cell>
          <cell r="BN244">
            <v>0.1</v>
          </cell>
          <cell r="BO244">
            <v>-0.1</v>
          </cell>
          <cell r="BP244">
            <v>0</v>
          </cell>
          <cell r="BQ244">
            <v>0</v>
          </cell>
          <cell r="BR244">
            <v>0.1</v>
          </cell>
          <cell r="BS244">
            <v>0</v>
          </cell>
          <cell r="BT244">
            <v>0.1</v>
          </cell>
          <cell r="BU244">
            <v>0</v>
          </cell>
          <cell r="BV244">
            <v>0</v>
          </cell>
          <cell r="BW244">
            <v>0.1</v>
          </cell>
          <cell r="BX244">
            <v>0.4</v>
          </cell>
          <cell r="BY244">
            <v>0</v>
          </cell>
          <cell r="BZ244">
            <v>0.4</v>
          </cell>
        </row>
      </sheetData>
      <sheetData sheetId="17">
        <row r="1">
          <cell r="B1" t="str">
            <v>Gross operating surplus ;</v>
          </cell>
          <cell r="C1" t="str">
            <v>Property income receivable - Interest ;</v>
          </cell>
          <cell r="D1" t="str">
            <v>Property income receivable - Dividends ;</v>
          </cell>
          <cell r="E1" t="str">
            <v>Property income receivable - Reinvested earnings ;</v>
          </cell>
          <cell r="F1" t="str">
            <v>Property income receivable - Rent on natural assets ;</v>
          </cell>
          <cell r="G1" t="str">
            <v>Total property income receivable ;</v>
          </cell>
          <cell r="H1" t="str">
            <v>Total primary income receivable ;</v>
          </cell>
          <cell r="I1" t="str">
            <v>Secondary income receivable - Net non-life insurance premiums ;</v>
          </cell>
          <cell r="J1" t="str">
            <v>Secondary income receivable - Other current transfers ;</v>
          </cell>
          <cell r="K1" t="str">
            <v>Total secondary income receivable ;</v>
          </cell>
          <cell r="L1" t="str">
            <v>TOTAL GROSS INCOME ;</v>
          </cell>
          <cell r="M1" t="str">
            <v>Property income payable - Interest ;</v>
          </cell>
          <cell r="N1" t="str">
            <v>Property income payable - Dividends ;</v>
          </cell>
          <cell r="O1" t="str">
            <v>Property income payable - Reinvested earnings ;</v>
          </cell>
          <cell r="P1" t="str">
            <v>Property income payable - Property income attributed to insurance policy holders ;</v>
          </cell>
          <cell r="Q1" t="str">
            <v>Property income payable - Rent on natural assets ;</v>
          </cell>
          <cell r="R1" t="str">
            <v>Total property income payable ;</v>
          </cell>
          <cell r="S1" t="str">
            <v>Total primary income payable ;</v>
          </cell>
          <cell r="T1" t="str">
            <v>Secondary income payable - Current taxes on income, wealth, etc - Income taxes ;</v>
          </cell>
          <cell r="U1" t="str">
            <v>Secondary income payable - Current taxes on income, wealth, etc - Other ;</v>
          </cell>
          <cell r="V1" t="str">
            <v>Secondary income payable - Current taxes on income, wealth, etc - Total ;</v>
          </cell>
          <cell r="W1" t="str">
            <v>Secondary income payable - Non-life insurance claims ;</v>
          </cell>
          <cell r="X1" t="str">
            <v>Secondary income payable - Other current transfers ;</v>
          </cell>
          <cell r="Y1" t="str">
            <v>Total secondary income payable ;</v>
          </cell>
          <cell r="Z1" t="str">
            <v>Total income payable ;</v>
          </cell>
          <cell r="AA1" t="str">
            <v>Gross disposable income ;</v>
          </cell>
          <cell r="AB1" t="str">
            <v>Net saving ;</v>
          </cell>
          <cell r="AC1" t="str">
            <v>Consumption of fixed capital ;</v>
          </cell>
          <cell r="AD1" t="str">
            <v>TOTAL USE OF GROSS INCOME ;</v>
          </cell>
          <cell r="AE1" t="str">
            <v>Gross operating surplus ;</v>
          </cell>
          <cell r="AF1" t="str">
            <v>Property income receivable - Interest ;</v>
          </cell>
          <cell r="AG1" t="str">
            <v>Property income receivable - Dividends ;</v>
          </cell>
          <cell r="AH1" t="str">
            <v>Property income receivable - Reinvested earnings ;</v>
          </cell>
          <cell r="AI1" t="str">
            <v>Property income receivable - Rent on natural assets ;</v>
          </cell>
          <cell r="AJ1" t="str">
            <v>Total property income receivable ;</v>
          </cell>
          <cell r="AK1" t="str">
            <v>Total primary income receivable ;</v>
          </cell>
          <cell r="AL1" t="str">
            <v>Secondary income receivable - Net non-life insurance premiums ;</v>
          </cell>
          <cell r="AM1" t="str">
            <v>Secondary income receivable - Other current transfers ;</v>
          </cell>
          <cell r="AN1" t="str">
            <v>Total secondary income receivable ;</v>
          </cell>
          <cell r="AO1" t="str">
            <v>TOTAL GROSS INCOME ;</v>
          </cell>
          <cell r="AP1" t="str">
            <v>Property income payable - Interest ;</v>
          </cell>
          <cell r="AQ1" t="str">
            <v>Property income payable - Dividends ;</v>
          </cell>
          <cell r="AR1" t="str">
            <v>Property income payable - Reinvested earnings ;</v>
          </cell>
          <cell r="AS1" t="str">
            <v>Property income payable - Property income attributed to insurance policy holders ;</v>
          </cell>
          <cell r="AT1" t="str">
            <v>Property income payable - Rent on natural assets ;</v>
          </cell>
          <cell r="AU1" t="str">
            <v>Total property income payable ;</v>
          </cell>
          <cell r="AV1" t="str">
            <v>Total primary income payable ;</v>
          </cell>
          <cell r="AW1" t="str">
            <v>Secondary income payable - Current taxes on income, wealth, etc - Income taxes ;</v>
          </cell>
          <cell r="AX1" t="str">
            <v>Secondary income payable - Current taxes on income, wealth, etc - Other ;</v>
          </cell>
          <cell r="AY1" t="str">
            <v>Secondary income payable - Current taxes on income, wealth, etc - Total ;</v>
          </cell>
          <cell r="AZ1" t="str">
            <v>Secondary income payable - Non-life insurance claims ;</v>
          </cell>
          <cell r="BA1" t="str">
            <v>Secondary income payable - Other current transfers ;</v>
          </cell>
          <cell r="BB1" t="str">
            <v>Total secondary income payable ;</v>
          </cell>
          <cell r="BC1" t="str">
            <v>Total income payable ;</v>
          </cell>
          <cell r="BD1" t="str">
            <v>Gross disposable income ;</v>
          </cell>
          <cell r="BE1" t="str">
            <v>Net saving ;</v>
          </cell>
          <cell r="BF1" t="str">
            <v>Consumption of fixed capital ;</v>
          </cell>
          <cell r="BG1" t="str">
            <v>TOTAL USE OF GROSS INCOME ;</v>
          </cell>
          <cell r="BH1" t="str">
            <v>Gross operating surplus ;</v>
          </cell>
          <cell r="BI1" t="str">
            <v>Property income receivable - Interest ;</v>
          </cell>
          <cell r="BJ1" t="str">
            <v>Property income receivable - Dividends ;</v>
          </cell>
          <cell r="BK1" t="str">
            <v>Property income receivable - Reinvested earnings ;</v>
          </cell>
          <cell r="BL1" t="str">
            <v>Property income receivable - Rent on natural assets ;</v>
          </cell>
          <cell r="BM1" t="str">
            <v>Total property income receivable ;</v>
          </cell>
          <cell r="BN1" t="str">
            <v>Total primary income receivable ;</v>
          </cell>
          <cell r="BO1" t="str">
            <v>Secondary income receivable - Net non-life insurance premiums ;</v>
          </cell>
          <cell r="BP1" t="str">
            <v>Secondary income receivable - Other current transfers ;</v>
          </cell>
          <cell r="BQ1" t="str">
            <v>Total secondary income receivable ;</v>
          </cell>
          <cell r="BR1" t="str">
            <v>TOTAL GROSS INCOME ;</v>
          </cell>
          <cell r="BS1" t="str">
            <v>Property income payable - Interest ;</v>
          </cell>
          <cell r="BT1" t="str">
            <v>Property income payable - Dividends ;</v>
          </cell>
          <cell r="BU1" t="str">
            <v>Property income payable - Reinvested earnings ;</v>
          </cell>
          <cell r="BV1" t="str">
            <v>Property income payable - Property income attributed to insurance policy holders ;</v>
          </cell>
          <cell r="BW1" t="str">
            <v>Property income payable - Rent on natural assets ;</v>
          </cell>
          <cell r="BX1" t="str">
            <v>Total property income payable ;</v>
          </cell>
          <cell r="BY1" t="str">
            <v>Total primary income payable ;</v>
          </cell>
          <cell r="BZ1" t="str">
            <v>Secondary income payable - Current taxes on income, wealth, etc - Income taxes ;</v>
          </cell>
          <cell r="CA1" t="str">
            <v>Secondary income payable - Current taxes on income, wealth, etc - Other ;</v>
          </cell>
          <cell r="CB1" t="str">
            <v>Secondary income payable - Current taxes on income, wealth, etc - Total ;</v>
          </cell>
          <cell r="CC1" t="str">
            <v>Secondary income payable - Non-life insurance claims ;</v>
          </cell>
          <cell r="CD1" t="str">
            <v>Secondary income payable - Other current transfers ;</v>
          </cell>
          <cell r="CE1" t="str">
            <v>Total secondary income payable ;</v>
          </cell>
          <cell r="CF1" t="str">
            <v>Total income payable ;</v>
          </cell>
          <cell r="CG1" t="str">
            <v>Gross disposable income ;</v>
          </cell>
          <cell r="CH1" t="str">
            <v>Net saving ;</v>
          </cell>
          <cell r="CI1" t="str">
            <v>Consumption of fixed capital ;</v>
          </cell>
          <cell r="CJ1" t="str">
            <v>TOTAL USE OF GROSS INCOME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 Millions</v>
          </cell>
          <cell r="AX2" t="str">
            <v>$ Millions</v>
          </cell>
          <cell r="AY2" t="str">
            <v>$ Millions</v>
          </cell>
          <cell r="AZ2" t="str">
            <v>$ Millions</v>
          </cell>
          <cell r="BA2" t="str">
            <v>$ Millions</v>
          </cell>
          <cell r="BB2" t="str">
            <v>$ Millions</v>
          </cell>
          <cell r="BC2" t="str">
            <v>$ Millions</v>
          </cell>
          <cell r="BD2" t="str">
            <v>$ Millions</v>
          </cell>
          <cell r="BE2" t="str">
            <v>$ Millions</v>
          </cell>
          <cell r="BF2" t="str">
            <v>$ Millions</v>
          </cell>
          <cell r="BG2" t="str">
            <v>$ Millions</v>
          </cell>
          <cell r="BH2" t="str">
            <v>$ Millions</v>
          </cell>
          <cell r="BI2" t="str">
            <v>$ Millions</v>
          </cell>
          <cell r="BJ2" t="str">
            <v>$ Millions</v>
          </cell>
          <cell r="BK2" t="str">
            <v>$ Millions</v>
          </cell>
          <cell r="BL2" t="str">
            <v>$ Millions</v>
          </cell>
          <cell r="BM2" t="str">
            <v>$ Millions</v>
          </cell>
          <cell r="BN2" t="str">
            <v>$ Millions</v>
          </cell>
          <cell r="BO2" t="str">
            <v>$ Millions</v>
          </cell>
          <cell r="BP2" t="str">
            <v>$ Millions</v>
          </cell>
          <cell r="BQ2" t="str">
            <v>$ Millions</v>
          </cell>
          <cell r="BR2" t="str">
            <v>$ Millions</v>
          </cell>
          <cell r="BS2" t="str">
            <v>$ Millions</v>
          </cell>
          <cell r="BT2" t="str">
            <v>$ Millions</v>
          </cell>
          <cell r="BU2" t="str">
            <v>$ Millions</v>
          </cell>
          <cell r="BV2" t="str">
            <v>$ Millions</v>
          </cell>
          <cell r="BW2" t="str">
            <v>$ Millions</v>
          </cell>
          <cell r="BX2" t="str">
            <v>$ Millions</v>
          </cell>
          <cell r="BY2" t="str">
            <v>$ Millions</v>
          </cell>
          <cell r="BZ2" t="str">
            <v>$ Millions</v>
          </cell>
          <cell r="CA2" t="str">
            <v>$ Millions</v>
          </cell>
          <cell r="CB2" t="str">
            <v>$ Millions</v>
          </cell>
          <cell r="CC2" t="str">
            <v>$ Millions</v>
          </cell>
          <cell r="CD2" t="str">
            <v>$ Millions</v>
          </cell>
          <cell r="CE2" t="str">
            <v>$ Millions</v>
          </cell>
          <cell r="CF2" t="str">
            <v>$ Millions</v>
          </cell>
          <cell r="CG2" t="str">
            <v>$ Millions</v>
          </cell>
          <cell r="CH2" t="str">
            <v>$ Millions</v>
          </cell>
          <cell r="CI2" t="str">
            <v>$ Millions</v>
          </cell>
          <cell r="CJ2" t="str">
            <v>$ Millions</v>
          </cell>
        </row>
        <row r="3">
          <cell r="B3" t="str">
            <v>Trend</v>
          </cell>
          <cell r="C3" t="str">
            <v>Trend</v>
          </cell>
          <cell r="D3" t="str">
            <v>Trend</v>
          </cell>
          <cell r="E3" t="str">
            <v>Trend</v>
          </cell>
          <cell r="F3" t="str">
            <v>Trend</v>
          </cell>
          <cell r="G3" t="str">
            <v>Trend</v>
          </cell>
          <cell r="H3" t="str">
            <v>Trend</v>
          </cell>
          <cell r="I3" t="str">
            <v>Trend</v>
          </cell>
          <cell r="J3" t="str">
            <v>Trend</v>
          </cell>
          <cell r="K3" t="str">
            <v>Trend</v>
          </cell>
          <cell r="L3" t="str">
            <v>Trend</v>
          </cell>
          <cell r="M3" t="str">
            <v>Trend</v>
          </cell>
          <cell r="N3" t="str">
            <v>Trend</v>
          </cell>
          <cell r="O3" t="str">
            <v>Trend</v>
          </cell>
          <cell r="P3" t="str">
            <v>Trend</v>
          </cell>
          <cell r="Q3" t="str">
            <v>Trend</v>
          </cell>
          <cell r="R3" t="str">
            <v>Trend</v>
          </cell>
          <cell r="S3" t="str">
            <v>Trend</v>
          </cell>
          <cell r="T3" t="str">
            <v>Trend</v>
          </cell>
          <cell r="U3" t="str">
            <v>Trend</v>
          </cell>
          <cell r="V3" t="str">
            <v>Trend</v>
          </cell>
          <cell r="W3" t="str">
            <v>Trend</v>
          </cell>
          <cell r="X3" t="str">
            <v>Trend</v>
          </cell>
          <cell r="Y3" t="str">
            <v>Trend</v>
          </cell>
          <cell r="Z3" t="str">
            <v>Trend</v>
          </cell>
          <cell r="AA3" t="str">
            <v>Trend</v>
          </cell>
          <cell r="AB3" t="str">
            <v>Trend</v>
          </cell>
          <cell r="AC3" t="str">
            <v>Trend</v>
          </cell>
          <cell r="AD3" t="str">
            <v>Trend</v>
          </cell>
          <cell r="AE3" t="str">
            <v>Seasonally Adjusted</v>
          </cell>
          <cell r="AF3" t="str">
            <v>Seasonally Adjusted</v>
          </cell>
          <cell r="AG3" t="str">
            <v>Seasonally Adjusted</v>
          </cell>
          <cell r="AH3" t="str">
            <v>Seasonally Adjusted</v>
          </cell>
          <cell r="AI3" t="str">
            <v>Seasonally Adjusted</v>
          </cell>
          <cell r="AJ3" t="str">
            <v>Seasonally Adjusted</v>
          </cell>
          <cell r="AK3" t="str">
            <v>Seasonally Adjusted</v>
          </cell>
          <cell r="AL3" t="str">
            <v>Seasonally Adjusted</v>
          </cell>
          <cell r="AM3" t="str">
            <v>Seasonally Adjusted</v>
          </cell>
          <cell r="AN3" t="str">
            <v>Seasonally Adjusted</v>
          </cell>
          <cell r="AO3" t="str">
            <v>Seasonally Adjusted</v>
          </cell>
          <cell r="AP3" t="str">
            <v>Seasonally Adjusted</v>
          </cell>
          <cell r="AQ3" t="str">
            <v>Seasonally Adjusted</v>
          </cell>
          <cell r="AR3" t="str">
            <v>Seasonally Adjusted</v>
          </cell>
          <cell r="AS3" t="str">
            <v>Seasonally Adjusted</v>
          </cell>
          <cell r="AT3" t="str">
            <v>Seasonally Adjusted</v>
          </cell>
          <cell r="AU3" t="str">
            <v>Seasonally Adjusted</v>
          </cell>
          <cell r="AV3" t="str">
            <v>Seasonally Adjusted</v>
          </cell>
          <cell r="AW3" t="str">
            <v>Seasonally Adjusted</v>
          </cell>
          <cell r="AX3" t="str">
            <v>Seasonally Adjusted</v>
          </cell>
          <cell r="AY3" t="str">
            <v>Seasonally Adjusted</v>
          </cell>
          <cell r="AZ3" t="str">
            <v>Seasonally Adjusted</v>
          </cell>
          <cell r="BA3" t="str">
            <v>Seasonally Adjusted</v>
          </cell>
          <cell r="BB3" t="str">
            <v>Seasonally Adjusted</v>
          </cell>
          <cell r="BC3" t="str">
            <v>Seasonally Adjusted</v>
          </cell>
          <cell r="BD3" t="str">
            <v>Seasonally Adjusted</v>
          </cell>
          <cell r="BE3" t="str">
            <v>Seasonally Adjusted</v>
          </cell>
          <cell r="BF3" t="str">
            <v>Seasonally Adjusted</v>
          </cell>
          <cell r="BG3" t="str">
            <v>Seasonally Adjusted</v>
          </cell>
          <cell r="BH3" t="str">
            <v>Original</v>
          </cell>
          <cell r="BI3" t="str">
            <v>Original</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row>
        <row r="4">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cell r="BB4" t="str">
            <v>DERIVED</v>
          </cell>
          <cell r="BC4" t="str">
            <v>DERIVED</v>
          </cell>
          <cell r="BD4" t="str">
            <v>DERIVED</v>
          </cell>
          <cell r="BE4" t="str">
            <v>DERIVED</v>
          </cell>
          <cell r="BF4" t="str">
            <v>DERIVED</v>
          </cell>
          <cell r="BG4" t="str">
            <v>DERIVED</v>
          </cell>
          <cell r="BH4" t="str">
            <v>DERIVED</v>
          </cell>
          <cell r="BI4" t="str">
            <v>DERIVED</v>
          </cell>
          <cell r="BJ4" t="str">
            <v>DERIVED</v>
          </cell>
          <cell r="BK4" t="str">
            <v>DERIVED</v>
          </cell>
          <cell r="BL4" t="str">
            <v>DERIVED</v>
          </cell>
          <cell r="BM4" t="str">
            <v>DERIVED</v>
          </cell>
          <cell r="BN4" t="str">
            <v>DERIVED</v>
          </cell>
          <cell r="BO4" t="str">
            <v>DERIVED</v>
          </cell>
          <cell r="BP4" t="str">
            <v>DERIVED</v>
          </cell>
          <cell r="BQ4" t="str">
            <v>DERIVED</v>
          </cell>
          <cell r="BR4" t="str">
            <v>DERIVED</v>
          </cell>
          <cell r="BS4" t="str">
            <v>DERIVED</v>
          </cell>
          <cell r="BT4" t="str">
            <v>DERIVED</v>
          </cell>
          <cell r="BU4" t="str">
            <v>DERIVED</v>
          </cell>
          <cell r="BV4" t="str">
            <v>DERIVED</v>
          </cell>
          <cell r="BW4" t="str">
            <v>DERIVED</v>
          </cell>
          <cell r="BX4" t="str">
            <v>DERIVED</v>
          </cell>
          <cell r="BY4" t="str">
            <v>DERIVED</v>
          </cell>
          <cell r="BZ4" t="str">
            <v>DERIVED</v>
          </cell>
          <cell r="CA4" t="str">
            <v>DERIVED</v>
          </cell>
          <cell r="CB4" t="str">
            <v>DERIVED</v>
          </cell>
          <cell r="CC4" t="str">
            <v>DERIVED</v>
          </cell>
          <cell r="CD4" t="str">
            <v>DERIVED</v>
          </cell>
          <cell r="CE4" t="str">
            <v>DERIVED</v>
          </cell>
          <cell r="CF4" t="str">
            <v>DERIVED</v>
          </cell>
          <cell r="CG4" t="str">
            <v>DERIVED</v>
          </cell>
          <cell r="CH4" t="str">
            <v>DERIVED</v>
          </cell>
          <cell r="CI4" t="str">
            <v>DERIVED</v>
          </cell>
          <cell r="CJ4" t="str">
            <v>DERIVED</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row>
        <row r="7">
          <cell r="B7">
            <v>32387</v>
          </cell>
          <cell r="C7">
            <v>32387</v>
          </cell>
          <cell r="D7">
            <v>32387</v>
          </cell>
          <cell r="E7">
            <v>32387</v>
          </cell>
          <cell r="F7">
            <v>32387</v>
          </cell>
          <cell r="G7">
            <v>32387</v>
          </cell>
          <cell r="H7">
            <v>32387</v>
          </cell>
          <cell r="I7">
            <v>32387</v>
          </cell>
          <cell r="J7">
            <v>32387</v>
          </cell>
          <cell r="K7">
            <v>32387</v>
          </cell>
          <cell r="L7">
            <v>32387</v>
          </cell>
          <cell r="M7">
            <v>32387</v>
          </cell>
          <cell r="N7">
            <v>32387</v>
          </cell>
          <cell r="O7">
            <v>32387</v>
          </cell>
          <cell r="P7">
            <v>32387</v>
          </cell>
          <cell r="Q7">
            <v>32387</v>
          </cell>
          <cell r="R7">
            <v>32387</v>
          </cell>
          <cell r="S7">
            <v>32387</v>
          </cell>
          <cell r="T7">
            <v>32387</v>
          </cell>
          <cell r="U7">
            <v>32387</v>
          </cell>
          <cell r="V7">
            <v>32387</v>
          </cell>
          <cell r="W7">
            <v>32387</v>
          </cell>
          <cell r="X7">
            <v>32387</v>
          </cell>
          <cell r="Y7">
            <v>32387</v>
          </cell>
          <cell r="Z7">
            <v>32387</v>
          </cell>
          <cell r="AA7">
            <v>32387</v>
          </cell>
          <cell r="AB7">
            <v>32387</v>
          </cell>
          <cell r="AC7">
            <v>32387</v>
          </cell>
          <cell r="AD7">
            <v>32387</v>
          </cell>
          <cell r="AE7">
            <v>32387</v>
          </cell>
          <cell r="AF7">
            <v>32387</v>
          </cell>
          <cell r="AG7">
            <v>32387</v>
          </cell>
          <cell r="AH7">
            <v>32387</v>
          </cell>
          <cell r="AI7">
            <v>32387</v>
          </cell>
          <cell r="AJ7">
            <v>32387</v>
          </cell>
          <cell r="AK7">
            <v>32387</v>
          </cell>
          <cell r="AL7">
            <v>32387</v>
          </cell>
          <cell r="AM7">
            <v>32387</v>
          </cell>
          <cell r="AN7">
            <v>32387</v>
          </cell>
          <cell r="AO7">
            <v>32387</v>
          </cell>
          <cell r="AP7">
            <v>32387</v>
          </cell>
          <cell r="AQ7">
            <v>32387</v>
          </cell>
          <cell r="AR7">
            <v>32387</v>
          </cell>
          <cell r="AS7">
            <v>32387</v>
          </cell>
          <cell r="AT7">
            <v>32387</v>
          </cell>
          <cell r="AU7">
            <v>32387</v>
          </cell>
          <cell r="AV7">
            <v>32387</v>
          </cell>
          <cell r="AW7">
            <v>32387</v>
          </cell>
          <cell r="AX7">
            <v>32387</v>
          </cell>
          <cell r="AY7">
            <v>32387</v>
          </cell>
          <cell r="AZ7">
            <v>32387</v>
          </cell>
          <cell r="BA7">
            <v>32387</v>
          </cell>
          <cell r="BB7">
            <v>32387</v>
          </cell>
          <cell r="BC7">
            <v>32387</v>
          </cell>
          <cell r="BD7">
            <v>32387</v>
          </cell>
          <cell r="BE7">
            <v>32387</v>
          </cell>
          <cell r="BF7">
            <v>32387</v>
          </cell>
          <cell r="BG7">
            <v>32387</v>
          </cell>
          <cell r="BH7">
            <v>32387</v>
          </cell>
          <cell r="BI7">
            <v>32387</v>
          </cell>
          <cell r="BJ7">
            <v>32387</v>
          </cell>
          <cell r="BK7">
            <v>32387</v>
          </cell>
          <cell r="BL7">
            <v>32387</v>
          </cell>
          <cell r="BM7">
            <v>32387</v>
          </cell>
          <cell r="BN7">
            <v>32387</v>
          </cell>
          <cell r="BO7">
            <v>32387</v>
          </cell>
          <cell r="BP7">
            <v>32387</v>
          </cell>
          <cell r="BQ7">
            <v>32387</v>
          </cell>
          <cell r="BR7">
            <v>32387</v>
          </cell>
          <cell r="BS7">
            <v>32387</v>
          </cell>
          <cell r="BT7">
            <v>32387</v>
          </cell>
          <cell r="BU7">
            <v>32387</v>
          </cell>
          <cell r="BV7">
            <v>32387</v>
          </cell>
          <cell r="BW7">
            <v>32387</v>
          </cell>
          <cell r="BX7">
            <v>32387</v>
          </cell>
          <cell r="BY7">
            <v>32387</v>
          </cell>
          <cell r="BZ7">
            <v>32387</v>
          </cell>
          <cell r="CA7">
            <v>32387</v>
          </cell>
          <cell r="CB7">
            <v>32387</v>
          </cell>
          <cell r="CC7">
            <v>32387</v>
          </cell>
          <cell r="CD7">
            <v>32387</v>
          </cell>
          <cell r="CE7">
            <v>32387</v>
          </cell>
          <cell r="CF7">
            <v>32387</v>
          </cell>
          <cell r="CG7">
            <v>32387</v>
          </cell>
          <cell r="CH7">
            <v>32387</v>
          </cell>
          <cell r="CI7">
            <v>32387</v>
          </cell>
          <cell r="CJ7">
            <v>32387</v>
          </cell>
        </row>
        <row r="8">
          <cell r="B8">
            <v>43070</v>
          </cell>
          <cell r="C8">
            <v>43070</v>
          </cell>
          <cell r="D8">
            <v>43070</v>
          </cell>
          <cell r="E8">
            <v>43070</v>
          </cell>
          <cell r="F8">
            <v>43070</v>
          </cell>
          <cell r="G8">
            <v>43070</v>
          </cell>
          <cell r="H8">
            <v>43070</v>
          </cell>
          <cell r="I8">
            <v>43070</v>
          </cell>
          <cell r="J8">
            <v>43070</v>
          </cell>
          <cell r="K8">
            <v>43070</v>
          </cell>
          <cell r="L8">
            <v>43070</v>
          </cell>
          <cell r="M8">
            <v>43070</v>
          </cell>
          <cell r="N8">
            <v>43070</v>
          </cell>
          <cell r="O8">
            <v>43070</v>
          </cell>
          <cell r="P8">
            <v>43070</v>
          </cell>
          <cell r="Q8">
            <v>43070</v>
          </cell>
          <cell r="R8">
            <v>43070</v>
          </cell>
          <cell r="S8">
            <v>43070</v>
          </cell>
          <cell r="T8">
            <v>43070</v>
          </cell>
          <cell r="U8">
            <v>43070</v>
          </cell>
          <cell r="V8">
            <v>43070</v>
          </cell>
          <cell r="W8">
            <v>43070</v>
          </cell>
          <cell r="X8">
            <v>43070</v>
          </cell>
          <cell r="Y8">
            <v>43070</v>
          </cell>
          <cell r="Z8">
            <v>43070</v>
          </cell>
          <cell r="AA8">
            <v>43070</v>
          </cell>
          <cell r="AB8">
            <v>43070</v>
          </cell>
          <cell r="AC8">
            <v>43070</v>
          </cell>
          <cell r="AD8">
            <v>43070</v>
          </cell>
          <cell r="AE8">
            <v>43070</v>
          </cell>
          <cell r="AF8">
            <v>43070</v>
          </cell>
          <cell r="AG8">
            <v>43070</v>
          </cell>
          <cell r="AH8">
            <v>43070</v>
          </cell>
          <cell r="AI8">
            <v>43070</v>
          </cell>
          <cell r="AJ8">
            <v>43070</v>
          </cell>
          <cell r="AK8">
            <v>43070</v>
          </cell>
          <cell r="AL8">
            <v>43070</v>
          </cell>
          <cell r="AM8">
            <v>43070</v>
          </cell>
          <cell r="AN8">
            <v>43070</v>
          </cell>
          <cell r="AO8">
            <v>43070</v>
          </cell>
          <cell r="AP8">
            <v>43070</v>
          </cell>
          <cell r="AQ8">
            <v>43070</v>
          </cell>
          <cell r="AR8">
            <v>43070</v>
          </cell>
          <cell r="AS8">
            <v>43070</v>
          </cell>
          <cell r="AT8">
            <v>43070</v>
          </cell>
          <cell r="AU8">
            <v>43070</v>
          </cell>
          <cell r="AV8">
            <v>43070</v>
          </cell>
          <cell r="AW8">
            <v>43070</v>
          </cell>
          <cell r="AX8">
            <v>43070</v>
          </cell>
          <cell r="AY8">
            <v>43070</v>
          </cell>
          <cell r="AZ8">
            <v>43070</v>
          </cell>
          <cell r="BA8">
            <v>43070</v>
          </cell>
          <cell r="BB8">
            <v>43070</v>
          </cell>
          <cell r="BC8">
            <v>43070</v>
          </cell>
          <cell r="BD8">
            <v>43070</v>
          </cell>
          <cell r="BE8">
            <v>43070</v>
          </cell>
          <cell r="BF8">
            <v>43070</v>
          </cell>
          <cell r="BG8">
            <v>43070</v>
          </cell>
          <cell r="BH8">
            <v>43070</v>
          </cell>
          <cell r="BI8">
            <v>43070</v>
          </cell>
          <cell r="BJ8">
            <v>43070</v>
          </cell>
          <cell r="BK8">
            <v>43070</v>
          </cell>
          <cell r="BL8">
            <v>43070</v>
          </cell>
          <cell r="BM8">
            <v>43070</v>
          </cell>
          <cell r="BN8">
            <v>43070</v>
          </cell>
          <cell r="BO8">
            <v>43070</v>
          </cell>
          <cell r="BP8">
            <v>43070</v>
          </cell>
          <cell r="BQ8">
            <v>43070</v>
          </cell>
          <cell r="BR8">
            <v>43070</v>
          </cell>
          <cell r="BS8">
            <v>43070</v>
          </cell>
          <cell r="BT8">
            <v>43070</v>
          </cell>
          <cell r="BU8">
            <v>43070</v>
          </cell>
          <cell r="BV8">
            <v>43070</v>
          </cell>
          <cell r="BW8">
            <v>43070</v>
          </cell>
          <cell r="BX8">
            <v>43070</v>
          </cell>
          <cell r="BY8">
            <v>43070</v>
          </cell>
          <cell r="BZ8">
            <v>43070</v>
          </cell>
          <cell r="CA8">
            <v>43070</v>
          </cell>
          <cell r="CB8">
            <v>43070</v>
          </cell>
          <cell r="CC8">
            <v>43070</v>
          </cell>
          <cell r="CD8">
            <v>43070</v>
          </cell>
          <cell r="CE8">
            <v>43070</v>
          </cell>
          <cell r="CF8">
            <v>43070</v>
          </cell>
          <cell r="CG8">
            <v>43070</v>
          </cell>
          <cell r="CH8">
            <v>43070</v>
          </cell>
          <cell r="CI8">
            <v>43070</v>
          </cell>
          <cell r="CJ8">
            <v>43070</v>
          </cell>
        </row>
        <row r="9">
          <cell r="B9">
            <v>118</v>
          </cell>
          <cell r="C9">
            <v>118</v>
          </cell>
          <cell r="D9">
            <v>118</v>
          </cell>
          <cell r="E9">
            <v>118</v>
          </cell>
          <cell r="F9">
            <v>118</v>
          </cell>
          <cell r="G9">
            <v>118</v>
          </cell>
          <cell r="H9">
            <v>118</v>
          </cell>
          <cell r="I9">
            <v>118</v>
          </cell>
          <cell r="J9">
            <v>118</v>
          </cell>
          <cell r="K9">
            <v>118</v>
          </cell>
          <cell r="L9">
            <v>118</v>
          </cell>
          <cell r="M9">
            <v>118</v>
          </cell>
          <cell r="N9">
            <v>118</v>
          </cell>
          <cell r="O9">
            <v>118</v>
          </cell>
          <cell r="P9">
            <v>118</v>
          </cell>
          <cell r="Q9">
            <v>118</v>
          </cell>
          <cell r="R9">
            <v>118</v>
          </cell>
          <cell r="S9">
            <v>118</v>
          </cell>
          <cell r="T9">
            <v>118</v>
          </cell>
          <cell r="U9">
            <v>118</v>
          </cell>
          <cell r="V9">
            <v>118</v>
          </cell>
          <cell r="W9">
            <v>118</v>
          </cell>
          <cell r="X9">
            <v>118</v>
          </cell>
          <cell r="Y9">
            <v>118</v>
          </cell>
          <cell r="Z9">
            <v>118</v>
          </cell>
          <cell r="AA9">
            <v>118</v>
          </cell>
          <cell r="AB9">
            <v>118</v>
          </cell>
          <cell r="AC9">
            <v>118</v>
          </cell>
          <cell r="AD9">
            <v>118</v>
          </cell>
          <cell r="AE9">
            <v>118</v>
          </cell>
          <cell r="AF9">
            <v>118</v>
          </cell>
          <cell r="AG9">
            <v>118</v>
          </cell>
          <cell r="AH9">
            <v>118</v>
          </cell>
          <cell r="AI9">
            <v>118</v>
          </cell>
          <cell r="AJ9">
            <v>118</v>
          </cell>
          <cell r="AK9">
            <v>118</v>
          </cell>
          <cell r="AL9">
            <v>118</v>
          </cell>
          <cell r="AM9">
            <v>118</v>
          </cell>
          <cell r="AN9">
            <v>118</v>
          </cell>
          <cell r="AO9">
            <v>118</v>
          </cell>
          <cell r="AP9">
            <v>118</v>
          </cell>
          <cell r="AQ9">
            <v>118</v>
          </cell>
          <cell r="AR9">
            <v>118</v>
          </cell>
          <cell r="AS9">
            <v>118</v>
          </cell>
          <cell r="AT9">
            <v>118</v>
          </cell>
          <cell r="AU9">
            <v>118</v>
          </cell>
          <cell r="AV9">
            <v>118</v>
          </cell>
          <cell r="AW9">
            <v>118</v>
          </cell>
          <cell r="AX9">
            <v>118</v>
          </cell>
          <cell r="AY9">
            <v>118</v>
          </cell>
          <cell r="AZ9">
            <v>118</v>
          </cell>
          <cell r="BA9">
            <v>118</v>
          </cell>
          <cell r="BB9">
            <v>118</v>
          </cell>
          <cell r="BC9">
            <v>118</v>
          </cell>
          <cell r="BD9">
            <v>118</v>
          </cell>
          <cell r="BE9">
            <v>118</v>
          </cell>
          <cell r="BF9">
            <v>118</v>
          </cell>
          <cell r="BG9">
            <v>118</v>
          </cell>
          <cell r="BH9">
            <v>118</v>
          </cell>
          <cell r="BI9">
            <v>118</v>
          </cell>
          <cell r="BJ9">
            <v>118</v>
          </cell>
          <cell r="BK9">
            <v>118</v>
          </cell>
          <cell r="BL9">
            <v>118</v>
          </cell>
          <cell r="BM9">
            <v>118</v>
          </cell>
          <cell r="BN9">
            <v>118</v>
          </cell>
          <cell r="BO9">
            <v>118</v>
          </cell>
          <cell r="BP9">
            <v>118</v>
          </cell>
          <cell r="BQ9">
            <v>118</v>
          </cell>
          <cell r="BR9">
            <v>118</v>
          </cell>
          <cell r="BS9">
            <v>118</v>
          </cell>
          <cell r="BT9">
            <v>118</v>
          </cell>
          <cell r="BU9">
            <v>118</v>
          </cell>
          <cell r="BV9">
            <v>118</v>
          </cell>
          <cell r="BW9">
            <v>118</v>
          </cell>
          <cell r="BX9">
            <v>118</v>
          </cell>
          <cell r="BY9">
            <v>118</v>
          </cell>
          <cell r="BZ9">
            <v>118</v>
          </cell>
          <cell r="CA9">
            <v>118</v>
          </cell>
          <cell r="CB9">
            <v>118</v>
          </cell>
          <cell r="CC9">
            <v>118</v>
          </cell>
          <cell r="CD9">
            <v>118</v>
          </cell>
          <cell r="CE9">
            <v>118</v>
          </cell>
          <cell r="CF9">
            <v>118</v>
          </cell>
          <cell r="CG9">
            <v>118</v>
          </cell>
          <cell r="CH9">
            <v>118</v>
          </cell>
          <cell r="CI9">
            <v>118</v>
          </cell>
          <cell r="CJ9">
            <v>118</v>
          </cell>
        </row>
        <row r="10">
          <cell r="B10" t="str">
            <v>A85125379W</v>
          </cell>
          <cell r="C10" t="str">
            <v>A85125380F</v>
          </cell>
          <cell r="D10" t="str">
            <v>A85125381J</v>
          </cell>
          <cell r="E10" t="str">
            <v>A85125382K</v>
          </cell>
          <cell r="F10" t="str">
            <v>A85125383L</v>
          </cell>
          <cell r="G10" t="str">
            <v>A85125384R</v>
          </cell>
          <cell r="H10" t="str">
            <v>A85125385T</v>
          </cell>
          <cell r="I10" t="str">
            <v>A85125386V</v>
          </cell>
          <cell r="J10" t="str">
            <v>A85125387W</v>
          </cell>
          <cell r="K10" t="str">
            <v>A85125388X</v>
          </cell>
          <cell r="L10" t="str">
            <v>A85125389A</v>
          </cell>
          <cell r="M10" t="str">
            <v>A85125390K</v>
          </cell>
          <cell r="N10" t="str">
            <v>A85125391L</v>
          </cell>
          <cell r="O10" t="str">
            <v>A85125392R</v>
          </cell>
          <cell r="P10" t="str">
            <v>A85125393T</v>
          </cell>
          <cell r="Q10" t="str">
            <v>A85125394V</v>
          </cell>
          <cell r="R10" t="str">
            <v>A85124990W</v>
          </cell>
          <cell r="S10" t="str">
            <v>A85124991X</v>
          </cell>
          <cell r="T10" t="str">
            <v>A85124992A</v>
          </cell>
          <cell r="U10" t="str">
            <v>A85124993C</v>
          </cell>
          <cell r="V10" t="str">
            <v>A85124994F</v>
          </cell>
          <cell r="W10" t="str">
            <v>A85124995J</v>
          </cell>
          <cell r="X10" t="str">
            <v>A85124996K</v>
          </cell>
          <cell r="Y10" t="str">
            <v>A85124997L</v>
          </cell>
          <cell r="Z10" t="str">
            <v>A85124998R</v>
          </cell>
          <cell r="AA10" t="str">
            <v>A85124999T</v>
          </cell>
          <cell r="AB10" t="str">
            <v>A85125812X</v>
          </cell>
          <cell r="AC10" t="str">
            <v>A85125000T</v>
          </cell>
          <cell r="AD10" t="str">
            <v>A85125001V</v>
          </cell>
          <cell r="AE10" t="str">
            <v>A85125002W</v>
          </cell>
          <cell r="AF10" t="str">
            <v>A85125003X</v>
          </cell>
          <cell r="AG10" t="str">
            <v>A85125004A</v>
          </cell>
          <cell r="AH10" t="str">
            <v>A85125005C</v>
          </cell>
          <cell r="AI10" t="str">
            <v>A85125006F</v>
          </cell>
          <cell r="AJ10" t="str">
            <v>A85125007J</v>
          </cell>
          <cell r="AK10" t="str">
            <v>A85125008K</v>
          </cell>
          <cell r="AL10" t="str">
            <v>A85125009L</v>
          </cell>
          <cell r="AM10" t="str">
            <v>A85125010W</v>
          </cell>
          <cell r="AN10" t="str">
            <v>A85125011X</v>
          </cell>
          <cell r="AO10" t="str">
            <v>A85125012A</v>
          </cell>
          <cell r="AP10" t="str">
            <v>A85125013C</v>
          </cell>
          <cell r="AQ10" t="str">
            <v>A85125014F</v>
          </cell>
          <cell r="AR10" t="str">
            <v>A85125015J</v>
          </cell>
          <cell r="AS10" t="str">
            <v>A85125016K</v>
          </cell>
          <cell r="AT10" t="str">
            <v>A85125017L</v>
          </cell>
          <cell r="AU10" t="str">
            <v>A85125018R</v>
          </cell>
          <cell r="AV10" t="str">
            <v>A85125019T</v>
          </cell>
          <cell r="AW10" t="str">
            <v>A85125020A</v>
          </cell>
          <cell r="AX10" t="str">
            <v>A85125021C</v>
          </cell>
          <cell r="AY10" t="str">
            <v>A85125022F</v>
          </cell>
          <cell r="AZ10" t="str">
            <v>A85125023J</v>
          </cell>
          <cell r="BA10" t="str">
            <v>A85125024K</v>
          </cell>
          <cell r="BB10" t="str">
            <v>A85125025L</v>
          </cell>
          <cell r="BC10" t="str">
            <v>A85125026R</v>
          </cell>
          <cell r="BD10" t="str">
            <v>A85125027T</v>
          </cell>
          <cell r="BE10" t="str">
            <v>A85125814C</v>
          </cell>
          <cell r="BF10" t="str">
            <v>A85125028V</v>
          </cell>
          <cell r="BG10" t="str">
            <v>A85125029W</v>
          </cell>
          <cell r="BH10" t="str">
            <v>A85125030F</v>
          </cell>
          <cell r="BI10" t="str">
            <v>A85125031J</v>
          </cell>
          <cell r="BJ10" t="str">
            <v>A85125032K</v>
          </cell>
          <cell r="BK10" t="str">
            <v>A85125033L</v>
          </cell>
          <cell r="BL10" t="str">
            <v>A85125034R</v>
          </cell>
          <cell r="BM10" t="str">
            <v>A85125035T</v>
          </cell>
          <cell r="BN10" t="str">
            <v>A85125036V</v>
          </cell>
          <cell r="BO10" t="str">
            <v>A85125037W</v>
          </cell>
          <cell r="BP10" t="str">
            <v>A85125038X</v>
          </cell>
          <cell r="BQ10" t="str">
            <v>A85125039A</v>
          </cell>
          <cell r="BR10" t="str">
            <v>A85125040K</v>
          </cell>
          <cell r="BS10" t="str">
            <v>A85125041L</v>
          </cell>
          <cell r="BT10" t="str">
            <v>A85125042R</v>
          </cell>
          <cell r="BU10" t="str">
            <v>A85125043T</v>
          </cell>
          <cell r="BV10" t="str">
            <v>A85125044V</v>
          </cell>
          <cell r="BW10" t="str">
            <v>A85125045W</v>
          </cell>
          <cell r="BX10" t="str">
            <v>A85125046X</v>
          </cell>
          <cell r="BY10" t="str">
            <v>A85125047A</v>
          </cell>
          <cell r="BZ10" t="str">
            <v>A85125048C</v>
          </cell>
          <cell r="CA10" t="str">
            <v>A85125049F</v>
          </cell>
          <cell r="CB10" t="str">
            <v>A85125050R</v>
          </cell>
          <cell r="CC10" t="str">
            <v>A85125051T</v>
          </cell>
          <cell r="CD10" t="str">
            <v>A85125052V</v>
          </cell>
          <cell r="CE10" t="str">
            <v>A85125053W</v>
          </cell>
          <cell r="CF10" t="str">
            <v>A85125054X</v>
          </cell>
          <cell r="CG10" t="str">
            <v>A85125055A</v>
          </cell>
          <cell r="CH10" t="str">
            <v>A85125816J</v>
          </cell>
          <cell r="CI10" t="str">
            <v>A85125056C</v>
          </cell>
          <cell r="CJ10" t="str">
            <v>A85125057F</v>
          </cell>
        </row>
        <row r="11">
          <cell r="A11">
            <v>32387</v>
          </cell>
          <cell r="B11">
            <v>2783</v>
          </cell>
          <cell r="C11">
            <v>12167</v>
          </cell>
          <cell r="D11">
            <v>832</v>
          </cell>
          <cell r="E11">
            <v>245</v>
          </cell>
          <cell r="F11">
            <v>0</v>
          </cell>
          <cell r="G11">
            <v>13244</v>
          </cell>
          <cell r="H11">
            <v>16027</v>
          </cell>
          <cell r="I11">
            <v>2521</v>
          </cell>
          <cell r="J11">
            <v>0</v>
          </cell>
          <cell r="K11">
            <v>2521</v>
          </cell>
          <cell r="L11">
            <v>18548</v>
          </cell>
          <cell r="M11">
            <v>7598</v>
          </cell>
          <cell r="N11">
            <v>1013</v>
          </cell>
          <cell r="O11">
            <v>-126</v>
          </cell>
          <cell r="P11">
            <v>3230</v>
          </cell>
          <cell r="Q11">
            <v>0</v>
          </cell>
          <cell r="R11">
            <v>11715</v>
          </cell>
          <cell r="S11">
            <v>11715</v>
          </cell>
          <cell r="T11">
            <v>672</v>
          </cell>
          <cell r="U11">
            <v>0</v>
          </cell>
          <cell r="V11">
            <v>672</v>
          </cell>
          <cell r="W11">
            <v>2770</v>
          </cell>
          <cell r="X11">
            <v>84</v>
          </cell>
          <cell r="Y11">
            <v>3525</v>
          </cell>
          <cell r="Z11">
            <v>15241</v>
          </cell>
          <cell r="AA11">
            <v>3307</v>
          </cell>
          <cell r="AB11">
            <v>2771</v>
          </cell>
          <cell r="AC11">
            <v>536</v>
          </cell>
          <cell r="AD11">
            <v>18548</v>
          </cell>
          <cell r="AE11">
            <v>2809</v>
          </cell>
          <cell r="AF11">
            <v>12075</v>
          </cell>
          <cell r="AG11">
            <v>838</v>
          </cell>
          <cell r="AH11">
            <v>330</v>
          </cell>
          <cell r="AI11">
            <v>0</v>
          </cell>
          <cell r="AJ11">
            <v>13243</v>
          </cell>
          <cell r="AK11">
            <v>16051</v>
          </cell>
          <cell r="AL11">
            <v>2515</v>
          </cell>
          <cell r="AM11">
            <v>0</v>
          </cell>
          <cell r="AN11">
            <v>2515</v>
          </cell>
          <cell r="AO11">
            <v>18566</v>
          </cell>
          <cell r="AP11">
            <v>7550</v>
          </cell>
          <cell r="AQ11">
            <v>983</v>
          </cell>
          <cell r="AR11">
            <v>-143</v>
          </cell>
          <cell r="AS11">
            <v>3242</v>
          </cell>
          <cell r="AT11">
            <v>0</v>
          </cell>
          <cell r="AU11">
            <v>11632</v>
          </cell>
          <cell r="AV11">
            <v>11632</v>
          </cell>
          <cell r="AW11">
            <v>716</v>
          </cell>
          <cell r="AX11">
            <v>0</v>
          </cell>
          <cell r="AY11">
            <v>716</v>
          </cell>
          <cell r="AZ11">
            <v>2746</v>
          </cell>
          <cell r="BA11">
            <v>84</v>
          </cell>
          <cell r="BB11">
            <v>3546</v>
          </cell>
          <cell r="BC11">
            <v>15179</v>
          </cell>
          <cell r="BD11">
            <v>3387</v>
          </cell>
          <cell r="BE11">
            <v>2851</v>
          </cell>
          <cell r="BF11">
            <v>536</v>
          </cell>
          <cell r="BG11">
            <v>18566</v>
          </cell>
          <cell r="BH11">
            <v>2809</v>
          </cell>
          <cell r="BI11">
            <v>12075</v>
          </cell>
          <cell r="BJ11">
            <v>1461</v>
          </cell>
          <cell r="BK11">
            <v>328</v>
          </cell>
          <cell r="BL11">
            <v>0</v>
          </cell>
          <cell r="BM11">
            <v>13864</v>
          </cell>
          <cell r="BN11">
            <v>16672</v>
          </cell>
          <cell r="BO11">
            <v>2515</v>
          </cell>
          <cell r="BP11">
            <v>0</v>
          </cell>
          <cell r="BQ11">
            <v>2515</v>
          </cell>
          <cell r="BR11">
            <v>19187</v>
          </cell>
          <cell r="BS11">
            <v>7474</v>
          </cell>
          <cell r="BT11">
            <v>1261</v>
          </cell>
          <cell r="BU11">
            <v>-109</v>
          </cell>
          <cell r="BV11">
            <v>3242</v>
          </cell>
          <cell r="BW11">
            <v>0</v>
          </cell>
          <cell r="BX11">
            <v>11868</v>
          </cell>
          <cell r="BY11">
            <v>11868</v>
          </cell>
          <cell r="BZ11">
            <v>771</v>
          </cell>
          <cell r="CA11">
            <v>0</v>
          </cell>
          <cell r="CB11">
            <v>771</v>
          </cell>
          <cell r="CC11">
            <v>2642</v>
          </cell>
          <cell r="CD11">
            <v>84</v>
          </cell>
          <cell r="CE11">
            <v>3497</v>
          </cell>
          <cell r="CF11">
            <v>15365</v>
          </cell>
          <cell r="CG11">
            <v>3822</v>
          </cell>
          <cell r="CH11">
            <v>3286</v>
          </cell>
          <cell r="CI11">
            <v>536</v>
          </cell>
          <cell r="CJ11">
            <v>19187</v>
          </cell>
        </row>
        <row r="12">
          <cell r="A12">
            <v>32478</v>
          </cell>
          <cell r="B12">
            <v>3003</v>
          </cell>
          <cell r="C12">
            <v>13246</v>
          </cell>
          <cell r="D12">
            <v>829</v>
          </cell>
          <cell r="E12">
            <v>165</v>
          </cell>
          <cell r="F12">
            <v>0</v>
          </cell>
          <cell r="G12">
            <v>14239</v>
          </cell>
          <cell r="H12">
            <v>17243</v>
          </cell>
          <cell r="I12">
            <v>2554</v>
          </cell>
          <cell r="J12">
            <v>0</v>
          </cell>
          <cell r="K12">
            <v>2554</v>
          </cell>
          <cell r="L12">
            <v>19797</v>
          </cell>
          <cell r="M12">
            <v>8192</v>
          </cell>
          <cell r="N12">
            <v>1006</v>
          </cell>
          <cell r="O12">
            <v>-99</v>
          </cell>
          <cell r="P12">
            <v>3342</v>
          </cell>
          <cell r="Q12">
            <v>0</v>
          </cell>
          <cell r="R12">
            <v>12441</v>
          </cell>
          <cell r="S12">
            <v>12441</v>
          </cell>
          <cell r="T12">
            <v>703</v>
          </cell>
          <cell r="U12">
            <v>0</v>
          </cell>
          <cell r="V12">
            <v>703</v>
          </cell>
          <cell r="W12">
            <v>2790</v>
          </cell>
          <cell r="X12">
            <v>86</v>
          </cell>
          <cell r="Y12">
            <v>3579</v>
          </cell>
          <cell r="Z12">
            <v>16020</v>
          </cell>
          <cell r="AA12">
            <v>3777</v>
          </cell>
          <cell r="AB12">
            <v>3224</v>
          </cell>
          <cell r="AC12">
            <v>553</v>
          </cell>
          <cell r="AD12">
            <v>19797</v>
          </cell>
          <cell r="AE12">
            <v>3021</v>
          </cell>
          <cell r="AF12">
            <v>13089</v>
          </cell>
          <cell r="AG12">
            <v>789</v>
          </cell>
          <cell r="AH12">
            <v>104</v>
          </cell>
          <cell r="AI12">
            <v>0</v>
          </cell>
          <cell r="AJ12">
            <v>13982</v>
          </cell>
          <cell r="AK12">
            <v>17003</v>
          </cell>
          <cell r="AL12">
            <v>2554</v>
          </cell>
          <cell r="AM12">
            <v>0</v>
          </cell>
          <cell r="AN12">
            <v>2554</v>
          </cell>
          <cell r="AO12">
            <v>19557</v>
          </cell>
          <cell r="AP12">
            <v>8205</v>
          </cell>
          <cell r="AQ12">
            <v>999</v>
          </cell>
          <cell r="AR12">
            <v>-85</v>
          </cell>
          <cell r="AS12">
            <v>3342</v>
          </cell>
          <cell r="AT12">
            <v>0</v>
          </cell>
          <cell r="AU12">
            <v>12461</v>
          </cell>
          <cell r="AV12">
            <v>12461</v>
          </cell>
          <cell r="AW12">
            <v>677</v>
          </cell>
          <cell r="AX12">
            <v>0</v>
          </cell>
          <cell r="AY12">
            <v>677</v>
          </cell>
          <cell r="AZ12">
            <v>2801</v>
          </cell>
          <cell r="BA12">
            <v>86</v>
          </cell>
          <cell r="BB12">
            <v>3564</v>
          </cell>
          <cell r="BC12">
            <v>16025</v>
          </cell>
          <cell r="BD12">
            <v>3532</v>
          </cell>
          <cell r="BE12">
            <v>2979</v>
          </cell>
          <cell r="BF12">
            <v>553</v>
          </cell>
          <cell r="BG12">
            <v>19557</v>
          </cell>
          <cell r="BH12">
            <v>3021</v>
          </cell>
          <cell r="BI12">
            <v>13089</v>
          </cell>
          <cell r="BJ12">
            <v>286</v>
          </cell>
          <cell r="BK12">
            <v>113</v>
          </cell>
          <cell r="BL12">
            <v>0</v>
          </cell>
          <cell r="BM12">
            <v>13487</v>
          </cell>
          <cell r="BN12">
            <v>16508</v>
          </cell>
          <cell r="BO12">
            <v>2554</v>
          </cell>
          <cell r="BP12">
            <v>0</v>
          </cell>
          <cell r="BQ12">
            <v>2554</v>
          </cell>
          <cell r="BR12">
            <v>19062</v>
          </cell>
          <cell r="BS12">
            <v>8342</v>
          </cell>
          <cell r="BT12">
            <v>833</v>
          </cell>
          <cell r="BU12">
            <v>-43</v>
          </cell>
          <cell r="BV12">
            <v>3342</v>
          </cell>
          <cell r="BW12">
            <v>0</v>
          </cell>
          <cell r="BX12">
            <v>12474</v>
          </cell>
          <cell r="BY12">
            <v>12474</v>
          </cell>
          <cell r="BZ12">
            <v>865</v>
          </cell>
          <cell r="CA12">
            <v>0</v>
          </cell>
          <cell r="CB12">
            <v>865</v>
          </cell>
          <cell r="CC12">
            <v>2812</v>
          </cell>
          <cell r="CD12">
            <v>86</v>
          </cell>
          <cell r="CE12">
            <v>3763</v>
          </cell>
          <cell r="CF12">
            <v>16237</v>
          </cell>
          <cell r="CG12">
            <v>2825</v>
          </cell>
          <cell r="CH12">
            <v>2272</v>
          </cell>
          <cell r="CI12">
            <v>553</v>
          </cell>
          <cell r="CJ12">
            <v>19062</v>
          </cell>
        </row>
        <row r="13">
          <cell r="A13">
            <v>32568</v>
          </cell>
          <cell r="B13">
            <v>3019</v>
          </cell>
          <cell r="C13">
            <v>14432</v>
          </cell>
          <cell r="D13">
            <v>834</v>
          </cell>
          <cell r="E13">
            <v>92</v>
          </cell>
          <cell r="F13">
            <v>0</v>
          </cell>
          <cell r="G13">
            <v>15358</v>
          </cell>
          <cell r="H13">
            <v>18377</v>
          </cell>
          <cell r="I13">
            <v>2598</v>
          </cell>
          <cell r="J13">
            <v>0</v>
          </cell>
          <cell r="K13">
            <v>2598</v>
          </cell>
          <cell r="L13">
            <v>20975</v>
          </cell>
          <cell r="M13">
            <v>8786</v>
          </cell>
          <cell r="N13">
            <v>928</v>
          </cell>
          <cell r="O13">
            <v>-78</v>
          </cell>
          <cell r="P13">
            <v>3483</v>
          </cell>
          <cell r="Q13">
            <v>0</v>
          </cell>
          <cell r="R13">
            <v>13119</v>
          </cell>
          <cell r="S13">
            <v>13119</v>
          </cell>
          <cell r="T13">
            <v>799</v>
          </cell>
          <cell r="U13">
            <v>0</v>
          </cell>
          <cell r="V13">
            <v>799</v>
          </cell>
          <cell r="W13">
            <v>2773</v>
          </cell>
          <cell r="X13">
            <v>89</v>
          </cell>
          <cell r="Y13">
            <v>3661</v>
          </cell>
          <cell r="Z13">
            <v>16780</v>
          </cell>
          <cell r="AA13">
            <v>4196</v>
          </cell>
          <cell r="AB13">
            <v>3621</v>
          </cell>
          <cell r="AC13">
            <v>575</v>
          </cell>
          <cell r="AD13">
            <v>20975</v>
          </cell>
          <cell r="AE13">
            <v>3043</v>
          </cell>
          <cell r="AF13">
            <v>14576</v>
          </cell>
          <cell r="AG13">
            <v>908</v>
          </cell>
          <cell r="AH13">
            <v>106</v>
          </cell>
          <cell r="AI13">
            <v>0</v>
          </cell>
          <cell r="AJ13">
            <v>15590</v>
          </cell>
          <cell r="AK13">
            <v>18632</v>
          </cell>
          <cell r="AL13">
            <v>2598</v>
          </cell>
          <cell r="AM13">
            <v>0</v>
          </cell>
          <cell r="AN13">
            <v>2598</v>
          </cell>
          <cell r="AO13">
            <v>21230</v>
          </cell>
          <cell r="AP13">
            <v>8842</v>
          </cell>
          <cell r="AQ13">
            <v>1034</v>
          </cell>
          <cell r="AR13">
            <v>-96</v>
          </cell>
          <cell r="AS13">
            <v>3471</v>
          </cell>
          <cell r="AT13">
            <v>0</v>
          </cell>
          <cell r="AU13">
            <v>13251</v>
          </cell>
          <cell r="AV13">
            <v>13251</v>
          </cell>
          <cell r="AW13">
            <v>778</v>
          </cell>
          <cell r="AX13">
            <v>0</v>
          </cell>
          <cell r="AY13">
            <v>778</v>
          </cell>
          <cell r="AZ13">
            <v>2769</v>
          </cell>
          <cell r="BA13">
            <v>89</v>
          </cell>
          <cell r="BB13">
            <v>3635</v>
          </cell>
          <cell r="BC13">
            <v>16886</v>
          </cell>
          <cell r="BD13">
            <v>4344</v>
          </cell>
          <cell r="BE13">
            <v>3770</v>
          </cell>
          <cell r="BF13">
            <v>574</v>
          </cell>
          <cell r="BG13">
            <v>21230</v>
          </cell>
          <cell r="BH13">
            <v>3043</v>
          </cell>
          <cell r="BI13">
            <v>14576</v>
          </cell>
          <cell r="BJ13">
            <v>1440</v>
          </cell>
          <cell r="BK13">
            <v>92</v>
          </cell>
          <cell r="BL13">
            <v>0</v>
          </cell>
          <cell r="BM13">
            <v>16108</v>
          </cell>
          <cell r="BN13">
            <v>19151</v>
          </cell>
          <cell r="BO13">
            <v>2598</v>
          </cell>
          <cell r="BP13">
            <v>0</v>
          </cell>
          <cell r="BQ13">
            <v>2598</v>
          </cell>
          <cell r="BR13">
            <v>21748</v>
          </cell>
          <cell r="BS13">
            <v>8781</v>
          </cell>
          <cell r="BT13">
            <v>712</v>
          </cell>
          <cell r="BU13">
            <v>-95</v>
          </cell>
          <cell r="BV13">
            <v>3471</v>
          </cell>
          <cell r="BW13">
            <v>0</v>
          </cell>
          <cell r="BX13">
            <v>12868</v>
          </cell>
          <cell r="BY13">
            <v>12868</v>
          </cell>
          <cell r="BZ13">
            <v>592</v>
          </cell>
          <cell r="CA13">
            <v>0</v>
          </cell>
          <cell r="CB13">
            <v>592</v>
          </cell>
          <cell r="CC13">
            <v>2852</v>
          </cell>
          <cell r="CD13">
            <v>89</v>
          </cell>
          <cell r="CE13">
            <v>3533</v>
          </cell>
          <cell r="CF13">
            <v>16401</v>
          </cell>
          <cell r="CG13">
            <v>5347</v>
          </cell>
          <cell r="CH13">
            <v>4773</v>
          </cell>
          <cell r="CI13">
            <v>574</v>
          </cell>
          <cell r="CJ13">
            <v>21748</v>
          </cell>
        </row>
        <row r="14">
          <cell r="A14">
            <v>32660</v>
          </cell>
          <cell r="B14">
            <v>2812</v>
          </cell>
          <cell r="C14">
            <v>15478</v>
          </cell>
          <cell r="D14">
            <v>853</v>
          </cell>
          <cell r="E14">
            <v>65</v>
          </cell>
          <cell r="F14">
            <v>0</v>
          </cell>
          <cell r="G14">
            <v>16396</v>
          </cell>
          <cell r="H14">
            <v>19208</v>
          </cell>
          <cell r="I14">
            <v>2647</v>
          </cell>
          <cell r="J14">
            <v>0</v>
          </cell>
          <cell r="K14">
            <v>2647</v>
          </cell>
          <cell r="L14">
            <v>21856</v>
          </cell>
          <cell r="M14">
            <v>9343</v>
          </cell>
          <cell r="N14">
            <v>820</v>
          </cell>
          <cell r="O14">
            <v>-89</v>
          </cell>
          <cell r="P14">
            <v>3673</v>
          </cell>
          <cell r="Q14">
            <v>0</v>
          </cell>
          <cell r="R14">
            <v>13747</v>
          </cell>
          <cell r="S14">
            <v>13747</v>
          </cell>
          <cell r="T14">
            <v>924</v>
          </cell>
          <cell r="U14">
            <v>0</v>
          </cell>
          <cell r="V14">
            <v>924</v>
          </cell>
          <cell r="W14">
            <v>2654</v>
          </cell>
          <cell r="X14">
            <v>93</v>
          </cell>
          <cell r="Y14">
            <v>3671</v>
          </cell>
          <cell r="Z14">
            <v>17418</v>
          </cell>
          <cell r="AA14">
            <v>4437</v>
          </cell>
          <cell r="AB14">
            <v>3835</v>
          </cell>
          <cell r="AC14">
            <v>602</v>
          </cell>
          <cell r="AD14">
            <v>21856</v>
          </cell>
          <cell r="AE14">
            <v>2874</v>
          </cell>
          <cell r="AF14">
            <v>15583</v>
          </cell>
          <cell r="AG14">
            <v>767</v>
          </cell>
          <cell r="AH14">
            <v>32</v>
          </cell>
          <cell r="AI14">
            <v>0</v>
          </cell>
          <cell r="AJ14">
            <v>16383</v>
          </cell>
          <cell r="AK14">
            <v>19256</v>
          </cell>
          <cell r="AL14">
            <v>2645</v>
          </cell>
          <cell r="AM14">
            <v>0</v>
          </cell>
          <cell r="AN14">
            <v>2645</v>
          </cell>
          <cell r="AO14">
            <v>21901</v>
          </cell>
          <cell r="AP14">
            <v>9304</v>
          </cell>
          <cell r="AQ14">
            <v>782</v>
          </cell>
          <cell r="AR14">
            <v>-41</v>
          </cell>
          <cell r="AS14">
            <v>3626</v>
          </cell>
          <cell r="AT14">
            <v>0</v>
          </cell>
          <cell r="AU14">
            <v>13671</v>
          </cell>
          <cell r="AV14">
            <v>13671</v>
          </cell>
          <cell r="AW14">
            <v>875</v>
          </cell>
          <cell r="AX14">
            <v>0</v>
          </cell>
          <cell r="AY14">
            <v>875</v>
          </cell>
          <cell r="AZ14">
            <v>2757</v>
          </cell>
          <cell r="BA14">
            <v>93</v>
          </cell>
          <cell r="BB14">
            <v>3725</v>
          </cell>
          <cell r="BC14">
            <v>17396</v>
          </cell>
          <cell r="BD14">
            <v>4505</v>
          </cell>
          <cell r="BE14">
            <v>3906</v>
          </cell>
          <cell r="BF14">
            <v>599</v>
          </cell>
          <cell r="BG14">
            <v>21901</v>
          </cell>
          <cell r="BH14">
            <v>2874</v>
          </cell>
          <cell r="BI14">
            <v>15583</v>
          </cell>
          <cell r="BJ14">
            <v>282</v>
          </cell>
          <cell r="BK14">
            <v>39</v>
          </cell>
          <cell r="BL14">
            <v>0</v>
          </cell>
          <cell r="BM14">
            <v>15905</v>
          </cell>
          <cell r="BN14">
            <v>18778</v>
          </cell>
          <cell r="BO14">
            <v>2645</v>
          </cell>
          <cell r="BP14">
            <v>0</v>
          </cell>
          <cell r="BQ14">
            <v>2645</v>
          </cell>
          <cell r="BR14">
            <v>21423</v>
          </cell>
          <cell r="BS14">
            <v>9299</v>
          </cell>
          <cell r="BT14">
            <v>957</v>
          </cell>
          <cell r="BU14">
            <v>-117</v>
          </cell>
          <cell r="BV14">
            <v>3626</v>
          </cell>
          <cell r="BW14">
            <v>0</v>
          </cell>
          <cell r="BX14">
            <v>13766</v>
          </cell>
          <cell r="BY14">
            <v>13766</v>
          </cell>
          <cell r="BZ14">
            <v>787</v>
          </cell>
          <cell r="CA14">
            <v>0</v>
          </cell>
          <cell r="CB14">
            <v>787</v>
          </cell>
          <cell r="CC14">
            <v>2763</v>
          </cell>
          <cell r="CD14">
            <v>93</v>
          </cell>
          <cell r="CE14">
            <v>3643</v>
          </cell>
          <cell r="CF14">
            <v>17409</v>
          </cell>
          <cell r="CG14">
            <v>4014</v>
          </cell>
          <cell r="CH14">
            <v>3415</v>
          </cell>
          <cell r="CI14">
            <v>599</v>
          </cell>
          <cell r="CJ14">
            <v>21423</v>
          </cell>
        </row>
        <row r="15">
          <cell r="A15">
            <v>32752</v>
          </cell>
          <cell r="B15">
            <v>2516</v>
          </cell>
          <cell r="C15">
            <v>16368</v>
          </cell>
          <cell r="D15">
            <v>896</v>
          </cell>
          <cell r="E15">
            <v>51</v>
          </cell>
          <cell r="F15">
            <v>0</v>
          </cell>
          <cell r="G15">
            <v>17315</v>
          </cell>
          <cell r="H15">
            <v>19831</v>
          </cell>
          <cell r="I15">
            <v>2699</v>
          </cell>
          <cell r="J15">
            <v>0</v>
          </cell>
          <cell r="K15">
            <v>2699</v>
          </cell>
          <cell r="L15">
            <v>22530</v>
          </cell>
          <cell r="M15">
            <v>10097</v>
          </cell>
          <cell r="N15">
            <v>850</v>
          </cell>
          <cell r="O15">
            <v>-118</v>
          </cell>
          <cell r="P15">
            <v>3898</v>
          </cell>
          <cell r="Q15">
            <v>0</v>
          </cell>
          <cell r="R15">
            <v>14727</v>
          </cell>
          <cell r="S15">
            <v>14727</v>
          </cell>
          <cell r="T15">
            <v>999</v>
          </cell>
          <cell r="U15">
            <v>0</v>
          </cell>
          <cell r="V15">
            <v>999</v>
          </cell>
          <cell r="W15">
            <v>2498</v>
          </cell>
          <cell r="X15">
            <v>98</v>
          </cell>
          <cell r="Y15">
            <v>3596</v>
          </cell>
          <cell r="Z15">
            <v>18323</v>
          </cell>
          <cell r="AA15">
            <v>4207</v>
          </cell>
          <cell r="AB15">
            <v>3576</v>
          </cell>
          <cell r="AC15">
            <v>631</v>
          </cell>
          <cell r="AD15">
            <v>22530</v>
          </cell>
          <cell r="AE15">
            <v>2435</v>
          </cell>
          <cell r="AF15">
            <v>16256</v>
          </cell>
          <cell r="AG15">
            <v>933</v>
          </cell>
          <cell r="AH15">
            <v>104</v>
          </cell>
          <cell r="AI15">
            <v>0</v>
          </cell>
          <cell r="AJ15">
            <v>17294</v>
          </cell>
          <cell r="AK15">
            <v>19729</v>
          </cell>
          <cell r="AL15">
            <v>2701</v>
          </cell>
          <cell r="AM15">
            <v>0</v>
          </cell>
          <cell r="AN15">
            <v>2701</v>
          </cell>
          <cell r="AO15">
            <v>22430</v>
          </cell>
          <cell r="AP15">
            <v>10044</v>
          </cell>
          <cell r="AQ15">
            <v>705</v>
          </cell>
          <cell r="AR15">
            <v>-149</v>
          </cell>
          <cell r="AS15">
            <v>3929</v>
          </cell>
          <cell r="AT15">
            <v>0</v>
          </cell>
          <cell r="AU15">
            <v>14530</v>
          </cell>
          <cell r="AV15">
            <v>14530</v>
          </cell>
          <cell r="AW15">
            <v>1145</v>
          </cell>
          <cell r="AX15">
            <v>0</v>
          </cell>
          <cell r="AY15">
            <v>1145</v>
          </cell>
          <cell r="AZ15">
            <v>2452</v>
          </cell>
          <cell r="BA15">
            <v>98</v>
          </cell>
          <cell r="BB15">
            <v>3695</v>
          </cell>
          <cell r="BC15">
            <v>18225</v>
          </cell>
          <cell r="BD15">
            <v>4205</v>
          </cell>
          <cell r="BE15">
            <v>3571</v>
          </cell>
          <cell r="BF15">
            <v>634</v>
          </cell>
          <cell r="BG15">
            <v>22430</v>
          </cell>
          <cell r="BH15">
            <v>2435</v>
          </cell>
          <cell r="BI15">
            <v>16256</v>
          </cell>
          <cell r="BJ15">
            <v>1618</v>
          </cell>
          <cell r="BK15">
            <v>100</v>
          </cell>
          <cell r="BL15">
            <v>0</v>
          </cell>
          <cell r="BM15">
            <v>17974</v>
          </cell>
          <cell r="BN15">
            <v>20409</v>
          </cell>
          <cell r="BO15">
            <v>2701</v>
          </cell>
          <cell r="BP15">
            <v>0</v>
          </cell>
          <cell r="BQ15">
            <v>2701</v>
          </cell>
          <cell r="BR15">
            <v>23111</v>
          </cell>
          <cell r="BS15">
            <v>9959</v>
          </cell>
          <cell r="BT15">
            <v>759</v>
          </cell>
          <cell r="BU15">
            <v>-116</v>
          </cell>
          <cell r="BV15">
            <v>3929</v>
          </cell>
          <cell r="BW15">
            <v>0</v>
          </cell>
          <cell r="BX15">
            <v>14531</v>
          </cell>
          <cell r="BY15">
            <v>14531</v>
          </cell>
          <cell r="BZ15">
            <v>1187</v>
          </cell>
          <cell r="CA15">
            <v>0</v>
          </cell>
          <cell r="CB15">
            <v>1187</v>
          </cell>
          <cell r="CC15">
            <v>2365</v>
          </cell>
          <cell r="CD15">
            <v>98</v>
          </cell>
          <cell r="CE15">
            <v>3650</v>
          </cell>
          <cell r="CF15">
            <v>18181</v>
          </cell>
          <cell r="CG15">
            <v>4929</v>
          </cell>
          <cell r="CH15">
            <v>4295</v>
          </cell>
          <cell r="CI15">
            <v>634</v>
          </cell>
          <cell r="CJ15">
            <v>23111</v>
          </cell>
        </row>
        <row r="16">
          <cell r="A16">
            <v>32843</v>
          </cell>
          <cell r="B16">
            <v>2279</v>
          </cell>
          <cell r="C16">
            <v>17131</v>
          </cell>
          <cell r="D16">
            <v>931</v>
          </cell>
          <cell r="E16">
            <v>57</v>
          </cell>
          <cell r="F16">
            <v>0</v>
          </cell>
          <cell r="G16">
            <v>18118</v>
          </cell>
          <cell r="H16">
            <v>20398</v>
          </cell>
          <cell r="I16">
            <v>2748</v>
          </cell>
          <cell r="J16">
            <v>0</v>
          </cell>
          <cell r="K16">
            <v>2748</v>
          </cell>
          <cell r="L16">
            <v>23145</v>
          </cell>
          <cell r="M16">
            <v>11002</v>
          </cell>
          <cell r="N16">
            <v>1039</v>
          </cell>
          <cell r="O16">
            <v>-164</v>
          </cell>
          <cell r="P16">
            <v>4070</v>
          </cell>
          <cell r="Q16">
            <v>0</v>
          </cell>
          <cell r="R16">
            <v>15947</v>
          </cell>
          <cell r="S16">
            <v>15947</v>
          </cell>
          <cell r="T16">
            <v>929</v>
          </cell>
          <cell r="U16">
            <v>0</v>
          </cell>
          <cell r="V16">
            <v>929</v>
          </cell>
          <cell r="W16">
            <v>2393</v>
          </cell>
          <cell r="X16">
            <v>104</v>
          </cell>
          <cell r="Y16">
            <v>3426</v>
          </cell>
          <cell r="Z16">
            <v>19373</v>
          </cell>
          <cell r="AA16">
            <v>3772</v>
          </cell>
          <cell r="AB16">
            <v>3114</v>
          </cell>
          <cell r="AC16">
            <v>658</v>
          </cell>
          <cell r="AD16">
            <v>23145</v>
          </cell>
          <cell r="AE16">
            <v>2266</v>
          </cell>
          <cell r="AF16">
            <v>16891</v>
          </cell>
          <cell r="AG16">
            <v>933</v>
          </cell>
          <cell r="AH16">
            <v>43</v>
          </cell>
          <cell r="AI16">
            <v>0</v>
          </cell>
          <cell r="AJ16">
            <v>17867</v>
          </cell>
          <cell r="AK16">
            <v>20133</v>
          </cell>
          <cell r="AL16">
            <v>2749</v>
          </cell>
          <cell r="AM16">
            <v>0</v>
          </cell>
          <cell r="AN16">
            <v>2749</v>
          </cell>
          <cell r="AO16">
            <v>22881</v>
          </cell>
          <cell r="AP16">
            <v>10741</v>
          </cell>
          <cell r="AQ16">
            <v>1078</v>
          </cell>
          <cell r="AR16">
            <v>-174</v>
          </cell>
          <cell r="AS16">
            <v>4085</v>
          </cell>
          <cell r="AT16">
            <v>0</v>
          </cell>
          <cell r="AU16">
            <v>15730</v>
          </cell>
          <cell r="AV16">
            <v>15730</v>
          </cell>
          <cell r="AW16">
            <v>861</v>
          </cell>
          <cell r="AX16">
            <v>0</v>
          </cell>
          <cell r="AY16">
            <v>861</v>
          </cell>
          <cell r="AZ16">
            <v>3140</v>
          </cell>
          <cell r="BA16">
            <v>103</v>
          </cell>
          <cell r="BB16">
            <v>4105</v>
          </cell>
          <cell r="BC16">
            <v>19835</v>
          </cell>
          <cell r="BD16">
            <v>3046</v>
          </cell>
          <cell r="BE16">
            <v>2387</v>
          </cell>
          <cell r="BF16">
            <v>659</v>
          </cell>
          <cell r="BG16">
            <v>22881</v>
          </cell>
          <cell r="BH16">
            <v>2266</v>
          </cell>
          <cell r="BI16">
            <v>16891</v>
          </cell>
          <cell r="BJ16">
            <v>342</v>
          </cell>
          <cell r="BK16">
            <v>54</v>
          </cell>
          <cell r="BL16">
            <v>0</v>
          </cell>
          <cell r="BM16">
            <v>17287</v>
          </cell>
          <cell r="BN16">
            <v>19553</v>
          </cell>
          <cell r="BO16">
            <v>2749</v>
          </cell>
          <cell r="BP16">
            <v>0</v>
          </cell>
          <cell r="BQ16">
            <v>2749</v>
          </cell>
          <cell r="BR16">
            <v>22302</v>
          </cell>
          <cell r="BS16">
            <v>10913</v>
          </cell>
          <cell r="BT16">
            <v>1088</v>
          </cell>
          <cell r="BU16">
            <v>-130</v>
          </cell>
          <cell r="BV16">
            <v>4085</v>
          </cell>
          <cell r="BW16">
            <v>0</v>
          </cell>
          <cell r="BX16">
            <v>15956</v>
          </cell>
          <cell r="BY16">
            <v>15956</v>
          </cell>
          <cell r="BZ16">
            <v>1125</v>
          </cell>
          <cell r="CA16">
            <v>0</v>
          </cell>
          <cell r="CB16">
            <v>1125</v>
          </cell>
          <cell r="CC16">
            <v>3151</v>
          </cell>
          <cell r="CD16">
            <v>103</v>
          </cell>
          <cell r="CE16">
            <v>4379</v>
          </cell>
          <cell r="CF16">
            <v>20335</v>
          </cell>
          <cell r="CG16">
            <v>1967</v>
          </cell>
          <cell r="CH16">
            <v>1308</v>
          </cell>
          <cell r="CI16">
            <v>659</v>
          </cell>
          <cell r="CJ16">
            <v>22302</v>
          </cell>
        </row>
        <row r="17">
          <cell r="A17">
            <v>32933</v>
          </cell>
          <cell r="B17">
            <v>2175</v>
          </cell>
          <cell r="C17">
            <v>17628</v>
          </cell>
          <cell r="D17">
            <v>938</v>
          </cell>
          <cell r="E17">
            <v>68</v>
          </cell>
          <cell r="F17">
            <v>0</v>
          </cell>
          <cell r="G17">
            <v>18634</v>
          </cell>
          <cell r="H17">
            <v>20809</v>
          </cell>
          <cell r="I17">
            <v>2790</v>
          </cell>
          <cell r="J17">
            <v>0</v>
          </cell>
          <cell r="K17">
            <v>2790</v>
          </cell>
          <cell r="L17">
            <v>23599</v>
          </cell>
          <cell r="M17">
            <v>11671</v>
          </cell>
          <cell r="N17">
            <v>1159</v>
          </cell>
          <cell r="O17">
            <v>-178</v>
          </cell>
          <cell r="P17">
            <v>4110</v>
          </cell>
          <cell r="Q17">
            <v>0</v>
          </cell>
          <cell r="R17">
            <v>16762</v>
          </cell>
          <cell r="S17">
            <v>16762</v>
          </cell>
          <cell r="T17">
            <v>814</v>
          </cell>
          <cell r="U17">
            <v>0</v>
          </cell>
          <cell r="V17">
            <v>814</v>
          </cell>
          <cell r="W17">
            <v>2392</v>
          </cell>
          <cell r="X17">
            <v>110</v>
          </cell>
          <cell r="Y17">
            <v>3317</v>
          </cell>
          <cell r="Z17">
            <v>20079</v>
          </cell>
          <cell r="AA17">
            <v>3519</v>
          </cell>
          <cell r="AB17">
            <v>2841</v>
          </cell>
          <cell r="AC17">
            <v>679</v>
          </cell>
          <cell r="AD17">
            <v>23599</v>
          </cell>
          <cell r="AE17">
            <v>2177</v>
          </cell>
          <cell r="AF17">
            <v>18027</v>
          </cell>
          <cell r="AG17">
            <v>953</v>
          </cell>
          <cell r="AH17">
            <v>-14</v>
          </cell>
          <cell r="AI17">
            <v>0</v>
          </cell>
          <cell r="AJ17">
            <v>18967</v>
          </cell>
          <cell r="AK17">
            <v>21144</v>
          </cell>
          <cell r="AL17">
            <v>2791</v>
          </cell>
          <cell r="AM17">
            <v>0</v>
          </cell>
          <cell r="AN17">
            <v>2791</v>
          </cell>
          <cell r="AO17">
            <v>23934</v>
          </cell>
          <cell r="AP17">
            <v>12127</v>
          </cell>
          <cell r="AQ17">
            <v>1322</v>
          </cell>
          <cell r="AR17">
            <v>-121</v>
          </cell>
          <cell r="AS17">
            <v>4122</v>
          </cell>
          <cell r="AT17">
            <v>0</v>
          </cell>
          <cell r="AU17">
            <v>17450</v>
          </cell>
          <cell r="AV17">
            <v>17450</v>
          </cell>
          <cell r="AW17">
            <v>856</v>
          </cell>
          <cell r="AX17">
            <v>0</v>
          </cell>
          <cell r="AY17">
            <v>856</v>
          </cell>
          <cell r="AZ17">
            <v>2601</v>
          </cell>
          <cell r="BA17">
            <v>110</v>
          </cell>
          <cell r="BB17">
            <v>3567</v>
          </cell>
          <cell r="BC17">
            <v>21018</v>
          </cell>
          <cell r="BD17">
            <v>2917</v>
          </cell>
          <cell r="BE17">
            <v>2238</v>
          </cell>
          <cell r="BF17">
            <v>679</v>
          </cell>
          <cell r="BG17">
            <v>23934</v>
          </cell>
          <cell r="BH17">
            <v>2177</v>
          </cell>
          <cell r="BI17">
            <v>18027</v>
          </cell>
          <cell r="BJ17">
            <v>1506</v>
          </cell>
          <cell r="BK17">
            <v>-22</v>
          </cell>
          <cell r="BL17">
            <v>0</v>
          </cell>
          <cell r="BM17">
            <v>19511</v>
          </cell>
          <cell r="BN17">
            <v>21688</v>
          </cell>
          <cell r="BO17">
            <v>2791</v>
          </cell>
          <cell r="BP17">
            <v>0</v>
          </cell>
          <cell r="BQ17">
            <v>2791</v>
          </cell>
          <cell r="BR17">
            <v>24479</v>
          </cell>
          <cell r="BS17">
            <v>12034</v>
          </cell>
          <cell r="BT17">
            <v>1006</v>
          </cell>
          <cell r="BU17">
            <v>-118</v>
          </cell>
          <cell r="BV17">
            <v>4122</v>
          </cell>
          <cell r="BW17">
            <v>0</v>
          </cell>
          <cell r="BX17">
            <v>17043</v>
          </cell>
          <cell r="BY17">
            <v>17043</v>
          </cell>
          <cell r="BZ17">
            <v>644</v>
          </cell>
          <cell r="CA17">
            <v>0</v>
          </cell>
          <cell r="CB17">
            <v>644</v>
          </cell>
          <cell r="CC17">
            <v>2674</v>
          </cell>
          <cell r="CD17">
            <v>110</v>
          </cell>
          <cell r="CE17">
            <v>3428</v>
          </cell>
          <cell r="CF17">
            <v>20471</v>
          </cell>
          <cell r="CG17">
            <v>4008</v>
          </cell>
          <cell r="CH17">
            <v>3329</v>
          </cell>
          <cell r="CI17">
            <v>679</v>
          </cell>
          <cell r="CJ17">
            <v>24479</v>
          </cell>
        </row>
        <row r="18">
          <cell r="A18">
            <v>33025</v>
          </cell>
          <cell r="B18">
            <v>2157</v>
          </cell>
          <cell r="C18">
            <v>17548</v>
          </cell>
          <cell r="D18">
            <v>889</v>
          </cell>
          <cell r="E18">
            <v>78</v>
          </cell>
          <cell r="F18">
            <v>0</v>
          </cell>
          <cell r="G18">
            <v>18515</v>
          </cell>
          <cell r="H18">
            <v>20671</v>
          </cell>
          <cell r="I18">
            <v>2827</v>
          </cell>
          <cell r="J18">
            <v>0</v>
          </cell>
          <cell r="K18">
            <v>2827</v>
          </cell>
          <cell r="L18">
            <v>23499</v>
          </cell>
          <cell r="M18">
            <v>11737</v>
          </cell>
          <cell r="N18">
            <v>1150</v>
          </cell>
          <cell r="O18">
            <v>-127</v>
          </cell>
          <cell r="P18">
            <v>4023</v>
          </cell>
          <cell r="Q18">
            <v>0</v>
          </cell>
          <cell r="R18">
            <v>16782</v>
          </cell>
          <cell r="S18">
            <v>16782</v>
          </cell>
          <cell r="T18">
            <v>823</v>
          </cell>
          <cell r="U18">
            <v>0</v>
          </cell>
          <cell r="V18">
            <v>823</v>
          </cell>
          <cell r="W18">
            <v>2510</v>
          </cell>
          <cell r="X18">
            <v>118</v>
          </cell>
          <cell r="Y18">
            <v>3451</v>
          </cell>
          <cell r="Z18">
            <v>20233</v>
          </cell>
          <cell r="AA18">
            <v>3266</v>
          </cell>
          <cell r="AB18">
            <v>2570</v>
          </cell>
          <cell r="AC18">
            <v>695</v>
          </cell>
          <cell r="AD18">
            <v>23499</v>
          </cell>
          <cell r="AE18">
            <v>2166</v>
          </cell>
          <cell r="AF18">
            <v>17417</v>
          </cell>
          <cell r="AG18">
            <v>868</v>
          </cell>
          <cell r="AH18">
            <v>230</v>
          </cell>
          <cell r="AI18">
            <v>0</v>
          </cell>
          <cell r="AJ18">
            <v>18516</v>
          </cell>
          <cell r="AK18">
            <v>20682</v>
          </cell>
          <cell r="AL18">
            <v>2828</v>
          </cell>
          <cell r="AM18">
            <v>0</v>
          </cell>
          <cell r="AN18">
            <v>2828</v>
          </cell>
          <cell r="AO18">
            <v>23509</v>
          </cell>
          <cell r="AP18">
            <v>11655</v>
          </cell>
          <cell r="AQ18">
            <v>1131</v>
          </cell>
          <cell r="AR18">
            <v>-238</v>
          </cell>
          <cell r="AS18">
            <v>4041</v>
          </cell>
          <cell r="AT18">
            <v>0</v>
          </cell>
          <cell r="AU18">
            <v>16588</v>
          </cell>
          <cell r="AV18">
            <v>16588</v>
          </cell>
          <cell r="AW18">
            <v>673</v>
          </cell>
          <cell r="AX18">
            <v>0</v>
          </cell>
          <cell r="AY18">
            <v>673</v>
          </cell>
          <cell r="AZ18">
            <v>2343</v>
          </cell>
          <cell r="BA18">
            <v>117</v>
          </cell>
          <cell r="BB18">
            <v>3134</v>
          </cell>
          <cell r="BC18">
            <v>19722</v>
          </cell>
          <cell r="BD18">
            <v>3787</v>
          </cell>
          <cell r="BE18">
            <v>3093</v>
          </cell>
          <cell r="BF18">
            <v>694</v>
          </cell>
          <cell r="BG18">
            <v>23509</v>
          </cell>
          <cell r="BH18">
            <v>2166</v>
          </cell>
          <cell r="BI18">
            <v>17417</v>
          </cell>
          <cell r="BJ18">
            <v>328</v>
          </cell>
          <cell r="BK18">
            <v>234</v>
          </cell>
          <cell r="BL18">
            <v>0</v>
          </cell>
          <cell r="BM18">
            <v>17979</v>
          </cell>
          <cell r="BN18">
            <v>20145</v>
          </cell>
          <cell r="BO18">
            <v>2828</v>
          </cell>
          <cell r="BP18">
            <v>0</v>
          </cell>
          <cell r="BQ18">
            <v>2828</v>
          </cell>
          <cell r="BR18">
            <v>22973</v>
          </cell>
          <cell r="BS18">
            <v>11647</v>
          </cell>
          <cell r="BT18">
            <v>1293</v>
          </cell>
          <cell r="BU18">
            <v>-321</v>
          </cell>
          <cell r="BV18">
            <v>4041</v>
          </cell>
          <cell r="BW18">
            <v>0</v>
          </cell>
          <cell r="BX18">
            <v>16660</v>
          </cell>
          <cell r="BY18">
            <v>16660</v>
          </cell>
          <cell r="BZ18">
            <v>632</v>
          </cell>
          <cell r="CA18">
            <v>0</v>
          </cell>
          <cell r="CB18">
            <v>632</v>
          </cell>
          <cell r="CC18">
            <v>2347</v>
          </cell>
          <cell r="CD18">
            <v>117</v>
          </cell>
          <cell r="CE18">
            <v>3095</v>
          </cell>
          <cell r="CF18">
            <v>19755</v>
          </cell>
          <cell r="CG18">
            <v>3218</v>
          </cell>
          <cell r="CH18">
            <v>2524</v>
          </cell>
          <cell r="CI18">
            <v>694</v>
          </cell>
          <cell r="CJ18">
            <v>22973</v>
          </cell>
        </row>
        <row r="19">
          <cell r="A19">
            <v>33117</v>
          </cell>
          <cell r="B19">
            <v>2152</v>
          </cell>
          <cell r="C19">
            <v>16720</v>
          </cell>
          <cell r="D19">
            <v>832</v>
          </cell>
          <cell r="E19">
            <v>82</v>
          </cell>
          <cell r="F19">
            <v>0</v>
          </cell>
          <cell r="G19">
            <v>17635</v>
          </cell>
          <cell r="H19">
            <v>19787</v>
          </cell>
          <cell r="I19">
            <v>2863</v>
          </cell>
          <cell r="J19">
            <v>0</v>
          </cell>
          <cell r="K19">
            <v>2863</v>
          </cell>
          <cell r="L19">
            <v>22650</v>
          </cell>
          <cell r="M19">
            <v>11161</v>
          </cell>
          <cell r="N19">
            <v>1113</v>
          </cell>
          <cell r="O19">
            <v>-45</v>
          </cell>
          <cell r="P19">
            <v>3889</v>
          </cell>
          <cell r="Q19">
            <v>0</v>
          </cell>
          <cell r="R19">
            <v>16119</v>
          </cell>
          <cell r="S19">
            <v>16119</v>
          </cell>
          <cell r="T19">
            <v>937</v>
          </cell>
          <cell r="U19">
            <v>0</v>
          </cell>
          <cell r="V19">
            <v>937</v>
          </cell>
          <cell r="W19">
            <v>2711</v>
          </cell>
          <cell r="X19">
            <v>126</v>
          </cell>
          <cell r="Y19">
            <v>3774</v>
          </cell>
          <cell r="Z19">
            <v>19893</v>
          </cell>
          <cell r="AA19">
            <v>2757</v>
          </cell>
          <cell r="AB19">
            <v>2046</v>
          </cell>
          <cell r="AC19">
            <v>711</v>
          </cell>
          <cell r="AD19">
            <v>22650</v>
          </cell>
          <cell r="AE19">
            <v>2168</v>
          </cell>
          <cell r="AF19">
            <v>16853</v>
          </cell>
          <cell r="AG19">
            <v>861</v>
          </cell>
          <cell r="AH19">
            <v>-51</v>
          </cell>
          <cell r="AI19">
            <v>0</v>
          </cell>
          <cell r="AJ19">
            <v>17662</v>
          </cell>
          <cell r="AK19">
            <v>19830</v>
          </cell>
          <cell r="AL19">
            <v>2861</v>
          </cell>
          <cell r="AM19">
            <v>0</v>
          </cell>
          <cell r="AN19">
            <v>2861</v>
          </cell>
          <cell r="AO19">
            <v>22691</v>
          </cell>
          <cell r="AP19">
            <v>11134</v>
          </cell>
          <cell r="AQ19">
            <v>899</v>
          </cell>
          <cell r="AR19">
            <v>36</v>
          </cell>
          <cell r="AS19">
            <v>3849</v>
          </cell>
          <cell r="AT19">
            <v>0</v>
          </cell>
          <cell r="AU19">
            <v>15918</v>
          </cell>
          <cell r="AV19">
            <v>15918</v>
          </cell>
          <cell r="AW19">
            <v>1007</v>
          </cell>
          <cell r="AX19">
            <v>0</v>
          </cell>
          <cell r="AY19">
            <v>1007</v>
          </cell>
          <cell r="AZ19">
            <v>2730</v>
          </cell>
          <cell r="BA19">
            <v>126</v>
          </cell>
          <cell r="BB19">
            <v>3862</v>
          </cell>
          <cell r="BC19">
            <v>19780</v>
          </cell>
          <cell r="BD19">
            <v>2910</v>
          </cell>
          <cell r="BE19">
            <v>2200</v>
          </cell>
          <cell r="BF19">
            <v>710</v>
          </cell>
          <cell r="BG19">
            <v>22691</v>
          </cell>
          <cell r="BH19">
            <v>2168</v>
          </cell>
          <cell r="BI19">
            <v>16853</v>
          </cell>
          <cell r="BJ19">
            <v>1481</v>
          </cell>
          <cell r="BK19">
            <v>-71</v>
          </cell>
          <cell r="BL19">
            <v>0</v>
          </cell>
          <cell r="BM19">
            <v>18263</v>
          </cell>
          <cell r="BN19">
            <v>20430</v>
          </cell>
          <cell r="BO19">
            <v>2861</v>
          </cell>
          <cell r="BP19">
            <v>0</v>
          </cell>
          <cell r="BQ19">
            <v>2861</v>
          </cell>
          <cell r="BR19">
            <v>23292</v>
          </cell>
          <cell r="BS19">
            <v>11075</v>
          </cell>
          <cell r="BT19">
            <v>1038</v>
          </cell>
          <cell r="BU19">
            <v>69</v>
          </cell>
          <cell r="BV19">
            <v>3849</v>
          </cell>
          <cell r="BW19">
            <v>0</v>
          </cell>
          <cell r="BX19">
            <v>16031</v>
          </cell>
          <cell r="BY19">
            <v>16031</v>
          </cell>
          <cell r="BZ19">
            <v>983</v>
          </cell>
          <cell r="CA19">
            <v>0</v>
          </cell>
          <cell r="CB19">
            <v>983</v>
          </cell>
          <cell r="CC19">
            <v>2647</v>
          </cell>
          <cell r="CD19">
            <v>126</v>
          </cell>
          <cell r="CE19">
            <v>3755</v>
          </cell>
          <cell r="CF19">
            <v>19787</v>
          </cell>
          <cell r="CG19">
            <v>3505</v>
          </cell>
          <cell r="CH19">
            <v>2795</v>
          </cell>
          <cell r="CI19">
            <v>710</v>
          </cell>
          <cell r="CJ19">
            <v>23292</v>
          </cell>
        </row>
        <row r="20">
          <cell r="A20">
            <v>33208</v>
          </cell>
          <cell r="B20">
            <v>2169</v>
          </cell>
          <cell r="C20">
            <v>15649</v>
          </cell>
          <cell r="D20">
            <v>789</v>
          </cell>
          <cell r="E20">
            <v>64</v>
          </cell>
          <cell r="F20">
            <v>0</v>
          </cell>
          <cell r="G20">
            <v>16501</v>
          </cell>
          <cell r="H20">
            <v>18670</v>
          </cell>
          <cell r="I20">
            <v>2900</v>
          </cell>
          <cell r="J20">
            <v>0</v>
          </cell>
          <cell r="K20">
            <v>2900</v>
          </cell>
          <cell r="L20">
            <v>21570</v>
          </cell>
          <cell r="M20">
            <v>10306</v>
          </cell>
          <cell r="N20">
            <v>1206</v>
          </cell>
          <cell r="O20">
            <v>43</v>
          </cell>
          <cell r="P20">
            <v>3767</v>
          </cell>
          <cell r="Q20">
            <v>0</v>
          </cell>
          <cell r="R20">
            <v>15322</v>
          </cell>
          <cell r="S20">
            <v>15322</v>
          </cell>
          <cell r="T20">
            <v>987</v>
          </cell>
          <cell r="U20">
            <v>0</v>
          </cell>
          <cell r="V20">
            <v>987</v>
          </cell>
          <cell r="W20">
            <v>2939</v>
          </cell>
          <cell r="X20">
            <v>133</v>
          </cell>
          <cell r="Y20">
            <v>4059</v>
          </cell>
          <cell r="Z20">
            <v>19381</v>
          </cell>
          <cell r="AA20">
            <v>2189</v>
          </cell>
          <cell r="AB20">
            <v>1464</v>
          </cell>
          <cell r="AC20">
            <v>725</v>
          </cell>
          <cell r="AD20">
            <v>21570</v>
          </cell>
          <cell r="AE20">
            <v>2158</v>
          </cell>
          <cell r="AF20">
            <v>15590</v>
          </cell>
          <cell r="AG20">
            <v>751</v>
          </cell>
          <cell r="AH20">
            <v>140</v>
          </cell>
          <cell r="AI20">
            <v>0</v>
          </cell>
          <cell r="AJ20">
            <v>16482</v>
          </cell>
          <cell r="AK20">
            <v>18639</v>
          </cell>
          <cell r="AL20">
            <v>2898</v>
          </cell>
          <cell r="AM20">
            <v>0</v>
          </cell>
          <cell r="AN20">
            <v>2898</v>
          </cell>
          <cell r="AO20">
            <v>21538</v>
          </cell>
          <cell r="AP20">
            <v>10355</v>
          </cell>
          <cell r="AQ20">
            <v>1415</v>
          </cell>
          <cell r="AR20">
            <v>37</v>
          </cell>
          <cell r="AS20">
            <v>3768</v>
          </cell>
          <cell r="AT20">
            <v>0</v>
          </cell>
          <cell r="AU20">
            <v>15575</v>
          </cell>
          <cell r="AV20">
            <v>15575</v>
          </cell>
          <cell r="AW20">
            <v>1100</v>
          </cell>
          <cell r="AX20">
            <v>0</v>
          </cell>
          <cell r="AY20">
            <v>1100</v>
          </cell>
          <cell r="AZ20">
            <v>2986</v>
          </cell>
          <cell r="BA20">
            <v>133</v>
          </cell>
          <cell r="BB20">
            <v>4219</v>
          </cell>
          <cell r="BC20">
            <v>19794</v>
          </cell>
          <cell r="BD20">
            <v>1744</v>
          </cell>
          <cell r="BE20">
            <v>1019</v>
          </cell>
          <cell r="BF20">
            <v>725</v>
          </cell>
          <cell r="BG20">
            <v>21538</v>
          </cell>
          <cell r="BH20">
            <v>2158</v>
          </cell>
          <cell r="BI20">
            <v>15590</v>
          </cell>
          <cell r="BJ20">
            <v>282</v>
          </cell>
          <cell r="BK20">
            <v>166</v>
          </cell>
          <cell r="BL20">
            <v>0</v>
          </cell>
          <cell r="BM20">
            <v>16038</v>
          </cell>
          <cell r="BN20">
            <v>18196</v>
          </cell>
          <cell r="BO20">
            <v>2898</v>
          </cell>
          <cell r="BP20">
            <v>0</v>
          </cell>
          <cell r="BQ20">
            <v>2898</v>
          </cell>
          <cell r="BR20">
            <v>21095</v>
          </cell>
          <cell r="BS20">
            <v>10495</v>
          </cell>
          <cell r="BT20">
            <v>1429</v>
          </cell>
          <cell r="BU20">
            <v>89</v>
          </cell>
          <cell r="BV20">
            <v>3768</v>
          </cell>
          <cell r="BW20">
            <v>0</v>
          </cell>
          <cell r="BX20">
            <v>15779</v>
          </cell>
          <cell r="BY20">
            <v>15779</v>
          </cell>
          <cell r="BZ20">
            <v>1460</v>
          </cell>
          <cell r="CA20">
            <v>0</v>
          </cell>
          <cell r="CB20">
            <v>1460</v>
          </cell>
          <cell r="CC20">
            <v>2993</v>
          </cell>
          <cell r="CD20">
            <v>133</v>
          </cell>
          <cell r="CE20">
            <v>4585</v>
          </cell>
          <cell r="CF20">
            <v>20365</v>
          </cell>
          <cell r="CG20">
            <v>730</v>
          </cell>
          <cell r="CH20">
            <v>4</v>
          </cell>
          <cell r="CI20">
            <v>725</v>
          </cell>
          <cell r="CJ20">
            <v>21095</v>
          </cell>
        </row>
        <row r="21">
          <cell r="A21">
            <v>33298</v>
          </cell>
          <cell r="B21">
            <v>2225</v>
          </cell>
          <cell r="C21">
            <v>14524</v>
          </cell>
          <cell r="D21">
            <v>768</v>
          </cell>
          <cell r="E21">
            <v>86</v>
          </cell>
          <cell r="F21">
            <v>0</v>
          </cell>
          <cell r="G21">
            <v>15378</v>
          </cell>
          <cell r="H21">
            <v>17603</v>
          </cell>
          <cell r="I21">
            <v>2933</v>
          </cell>
          <cell r="J21">
            <v>0</v>
          </cell>
          <cell r="K21">
            <v>2933</v>
          </cell>
          <cell r="L21">
            <v>20536</v>
          </cell>
          <cell r="M21">
            <v>9571</v>
          </cell>
          <cell r="N21">
            <v>1394</v>
          </cell>
          <cell r="O21">
            <v>97</v>
          </cell>
          <cell r="P21">
            <v>3670</v>
          </cell>
          <cell r="Q21">
            <v>0</v>
          </cell>
          <cell r="R21">
            <v>14732</v>
          </cell>
          <cell r="S21">
            <v>14732</v>
          </cell>
          <cell r="T21">
            <v>931</v>
          </cell>
          <cell r="U21">
            <v>0</v>
          </cell>
          <cell r="V21">
            <v>931</v>
          </cell>
          <cell r="W21">
            <v>3141</v>
          </cell>
          <cell r="X21">
            <v>139</v>
          </cell>
          <cell r="Y21">
            <v>4211</v>
          </cell>
          <cell r="Z21">
            <v>18942</v>
          </cell>
          <cell r="AA21">
            <v>1594</v>
          </cell>
          <cell r="AB21">
            <v>860</v>
          </cell>
          <cell r="AC21">
            <v>734</v>
          </cell>
          <cell r="AD21">
            <v>20536</v>
          </cell>
          <cell r="AE21">
            <v>2213</v>
          </cell>
          <cell r="AF21">
            <v>14221</v>
          </cell>
          <cell r="AG21">
            <v>787</v>
          </cell>
          <cell r="AH21">
            <v>50</v>
          </cell>
          <cell r="AI21">
            <v>0</v>
          </cell>
          <cell r="AJ21">
            <v>15058</v>
          </cell>
          <cell r="AK21">
            <v>17271</v>
          </cell>
          <cell r="AL21">
            <v>2934</v>
          </cell>
          <cell r="AM21">
            <v>0</v>
          </cell>
          <cell r="AN21">
            <v>2934</v>
          </cell>
          <cell r="AO21">
            <v>20204</v>
          </cell>
          <cell r="AP21">
            <v>9423</v>
          </cell>
          <cell r="AQ21">
            <v>1257</v>
          </cell>
          <cell r="AR21">
            <v>76</v>
          </cell>
          <cell r="AS21">
            <v>3678</v>
          </cell>
          <cell r="AT21">
            <v>0</v>
          </cell>
          <cell r="AU21">
            <v>14434</v>
          </cell>
          <cell r="AV21">
            <v>14434</v>
          </cell>
          <cell r="AW21">
            <v>852</v>
          </cell>
          <cell r="AX21">
            <v>0</v>
          </cell>
          <cell r="AY21">
            <v>852</v>
          </cell>
          <cell r="AZ21">
            <v>3174</v>
          </cell>
          <cell r="BA21">
            <v>138</v>
          </cell>
          <cell r="BB21">
            <v>4164</v>
          </cell>
          <cell r="BC21">
            <v>18598</v>
          </cell>
          <cell r="BD21">
            <v>1606</v>
          </cell>
          <cell r="BE21">
            <v>871</v>
          </cell>
          <cell r="BF21">
            <v>735</v>
          </cell>
          <cell r="BG21">
            <v>20204</v>
          </cell>
          <cell r="BH21">
            <v>2213</v>
          </cell>
          <cell r="BI21">
            <v>14221</v>
          </cell>
          <cell r="BJ21">
            <v>1231</v>
          </cell>
          <cell r="BK21">
            <v>55</v>
          </cell>
          <cell r="BL21">
            <v>0</v>
          </cell>
          <cell r="BM21">
            <v>15507</v>
          </cell>
          <cell r="BN21">
            <v>17720</v>
          </cell>
          <cell r="BO21">
            <v>2934</v>
          </cell>
          <cell r="BP21">
            <v>0</v>
          </cell>
          <cell r="BQ21">
            <v>2934</v>
          </cell>
          <cell r="BR21">
            <v>20653</v>
          </cell>
          <cell r="BS21">
            <v>9340</v>
          </cell>
          <cell r="BT21">
            <v>859</v>
          </cell>
          <cell r="BU21">
            <v>81</v>
          </cell>
          <cell r="BV21">
            <v>3678</v>
          </cell>
          <cell r="BW21">
            <v>0</v>
          </cell>
          <cell r="BX21">
            <v>13957</v>
          </cell>
          <cell r="BY21">
            <v>13957</v>
          </cell>
          <cell r="BZ21">
            <v>642</v>
          </cell>
          <cell r="CA21">
            <v>0</v>
          </cell>
          <cell r="CB21">
            <v>642</v>
          </cell>
          <cell r="CC21">
            <v>3255</v>
          </cell>
          <cell r="CD21">
            <v>138</v>
          </cell>
          <cell r="CE21">
            <v>4036</v>
          </cell>
          <cell r="CF21">
            <v>17993</v>
          </cell>
          <cell r="CG21">
            <v>2660</v>
          </cell>
          <cell r="CH21">
            <v>1926</v>
          </cell>
          <cell r="CI21">
            <v>735</v>
          </cell>
          <cell r="CJ21">
            <v>20653</v>
          </cell>
        </row>
        <row r="22">
          <cell r="A22">
            <v>33390</v>
          </cell>
          <cell r="B22">
            <v>2323</v>
          </cell>
          <cell r="C22">
            <v>13539</v>
          </cell>
          <cell r="D22">
            <v>775</v>
          </cell>
          <cell r="E22">
            <v>113</v>
          </cell>
          <cell r="F22">
            <v>0</v>
          </cell>
          <cell r="G22">
            <v>14426</v>
          </cell>
          <cell r="H22">
            <v>16749</v>
          </cell>
          <cell r="I22">
            <v>2957</v>
          </cell>
          <cell r="J22">
            <v>0</v>
          </cell>
          <cell r="K22">
            <v>2957</v>
          </cell>
          <cell r="L22">
            <v>19706</v>
          </cell>
          <cell r="M22">
            <v>9048</v>
          </cell>
          <cell r="N22">
            <v>1523</v>
          </cell>
          <cell r="O22">
            <v>101</v>
          </cell>
          <cell r="P22">
            <v>3574</v>
          </cell>
          <cell r="Q22">
            <v>0</v>
          </cell>
          <cell r="R22">
            <v>14246</v>
          </cell>
          <cell r="S22">
            <v>14246</v>
          </cell>
          <cell r="T22">
            <v>839</v>
          </cell>
          <cell r="U22">
            <v>0</v>
          </cell>
          <cell r="V22">
            <v>839</v>
          </cell>
          <cell r="W22">
            <v>3249</v>
          </cell>
          <cell r="X22">
            <v>143</v>
          </cell>
          <cell r="Y22">
            <v>4231</v>
          </cell>
          <cell r="Z22">
            <v>18477</v>
          </cell>
          <cell r="AA22">
            <v>1229</v>
          </cell>
          <cell r="AB22">
            <v>493</v>
          </cell>
          <cell r="AC22">
            <v>736</v>
          </cell>
          <cell r="AD22">
            <v>19706</v>
          </cell>
          <cell r="AE22">
            <v>2334</v>
          </cell>
          <cell r="AF22">
            <v>14126</v>
          </cell>
          <cell r="AG22">
            <v>776</v>
          </cell>
          <cell r="AH22">
            <v>83</v>
          </cell>
          <cell r="AI22">
            <v>0</v>
          </cell>
          <cell r="AJ22">
            <v>14986</v>
          </cell>
          <cell r="AK22">
            <v>17320</v>
          </cell>
          <cell r="AL22">
            <v>2967</v>
          </cell>
          <cell r="AM22">
            <v>0</v>
          </cell>
          <cell r="AN22">
            <v>2967</v>
          </cell>
          <cell r="AO22">
            <v>20286</v>
          </cell>
          <cell r="AP22">
            <v>9066</v>
          </cell>
          <cell r="AQ22">
            <v>1592</v>
          </cell>
          <cell r="AR22">
            <v>130</v>
          </cell>
          <cell r="AS22">
            <v>3579</v>
          </cell>
          <cell r="AT22">
            <v>0</v>
          </cell>
          <cell r="AU22">
            <v>14367</v>
          </cell>
          <cell r="AV22">
            <v>14367</v>
          </cell>
          <cell r="AW22">
            <v>831</v>
          </cell>
          <cell r="AX22">
            <v>0</v>
          </cell>
          <cell r="AY22">
            <v>831</v>
          </cell>
          <cell r="AZ22">
            <v>3181</v>
          </cell>
          <cell r="BA22">
            <v>143</v>
          </cell>
          <cell r="BB22">
            <v>4155</v>
          </cell>
          <cell r="BC22">
            <v>18522</v>
          </cell>
          <cell r="BD22">
            <v>1764</v>
          </cell>
          <cell r="BE22">
            <v>1026</v>
          </cell>
          <cell r="BF22">
            <v>738</v>
          </cell>
          <cell r="BG22">
            <v>20286</v>
          </cell>
          <cell r="BH22">
            <v>2334</v>
          </cell>
          <cell r="BI22">
            <v>14126</v>
          </cell>
          <cell r="BJ22">
            <v>312</v>
          </cell>
          <cell r="BK22">
            <v>67</v>
          </cell>
          <cell r="BL22">
            <v>0</v>
          </cell>
          <cell r="BM22">
            <v>14505</v>
          </cell>
          <cell r="BN22">
            <v>16839</v>
          </cell>
          <cell r="BO22">
            <v>2967</v>
          </cell>
          <cell r="BP22">
            <v>0</v>
          </cell>
          <cell r="BQ22">
            <v>2967</v>
          </cell>
          <cell r="BR22">
            <v>19806</v>
          </cell>
          <cell r="BS22">
            <v>9063</v>
          </cell>
          <cell r="BT22">
            <v>1761</v>
          </cell>
          <cell r="BU22">
            <v>31</v>
          </cell>
          <cell r="BV22">
            <v>3579</v>
          </cell>
          <cell r="BW22">
            <v>0</v>
          </cell>
          <cell r="BX22">
            <v>14434</v>
          </cell>
          <cell r="BY22">
            <v>14434</v>
          </cell>
          <cell r="BZ22">
            <v>816</v>
          </cell>
          <cell r="CA22">
            <v>0</v>
          </cell>
          <cell r="CB22">
            <v>816</v>
          </cell>
          <cell r="CC22">
            <v>3176</v>
          </cell>
          <cell r="CD22">
            <v>143</v>
          </cell>
          <cell r="CE22">
            <v>4134</v>
          </cell>
          <cell r="CF22">
            <v>18569</v>
          </cell>
          <cell r="CG22">
            <v>1237</v>
          </cell>
          <cell r="CH22">
            <v>499</v>
          </cell>
          <cell r="CI22">
            <v>738</v>
          </cell>
          <cell r="CJ22">
            <v>19806</v>
          </cell>
        </row>
        <row r="23">
          <cell r="A23">
            <v>33482</v>
          </cell>
          <cell r="B23">
            <v>2444</v>
          </cell>
          <cell r="C23">
            <v>12642</v>
          </cell>
          <cell r="D23">
            <v>810</v>
          </cell>
          <cell r="E23">
            <v>93</v>
          </cell>
          <cell r="F23">
            <v>0</v>
          </cell>
          <cell r="G23">
            <v>13545</v>
          </cell>
          <cell r="H23">
            <v>15989</v>
          </cell>
          <cell r="I23">
            <v>2976</v>
          </cell>
          <cell r="J23">
            <v>0</v>
          </cell>
          <cell r="K23">
            <v>2976</v>
          </cell>
          <cell r="L23">
            <v>18965</v>
          </cell>
          <cell r="M23">
            <v>8715</v>
          </cell>
          <cell r="N23">
            <v>1563</v>
          </cell>
          <cell r="O23">
            <v>95</v>
          </cell>
          <cell r="P23">
            <v>3467</v>
          </cell>
          <cell r="Q23">
            <v>0</v>
          </cell>
          <cell r="R23">
            <v>13840</v>
          </cell>
          <cell r="S23">
            <v>13840</v>
          </cell>
          <cell r="T23">
            <v>879</v>
          </cell>
          <cell r="U23">
            <v>0</v>
          </cell>
          <cell r="V23">
            <v>879</v>
          </cell>
          <cell r="W23">
            <v>3346</v>
          </cell>
          <cell r="X23">
            <v>144</v>
          </cell>
          <cell r="Y23">
            <v>4368</v>
          </cell>
          <cell r="Z23">
            <v>18208</v>
          </cell>
          <cell r="AA23">
            <v>757</v>
          </cell>
          <cell r="AB23">
            <v>22</v>
          </cell>
          <cell r="AC23">
            <v>735</v>
          </cell>
          <cell r="AD23">
            <v>18965</v>
          </cell>
          <cell r="AE23">
            <v>2456</v>
          </cell>
          <cell r="AF23">
            <v>11985</v>
          </cell>
          <cell r="AG23">
            <v>779</v>
          </cell>
          <cell r="AH23">
            <v>222</v>
          </cell>
          <cell r="AI23">
            <v>0</v>
          </cell>
          <cell r="AJ23">
            <v>12986</v>
          </cell>
          <cell r="AK23">
            <v>15442</v>
          </cell>
          <cell r="AL23">
            <v>2971</v>
          </cell>
          <cell r="AM23">
            <v>0</v>
          </cell>
          <cell r="AN23">
            <v>2971</v>
          </cell>
          <cell r="AO23">
            <v>18413</v>
          </cell>
          <cell r="AP23">
            <v>8672</v>
          </cell>
          <cell r="AQ23">
            <v>1596</v>
          </cell>
          <cell r="AR23">
            <v>91</v>
          </cell>
          <cell r="AS23">
            <v>3462</v>
          </cell>
          <cell r="AT23">
            <v>0</v>
          </cell>
          <cell r="AU23">
            <v>13822</v>
          </cell>
          <cell r="AV23">
            <v>13822</v>
          </cell>
          <cell r="AW23">
            <v>862</v>
          </cell>
          <cell r="AX23">
            <v>0</v>
          </cell>
          <cell r="AY23">
            <v>862</v>
          </cell>
          <cell r="AZ23">
            <v>3374</v>
          </cell>
          <cell r="BA23">
            <v>144</v>
          </cell>
          <cell r="BB23">
            <v>4381</v>
          </cell>
          <cell r="BC23">
            <v>18203</v>
          </cell>
          <cell r="BD23">
            <v>210</v>
          </cell>
          <cell r="BE23">
            <v>-522</v>
          </cell>
          <cell r="BF23">
            <v>732</v>
          </cell>
          <cell r="BG23">
            <v>18413</v>
          </cell>
          <cell r="BH23">
            <v>2456</v>
          </cell>
          <cell r="BI23">
            <v>12019</v>
          </cell>
          <cell r="BJ23">
            <v>1322</v>
          </cell>
          <cell r="BK23">
            <v>191</v>
          </cell>
          <cell r="BL23">
            <v>0</v>
          </cell>
          <cell r="BM23">
            <v>13532</v>
          </cell>
          <cell r="BN23">
            <v>15988</v>
          </cell>
          <cell r="BO23">
            <v>2971</v>
          </cell>
          <cell r="BP23">
            <v>0</v>
          </cell>
          <cell r="BQ23">
            <v>2971</v>
          </cell>
          <cell r="BR23">
            <v>18959</v>
          </cell>
          <cell r="BS23">
            <v>8660</v>
          </cell>
          <cell r="BT23">
            <v>2273</v>
          </cell>
          <cell r="BU23">
            <v>128</v>
          </cell>
          <cell r="BV23">
            <v>3462</v>
          </cell>
          <cell r="BW23">
            <v>0</v>
          </cell>
          <cell r="BX23">
            <v>14524</v>
          </cell>
          <cell r="BY23">
            <v>14524</v>
          </cell>
          <cell r="BZ23">
            <v>779</v>
          </cell>
          <cell r="CA23">
            <v>0</v>
          </cell>
          <cell r="CB23">
            <v>779</v>
          </cell>
          <cell r="CC23">
            <v>3297</v>
          </cell>
          <cell r="CD23">
            <v>139</v>
          </cell>
          <cell r="CE23">
            <v>4215</v>
          </cell>
          <cell r="CF23">
            <v>18739</v>
          </cell>
          <cell r="CG23">
            <v>221</v>
          </cell>
          <cell r="CH23">
            <v>-512</v>
          </cell>
          <cell r="CI23">
            <v>732</v>
          </cell>
          <cell r="CJ23">
            <v>18959</v>
          </cell>
        </row>
        <row r="24">
          <cell r="A24">
            <v>33573</v>
          </cell>
          <cell r="B24">
            <v>2582</v>
          </cell>
          <cell r="C24">
            <v>12146</v>
          </cell>
          <cell r="D24">
            <v>815</v>
          </cell>
          <cell r="E24">
            <v>92</v>
          </cell>
          <cell r="F24">
            <v>0</v>
          </cell>
          <cell r="G24">
            <v>13053</v>
          </cell>
          <cell r="H24">
            <v>15635</v>
          </cell>
          <cell r="I24">
            <v>3007</v>
          </cell>
          <cell r="J24">
            <v>0</v>
          </cell>
          <cell r="K24">
            <v>3007</v>
          </cell>
          <cell r="L24">
            <v>18642</v>
          </cell>
          <cell r="M24">
            <v>8354</v>
          </cell>
          <cell r="N24">
            <v>1522</v>
          </cell>
          <cell r="O24">
            <v>100</v>
          </cell>
          <cell r="P24">
            <v>3366</v>
          </cell>
          <cell r="Q24">
            <v>0</v>
          </cell>
          <cell r="R24">
            <v>13342</v>
          </cell>
          <cell r="S24">
            <v>13342</v>
          </cell>
          <cell r="T24">
            <v>1030</v>
          </cell>
          <cell r="U24">
            <v>0</v>
          </cell>
          <cell r="V24">
            <v>1030</v>
          </cell>
          <cell r="W24">
            <v>3422</v>
          </cell>
          <cell r="X24">
            <v>140</v>
          </cell>
          <cell r="Y24">
            <v>4592</v>
          </cell>
          <cell r="Z24">
            <v>17933</v>
          </cell>
          <cell r="AA24">
            <v>708</v>
          </cell>
          <cell r="AB24">
            <v>-28</v>
          </cell>
          <cell r="AC24">
            <v>736</v>
          </cell>
          <cell r="AD24">
            <v>18642</v>
          </cell>
          <cell r="AE24">
            <v>2577</v>
          </cell>
          <cell r="AF24">
            <v>12639</v>
          </cell>
          <cell r="AG24">
            <v>853</v>
          </cell>
          <cell r="AH24">
            <v>-55</v>
          </cell>
          <cell r="AI24">
            <v>0</v>
          </cell>
          <cell r="AJ24">
            <v>13436</v>
          </cell>
          <cell r="AK24">
            <v>16013</v>
          </cell>
          <cell r="AL24">
            <v>3004</v>
          </cell>
          <cell r="AM24">
            <v>0</v>
          </cell>
          <cell r="AN24">
            <v>3004</v>
          </cell>
          <cell r="AO24">
            <v>19018</v>
          </cell>
          <cell r="AP24">
            <v>8503</v>
          </cell>
          <cell r="AQ24">
            <v>1510</v>
          </cell>
          <cell r="AR24">
            <v>78</v>
          </cell>
          <cell r="AS24">
            <v>3363</v>
          </cell>
          <cell r="AT24">
            <v>0</v>
          </cell>
          <cell r="AU24">
            <v>13456</v>
          </cell>
          <cell r="AV24">
            <v>13456</v>
          </cell>
          <cell r="AW24">
            <v>987</v>
          </cell>
          <cell r="AX24">
            <v>0</v>
          </cell>
          <cell r="AY24">
            <v>987</v>
          </cell>
          <cell r="AZ24">
            <v>3413</v>
          </cell>
          <cell r="BA24">
            <v>142</v>
          </cell>
          <cell r="BB24">
            <v>4543</v>
          </cell>
          <cell r="BC24">
            <v>17998</v>
          </cell>
          <cell r="BD24">
            <v>1019</v>
          </cell>
          <cell r="BE24">
            <v>284</v>
          </cell>
          <cell r="BF24">
            <v>736</v>
          </cell>
          <cell r="BG24">
            <v>19018</v>
          </cell>
          <cell r="BH24">
            <v>2577</v>
          </cell>
          <cell r="BI24">
            <v>13164</v>
          </cell>
          <cell r="BJ24">
            <v>329</v>
          </cell>
          <cell r="BK24">
            <v>-5</v>
          </cell>
          <cell r="BL24">
            <v>0</v>
          </cell>
          <cell r="BM24">
            <v>13488</v>
          </cell>
          <cell r="BN24">
            <v>16065</v>
          </cell>
          <cell r="BO24">
            <v>3004</v>
          </cell>
          <cell r="BP24">
            <v>0</v>
          </cell>
          <cell r="BQ24">
            <v>3004</v>
          </cell>
          <cell r="BR24">
            <v>19069</v>
          </cell>
          <cell r="BS24">
            <v>8586</v>
          </cell>
          <cell r="BT24">
            <v>1285</v>
          </cell>
          <cell r="BU24">
            <v>147</v>
          </cell>
          <cell r="BV24">
            <v>3363</v>
          </cell>
          <cell r="BW24">
            <v>0</v>
          </cell>
          <cell r="BX24">
            <v>13381</v>
          </cell>
          <cell r="BY24">
            <v>13381</v>
          </cell>
          <cell r="BZ24">
            <v>1339</v>
          </cell>
          <cell r="CA24">
            <v>0</v>
          </cell>
          <cell r="CB24">
            <v>1339</v>
          </cell>
          <cell r="CC24">
            <v>3419</v>
          </cell>
          <cell r="CD24">
            <v>140</v>
          </cell>
          <cell r="CE24">
            <v>4897</v>
          </cell>
          <cell r="CF24">
            <v>18278</v>
          </cell>
          <cell r="CG24">
            <v>791</v>
          </cell>
          <cell r="CH24">
            <v>55</v>
          </cell>
          <cell r="CI24">
            <v>736</v>
          </cell>
          <cell r="CJ24">
            <v>19069</v>
          </cell>
        </row>
        <row r="25">
          <cell r="A25">
            <v>33664</v>
          </cell>
          <cell r="B25">
            <v>2773</v>
          </cell>
          <cell r="C25">
            <v>11803</v>
          </cell>
          <cell r="D25">
            <v>795</v>
          </cell>
          <cell r="E25">
            <v>109</v>
          </cell>
          <cell r="F25">
            <v>0</v>
          </cell>
          <cell r="G25">
            <v>12707</v>
          </cell>
          <cell r="H25">
            <v>15480</v>
          </cell>
          <cell r="I25">
            <v>3068</v>
          </cell>
          <cell r="J25">
            <v>0</v>
          </cell>
          <cell r="K25">
            <v>3068</v>
          </cell>
          <cell r="L25">
            <v>18548</v>
          </cell>
          <cell r="M25">
            <v>7899</v>
          </cell>
          <cell r="N25">
            <v>1569</v>
          </cell>
          <cell r="O25">
            <v>129</v>
          </cell>
          <cell r="P25">
            <v>3275</v>
          </cell>
          <cell r="Q25">
            <v>0</v>
          </cell>
          <cell r="R25">
            <v>12873</v>
          </cell>
          <cell r="S25">
            <v>12873</v>
          </cell>
          <cell r="T25">
            <v>1117</v>
          </cell>
          <cell r="U25">
            <v>0</v>
          </cell>
          <cell r="V25">
            <v>1117</v>
          </cell>
          <cell r="W25">
            <v>3428</v>
          </cell>
          <cell r="X25">
            <v>138</v>
          </cell>
          <cell r="Y25">
            <v>4684</v>
          </cell>
          <cell r="Z25">
            <v>17557</v>
          </cell>
          <cell r="AA25">
            <v>992</v>
          </cell>
          <cell r="AB25">
            <v>249</v>
          </cell>
          <cell r="AC25">
            <v>742</v>
          </cell>
          <cell r="AD25">
            <v>18548</v>
          </cell>
          <cell r="AE25">
            <v>2762</v>
          </cell>
          <cell r="AF25">
            <v>11142</v>
          </cell>
          <cell r="AG25">
            <v>837</v>
          </cell>
          <cell r="AH25">
            <v>166</v>
          </cell>
          <cell r="AI25">
            <v>0</v>
          </cell>
          <cell r="AJ25">
            <v>12144</v>
          </cell>
          <cell r="AK25">
            <v>14906</v>
          </cell>
          <cell r="AL25">
            <v>3065</v>
          </cell>
          <cell r="AM25">
            <v>0</v>
          </cell>
          <cell r="AN25">
            <v>3065</v>
          </cell>
          <cell r="AO25">
            <v>17971</v>
          </cell>
          <cell r="AP25">
            <v>7851</v>
          </cell>
          <cell r="AQ25">
            <v>1546</v>
          </cell>
          <cell r="AR25">
            <v>105</v>
          </cell>
          <cell r="AS25">
            <v>3275</v>
          </cell>
          <cell r="AT25">
            <v>0</v>
          </cell>
          <cell r="AU25">
            <v>12778</v>
          </cell>
          <cell r="AV25">
            <v>12778</v>
          </cell>
          <cell r="AW25">
            <v>1201</v>
          </cell>
          <cell r="AX25">
            <v>0</v>
          </cell>
          <cell r="AY25">
            <v>1201</v>
          </cell>
          <cell r="AZ25">
            <v>3448</v>
          </cell>
          <cell r="BA25">
            <v>136</v>
          </cell>
          <cell r="BB25">
            <v>4786</v>
          </cell>
          <cell r="BC25">
            <v>17564</v>
          </cell>
          <cell r="BD25">
            <v>408</v>
          </cell>
          <cell r="BE25">
            <v>-335</v>
          </cell>
          <cell r="BF25">
            <v>742</v>
          </cell>
          <cell r="BG25">
            <v>17971</v>
          </cell>
          <cell r="BH25">
            <v>2762</v>
          </cell>
          <cell r="BI25">
            <v>10575</v>
          </cell>
          <cell r="BJ25">
            <v>1292</v>
          </cell>
          <cell r="BK25">
            <v>180</v>
          </cell>
          <cell r="BL25">
            <v>0</v>
          </cell>
          <cell r="BM25">
            <v>12047</v>
          </cell>
          <cell r="BN25">
            <v>14809</v>
          </cell>
          <cell r="BO25">
            <v>3065</v>
          </cell>
          <cell r="BP25">
            <v>0</v>
          </cell>
          <cell r="BQ25">
            <v>3065</v>
          </cell>
          <cell r="BR25">
            <v>17874</v>
          </cell>
          <cell r="BS25">
            <v>7777</v>
          </cell>
          <cell r="BT25">
            <v>855</v>
          </cell>
          <cell r="BU25">
            <v>107</v>
          </cell>
          <cell r="BV25">
            <v>3275</v>
          </cell>
          <cell r="BW25">
            <v>0</v>
          </cell>
          <cell r="BX25">
            <v>12014</v>
          </cell>
          <cell r="BY25">
            <v>12014</v>
          </cell>
          <cell r="BZ25">
            <v>906</v>
          </cell>
          <cell r="CA25">
            <v>0</v>
          </cell>
          <cell r="CB25">
            <v>906</v>
          </cell>
          <cell r="CC25">
            <v>3521</v>
          </cell>
          <cell r="CD25">
            <v>140</v>
          </cell>
          <cell r="CE25">
            <v>4567</v>
          </cell>
          <cell r="CF25">
            <v>16581</v>
          </cell>
          <cell r="CG25">
            <v>1293</v>
          </cell>
          <cell r="CH25">
            <v>550</v>
          </cell>
          <cell r="CI25">
            <v>742</v>
          </cell>
          <cell r="CJ25">
            <v>17874</v>
          </cell>
        </row>
        <row r="26">
          <cell r="A26">
            <v>33756</v>
          </cell>
          <cell r="B26">
            <v>3036</v>
          </cell>
          <cell r="C26">
            <v>11537</v>
          </cell>
          <cell r="D26">
            <v>806</v>
          </cell>
          <cell r="E26">
            <v>188</v>
          </cell>
          <cell r="F26">
            <v>0</v>
          </cell>
          <cell r="G26">
            <v>12531</v>
          </cell>
          <cell r="H26">
            <v>15566</v>
          </cell>
          <cell r="I26">
            <v>3162</v>
          </cell>
          <cell r="J26">
            <v>0</v>
          </cell>
          <cell r="K26">
            <v>3162</v>
          </cell>
          <cell r="L26">
            <v>18729</v>
          </cell>
          <cell r="M26">
            <v>7392</v>
          </cell>
          <cell r="N26">
            <v>1702</v>
          </cell>
          <cell r="O26">
            <v>131</v>
          </cell>
          <cell r="P26">
            <v>3191</v>
          </cell>
          <cell r="Q26">
            <v>0</v>
          </cell>
          <cell r="R26">
            <v>12416</v>
          </cell>
          <cell r="S26">
            <v>12416</v>
          </cell>
          <cell r="T26">
            <v>1089</v>
          </cell>
          <cell r="U26">
            <v>0</v>
          </cell>
          <cell r="V26">
            <v>1089</v>
          </cell>
          <cell r="W26">
            <v>3340</v>
          </cell>
          <cell r="X26">
            <v>142</v>
          </cell>
          <cell r="Y26">
            <v>4570</v>
          </cell>
          <cell r="Z26">
            <v>16986</v>
          </cell>
          <cell r="AA26">
            <v>1743</v>
          </cell>
          <cell r="AB26">
            <v>991</v>
          </cell>
          <cell r="AC26">
            <v>752</v>
          </cell>
          <cell r="AD26">
            <v>18729</v>
          </cell>
          <cell r="AE26">
            <v>3011</v>
          </cell>
          <cell r="AF26">
            <v>12557</v>
          </cell>
          <cell r="AG26">
            <v>706</v>
          </cell>
          <cell r="AH26">
            <v>197</v>
          </cell>
          <cell r="AI26">
            <v>0</v>
          </cell>
          <cell r="AJ26">
            <v>13460</v>
          </cell>
          <cell r="AK26">
            <v>16471</v>
          </cell>
          <cell r="AL26">
            <v>3153</v>
          </cell>
          <cell r="AM26">
            <v>0</v>
          </cell>
          <cell r="AN26">
            <v>3153</v>
          </cell>
          <cell r="AO26">
            <v>19624</v>
          </cell>
          <cell r="AP26">
            <v>7314</v>
          </cell>
          <cell r="AQ26">
            <v>1499</v>
          </cell>
          <cell r="AR26">
            <v>210</v>
          </cell>
          <cell r="AS26">
            <v>3196</v>
          </cell>
          <cell r="AT26">
            <v>0</v>
          </cell>
          <cell r="AU26">
            <v>12218</v>
          </cell>
          <cell r="AV26">
            <v>12218</v>
          </cell>
          <cell r="AW26">
            <v>1144</v>
          </cell>
          <cell r="AX26">
            <v>0</v>
          </cell>
          <cell r="AY26">
            <v>1144</v>
          </cell>
          <cell r="AZ26">
            <v>3355</v>
          </cell>
          <cell r="BA26">
            <v>136</v>
          </cell>
          <cell r="BB26">
            <v>4635</v>
          </cell>
          <cell r="BC26">
            <v>16853</v>
          </cell>
          <cell r="BD26">
            <v>2771</v>
          </cell>
          <cell r="BE26">
            <v>2019</v>
          </cell>
          <cell r="BF26">
            <v>752</v>
          </cell>
          <cell r="BG26">
            <v>19624</v>
          </cell>
          <cell r="BH26">
            <v>3011</v>
          </cell>
          <cell r="BI26">
            <v>12651</v>
          </cell>
          <cell r="BJ26">
            <v>307</v>
          </cell>
          <cell r="BK26">
            <v>149</v>
          </cell>
          <cell r="BL26">
            <v>0</v>
          </cell>
          <cell r="BM26">
            <v>13107</v>
          </cell>
          <cell r="BN26">
            <v>16118</v>
          </cell>
          <cell r="BO26">
            <v>3153</v>
          </cell>
          <cell r="BP26">
            <v>0</v>
          </cell>
          <cell r="BQ26">
            <v>3153</v>
          </cell>
          <cell r="BR26">
            <v>19271</v>
          </cell>
          <cell r="BS26">
            <v>7319</v>
          </cell>
          <cell r="BT26">
            <v>1567</v>
          </cell>
          <cell r="BU26">
            <v>92</v>
          </cell>
          <cell r="BV26">
            <v>3196</v>
          </cell>
          <cell r="BW26">
            <v>0</v>
          </cell>
          <cell r="BX26">
            <v>12174</v>
          </cell>
          <cell r="BY26">
            <v>12174</v>
          </cell>
          <cell r="BZ26">
            <v>1172</v>
          </cell>
          <cell r="CA26">
            <v>0</v>
          </cell>
          <cell r="CB26">
            <v>1172</v>
          </cell>
          <cell r="CC26">
            <v>3342</v>
          </cell>
          <cell r="CD26">
            <v>140</v>
          </cell>
          <cell r="CE26">
            <v>4653</v>
          </cell>
          <cell r="CF26">
            <v>16827</v>
          </cell>
          <cell r="CG26">
            <v>2444</v>
          </cell>
          <cell r="CH26">
            <v>1692</v>
          </cell>
          <cell r="CI26">
            <v>752</v>
          </cell>
          <cell r="CJ26">
            <v>19271</v>
          </cell>
        </row>
        <row r="27">
          <cell r="A27">
            <v>33848</v>
          </cell>
          <cell r="B27">
            <v>3333</v>
          </cell>
          <cell r="C27">
            <v>11136</v>
          </cell>
          <cell r="D27">
            <v>875</v>
          </cell>
          <cell r="E27">
            <v>270</v>
          </cell>
          <cell r="F27">
            <v>0</v>
          </cell>
          <cell r="G27">
            <v>12281</v>
          </cell>
          <cell r="H27">
            <v>15614</v>
          </cell>
          <cell r="I27">
            <v>3269</v>
          </cell>
          <cell r="J27">
            <v>0</v>
          </cell>
          <cell r="K27">
            <v>3269</v>
          </cell>
          <cell r="L27">
            <v>18883</v>
          </cell>
          <cell r="M27">
            <v>6931</v>
          </cell>
          <cell r="N27">
            <v>1765</v>
          </cell>
          <cell r="O27">
            <v>123</v>
          </cell>
          <cell r="P27">
            <v>3107</v>
          </cell>
          <cell r="Q27">
            <v>0</v>
          </cell>
          <cell r="R27">
            <v>11925</v>
          </cell>
          <cell r="S27">
            <v>11925</v>
          </cell>
          <cell r="T27">
            <v>962</v>
          </cell>
          <cell r="U27">
            <v>0</v>
          </cell>
          <cell r="V27">
            <v>962</v>
          </cell>
          <cell r="W27">
            <v>3205</v>
          </cell>
          <cell r="X27">
            <v>146</v>
          </cell>
          <cell r="Y27">
            <v>4313</v>
          </cell>
          <cell r="Z27">
            <v>16238</v>
          </cell>
          <cell r="AA27">
            <v>2645</v>
          </cell>
          <cell r="AB27">
            <v>1882</v>
          </cell>
          <cell r="AC27">
            <v>763</v>
          </cell>
          <cell r="AD27">
            <v>18883</v>
          </cell>
          <cell r="AE27">
            <v>3362</v>
          </cell>
          <cell r="AF27">
            <v>10096</v>
          </cell>
          <cell r="AG27">
            <v>890</v>
          </cell>
          <cell r="AH27">
            <v>219</v>
          </cell>
          <cell r="AI27">
            <v>0</v>
          </cell>
          <cell r="AJ27">
            <v>11205</v>
          </cell>
          <cell r="AK27">
            <v>14566</v>
          </cell>
          <cell r="AL27">
            <v>3281</v>
          </cell>
          <cell r="AM27">
            <v>0</v>
          </cell>
          <cell r="AN27">
            <v>3281</v>
          </cell>
          <cell r="AO27">
            <v>17848</v>
          </cell>
          <cell r="AP27">
            <v>7083</v>
          </cell>
          <cell r="AQ27">
            <v>2245</v>
          </cell>
          <cell r="AR27">
            <v>94</v>
          </cell>
          <cell r="AS27">
            <v>3107</v>
          </cell>
          <cell r="AT27">
            <v>0</v>
          </cell>
          <cell r="AU27">
            <v>12529</v>
          </cell>
          <cell r="AV27">
            <v>12529</v>
          </cell>
          <cell r="AW27">
            <v>849</v>
          </cell>
          <cell r="AX27">
            <v>0</v>
          </cell>
          <cell r="AY27">
            <v>849</v>
          </cell>
          <cell r="AZ27">
            <v>3200</v>
          </cell>
          <cell r="BA27">
            <v>153</v>
          </cell>
          <cell r="BB27">
            <v>4202</v>
          </cell>
          <cell r="BC27">
            <v>16731</v>
          </cell>
          <cell r="BD27">
            <v>1117</v>
          </cell>
          <cell r="BE27">
            <v>353</v>
          </cell>
          <cell r="BF27">
            <v>764</v>
          </cell>
          <cell r="BG27">
            <v>17848</v>
          </cell>
          <cell r="BH27">
            <v>3362</v>
          </cell>
          <cell r="BI27">
            <v>10125</v>
          </cell>
          <cell r="BJ27">
            <v>1487</v>
          </cell>
          <cell r="BK27">
            <v>199</v>
          </cell>
          <cell r="BL27">
            <v>0</v>
          </cell>
          <cell r="BM27">
            <v>11811</v>
          </cell>
          <cell r="BN27">
            <v>15173</v>
          </cell>
          <cell r="BO27">
            <v>3281</v>
          </cell>
          <cell r="BP27">
            <v>0</v>
          </cell>
          <cell r="BQ27">
            <v>3281</v>
          </cell>
          <cell r="BR27">
            <v>18454</v>
          </cell>
          <cell r="BS27">
            <v>7097</v>
          </cell>
          <cell r="BT27">
            <v>3195</v>
          </cell>
          <cell r="BU27">
            <v>131</v>
          </cell>
          <cell r="BV27">
            <v>3107</v>
          </cell>
          <cell r="BW27">
            <v>0</v>
          </cell>
          <cell r="BX27">
            <v>13530</v>
          </cell>
          <cell r="BY27">
            <v>13530</v>
          </cell>
          <cell r="BZ27">
            <v>713</v>
          </cell>
          <cell r="CA27">
            <v>0</v>
          </cell>
          <cell r="CB27">
            <v>713</v>
          </cell>
          <cell r="CC27">
            <v>3150</v>
          </cell>
          <cell r="CD27">
            <v>148</v>
          </cell>
          <cell r="CE27">
            <v>4011</v>
          </cell>
          <cell r="CF27">
            <v>17542</v>
          </cell>
          <cell r="CG27">
            <v>913</v>
          </cell>
          <cell r="CH27">
            <v>149</v>
          </cell>
          <cell r="CI27">
            <v>764</v>
          </cell>
          <cell r="CJ27">
            <v>18454</v>
          </cell>
        </row>
        <row r="28">
          <cell r="A28">
            <v>33939</v>
          </cell>
          <cell r="B28">
            <v>3608</v>
          </cell>
          <cell r="C28">
            <v>10558</v>
          </cell>
          <cell r="D28">
            <v>971</v>
          </cell>
          <cell r="E28">
            <v>299</v>
          </cell>
          <cell r="F28">
            <v>0</v>
          </cell>
          <cell r="G28">
            <v>11828</v>
          </cell>
          <cell r="H28">
            <v>15436</v>
          </cell>
          <cell r="I28">
            <v>3368</v>
          </cell>
          <cell r="J28">
            <v>0</v>
          </cell>
          <cell r="K28">
            <v>3368</v>
          </cell>
          <cell r="L28">
            <v>18804</v>
          </cell>
          <cell r="M28">
            <v>6627</v>
          </cell>
          <cell r="N28">
            <v>1786</v>
          </cell>
          <cell r="O28">
            <v>127</v>
          </cell>
          <cell r="P28">
            <v>3039</v>
          </cell>
          <cell r="Q28">
            <v>0</v>
          </cell>
          <cell r="R28">
            <v>11578</v>
          </cell>
          <cell r="S28">
            <v>11578</v>
          </cell>
          <cell r="T28">
            <v>884</v>
          </cell>
          <cell r="U28">
            <v>0</v>
          </cell>
          <cell r="V28">
            <v>884</v>
          </cell>
          <cell r="W28">
            <v>3104</v>
          </cell>
          <cell r="X28">
            <v>148</v>
          </cell>
          <cell r="Y28">
            <v>4136</v>
          </cell>
          <cell r="Z28">
            <v>15714</v>
          </cell>
          <cell r="AA28">
            <v>3090</v>
          </cell>
          <cell r="AB28">
            <v>2317</v>
          </cell>
          <cell r="AC28">
            <v>773</v>
          </cell>
          <cell r="AD28">
            <v>18804</v>
          </cell>
          <cell r="AE28">
            <v>3611</v>
          </cell>
          <cell r="AF28">
            <v>11256</v>
          </cell>
          <cell r="AG28">
            <v>1037</v>
          </cell>
          <cell r="AH28">
            <v>373</v>
          </cell>
          <cell r="AI28">
            <v>0</v>
          </cell>
          <cell r="AJ28">
            <v>12666</v>
          </cell>
          <cell r="AK28">
            <v>16277</v>
          </cell>
          <cell r="AL28">
            <v>3369</v>
          </cell>
          <cell r="AM28">
            <v>0</v>
          </cell>
          <cell r="AN28">
            <v>3369</v>
          </cell>
          <cell r="AO28">
            <v>19646</v>
          </cell>
          <cell r="AP28">
            <v>6452</v>
          </cell>
          <cell r="AQ28">
            <v>1437</v>
          </cell>
          <cell r="AR28">
            <v>43</v>
          </cell>
          <cell r="AS28">
            <v>3028</v>
          </cell>
          <cell r="AT28">
            <v>0</v>
          </cell>
          <cell r="AU28">
            <v>10960</v>
          </cell>
          <cell r="AV28">
            <v>10960</v>
          </cell>
          <cell r="AW28">
            <v>951</v>
          </cell>
          <cell r="AX28">
            <v>0</v>
          </cell>
          <cell r="AY28">
            <v>951</v>
          </cell>
          <cell r="AZ28">
            <v>3091</v>
          </cell>
          <cell r="BA28">
            <v>148</v>
          </cell>
          <cell r="BB28">
            <v>4190</v>
          </cell>
          <cell r="BC28">
            <v>15150</v>
          </cell>
          <cell r="BD28">
            <v>4496</v>
          </cell>
          <cell r="BE28">
            <v>3722</v>
          </cell>
          <cell r="BF28">
            <v>774</v>
          </cell>
          <cell r="BG28">
            <v>19646</v>
          </cell>
          <cell r="BH28">
            <v>3611</v>
          </cell>
          <cell r="BI28">
            <v>11669</v>
          </cell>
          <cell r="BJ28">
            <v>411</v>
          </cell>
          <cell r="BK28">
            <v>423</v>
          </cell>
          <cell r="BL28">
            <v>0</v>
          </cell>
          <cell r="BM28">
            <v>12503</v>
          </cell>
          <cell r="BN28">
            <v>16113</v>
          </cell>
          <cell r="BO28">
            <v>3369</v>
          </cell>
          <cell r="BP28">
            <v>0</v>
          </cell>
          <cell r="BQ28">
            <v>3369</v>
          </cell>
          <cell r="BR28">
            <v>19483</v>
          </cell>
          <cell r="BS28">
            <v>6489</v>
          </cell>
          <cell r="BT28">
            <v>1111</v>
          </cell>
          <cell r="BU28">
            <v>141</v>
          </cell>
          <cell r="BV28">
            <v>3028</v>
          </cell>
          <cell r="BW28">
            <v>0</v>
          </cell>
          <cell r="BX28">
            <v>10769</v>
          </cell>
          <cell r="BY28">
            <v>10769</v>
          </cell>
          <cell r="BZ28">
            <v>1304</v>
          </cell>
          <cell r="CA28">
            <v>0</v>
          </cell>
          <cell r="CB28">
            <v>1304</v>
          </cell>
          <cell r="CC28">
            <v>3094</v>
          </cell>
          <cell r="CD28">
            <v>145</v>
          </cell>
          <cell r="CE28">
            <v>4543</v>
          </cell>
          <cell r="CF28">
            <v>15312</v>
          </cell>
          <cell r="CG28">
            <v>4171</v>
          </cell>
          <cell r="CH28">
            <v>3398</v>
          </cell>
          <cell r="CI28">
            <v>774</v>
          </cell>
          <cell r="CJ28">
            <v>19483</v>
          </cell>
        </row>
        <row r="29">
          <cell r="A29">
            <v>34029</v>
          </cell>
          <cell r="B29">
            <v>3822</v>
          </cell>
          <cell r="C29">
            <v>9852</v>
          </cell>
          <cell r="D29">
            <v>1026</v>
          </cell>
          <cell r="E29">
            <v>223</v>
          </cell>
          <cell r="F29">
            <v>0</v>
          </cell>
          <cell r="G29">
            <v>11101</v>
          </cell>
          <cell r="H29">
            <v>14923</v>
          </cell>
          <cell r="I29">
            <v>3446</v>
          </cell>
          <cell r="J29">
            <v>0</v>
          </cell>
          <cell r="K29">
            <v>3446</v>
          </cell>
          <cell r="L29">
            <v>18369</v>
          </cell>
          <cell r="M29">
            <v>6456</v>
          </cell>
          <cell r="N29">
            <v>1929</v>
          </cell>
          <cell r="O29">
            <v>155</v>
          </cell>
          <cell r="P29">
            <v>2971</v>
          </cell>
          <cell r="Q29">
            <v>0</v>
          </cell>
          <cell r="R29">
            <v>11511</v>
          </cell>
          <cell r="S29">
            <v>11511</v>
          </cell>
          <cell r="T29">
            <v>911</v>
          </cell>
          <cell r="U29">
            <v>0</v>
          </cell>
          <cell r="V29">
            <v>911</v>
          </cell>
          <cell r="W29">
            <v>3111</v>
          </cell>
          <cell r="X29">
            <v>145</v>
          </cell>
          <cell r="Y29">
            <v>4168</v>
          </cell>
          <cell r="Z29">
            <v>15678</v>
          </cell>
          <cell r="AA29">
            <v>2691</v>
          </cell>
          <cell r="AB29">
            <v>1906</v>
          </cell>
          <cell r="AC29">
            <v>785</v>
          </cell>
          <cell r="AD29">
            <v>18369</v>
          </cell>
          <cell r="AE29">
            <v>3823</v>
          </cell>
          <cell r="AF29">
            <v>9889</v>
          </cell>
          <cell r="AG29">
            <v>990</v>
          </cell>
          <cell r="AH29">
            <v>200</v>
          </cell>
          <cell r="AI29">
            <v>0</v>
          </cell>
          <cell r="AJ29">
            <v>11079</v>
          </cell>
          <cell r="AK29">
            <v>14901</v>
          </cell>
          <cell r="AL29">
            <v>3445</v>
          </cell>
          <cell r="AM29">
            <v>0</v>
          </cell>
          <cell r="AN29">
            <v>3445</v>
          </cell>
          <cell r="AO29">
            <v>18347</v>
          </cell>
          <cell r="AP29">
            <v>6484</v>
          </cell>
          <cell r="AQ29">
            <v>1862</v>
          </cell>
          <cell r="AR29">
            <v>270</v>
          </cell>
          <cell r="AS29">
            <v>2969</v>
          </cell>
          <cell r="AT29">
            <v>0</v>
          </cell>
          <cell r="AU29">
            <v>11585</v>
          </cell>
          <cell r="AV29">
            <v>11585</v>
          </cell>
          <cell r="AW29">
            <v>829</v>
          </cell>
          <cell r="AX29">
            <v>0</v>
          </cell>
          <cell r="AY29">
            <v>829</v>
          </cell>
          <cell r="AZ29">
            <v>3069</v>
          </cell>
          <cell r="BA29">
            <v>142</v>
          </cell>
          <cell r="BB29">
            <v>4040</v>
          </cell>
          <cell r="BC29">
            <v>15625</v>
          </cell>
          <cell r="BD29">
            <v>2722</v>
          </cell>
          <cell r="BE29">
            <v>1937</v>
          </cell>
          <cell r="BF29">
            <v>785</v>
          </cell>
          <cell r="BG29">
            <v>18347</v>
          </cell>
          <cell r="BH29">
            <v>3823</v>
          </cell>
          <cell r="BI29">
            <v>9419</v>
          </cell>
          <cell r="BJ29">
            <v>1504</v>
          </cell>
          <cell r="BK29">
            <v>245</v>
          </cell>
          <cell r="BL29">
            <v>0</v>
          </cell>
          <cell r="BM29">
            <v>11168</v>
          </cell>
          <cell r="BN29">
            <v>14991</v>
          </cell>
          <cell r="BO29">
            <v>3445</v>
          </cell>
          <cell r="BP29">
            <v>0</v>
          </cell>
          <cell r="BQ29">
            <v>3445</v>
          </cell>
          <cell r="BR29">
            <v>18436</v>
          </cell>
          <cell r="BS29">
            <v>6427</v>
          </cell>
          <cell r="BT29">
            <v>866</v>
          </cell>
          <cell r="BU29">
            <v>262</v>
          </cell>
          <cell r="BV29">
            <v>2969</v>
          </cell>
          <cell r="BW29">
            <v>0</v>
          </cell>
          <cell r="BX29">
            <v>10524</v>
          </cell>
          <cell r="BY29">
            <v>10524</v>
          </cell>
          <cell r="BZ29">
            <v>637</v>
          </cell>
          <cell r="CA29">
            <v>0</v>
          </cell>
          <cell r="CB29">
            <v>637</v>
          </cell>
          <cell r="CC29">
            <v>3118</v>
          </cell>
          <cell r="CD29">
            <v>146</v>
          </cell>
          <cell r="CE29">
            <v>3901</v>
          </cell>
          <cell r="CF29">
            <v>14424</v>
          </cell>
          <cell r="CG29">
            <v>4012</v>
          </cell>
          <cell r="CH29">
            <v>3227</v>
          </cell>
          <cell r="CI29">
            <v>785</v>
          </cell>
          <cell r="CJ29">
            <v>18436</v>
          </cell>
        </row>
        <row r="30">
          <cell r="A30">
            <v>34121</v>
          </cell>
          <cell r="B30">
            <v>3983</v>
          </cell>
          <cell r="C30">
            <v>9349</v>
          </cell>
          <cell r="D30">
            <v>1036</v>
          </cell>
          <cell r="E30">
            <v>107</v>
          </cell>
          <cell r="F30">
            <v>0</v>
          </cell>
          <cell r="G30">
            <v>10492</v>
          </cell>
          <cell r="H30">
            <v>14475</v>
          </cell>
          <cell r="I30">
            <v>3507</v>
          </cell>
          <cell r="J30">
            <v>0</v>
          </cell>
          <cell r="K30">
            <v>3507</v>
          </cell>
          <cell r="L30">
            <v>17982</v>
          </cell>
          <cell r="M30">
            <v>6353</v>
          </cell>
          <cell r="N30">
            <v>2202</v>
          </cell>
          <cell r="O30">
            <v>197</v>
          </cell>
          <cell r="P30">
            <v>2882</v>
          </cell>
          <cell r="Q30">
            <v>0</v>
          </cell>
          <cell r="R30">
            <v>11633</v>
          </cell>
          <cell r="S30">
            <v>11633</v>
          </cell>
          <cell r="T30">
            <v>1000</v>
          </cell>
          <cell r="U30">
            <v>0</v>
          </cell>
          <cell r="V30">
            <v>1000</v>
          </cell>
          <cell r="W30">
            <v>3211</v>
          </cell>
          <cell r="X30">
            <v>143</v>
          </cell>
          <cell r="Y30">
            <v>4354</v>
          </cell>
          <cell r="Z30">
            <v>15988</v>
          </cell>
          <cell r="AA30">
            <v>1994</v>
          </cell>
          <cell r="AB30">
            <v>1196</v>
          </cell>
          <cell r="AC30">
            <v>798</v>
          </cell>
          <cell r="AD30">
            <v>17982</v>
          </cell>
          <cell r="AE30">
            <v>3998</v>
          </cell>
          <cell r="AF30">
            <v>8794</v>
          </cell>
          <cell r="AG30">
            <v>1039</v>
          </cell>
          <cell r="AH30">
            <v>206</v>
          </cell>
          <cell r="AI30">
            <v>0</v>
          </cell>
          <cell r="AJ30">
            <v>10039</v>
          </cell>
          <cell r="AK30">
            <v>14037</v>
          </cell>
          <cell r="AL30">
            <v>3509</v>
          </cell>
          <cell r="AM30">
            <v>0</v>
          </cell>
          <cell r="AN30">
            <v>3509</v>
          </cell>
          <cell r="AO30">
            <v>17546</v>
          </cell>
          <cell r="AP30">
            <v>6429</v>
          </cell>
          <cell r="AQ30">
            <v>2295</v>
          </cell>
          <cell r="AR30">
            <v>136</v>
          </cell>
          <cell r="AS30">
            <v>2928</v>
          </cell>
          <cell r="AT30">
            <v>0</v>
          </cell>
          <cell r="AU30">
            <v>11788</v>
          </cell>
          <cell r="AV30">
            <v>11788</v>
          </cell>
          <cell r="AW30">
            <v>1107</v>
          </cell>
          <cell r="AX30">
            <v>0</v>
          </cell>
          <cell r="AY30">
            <v>1107</v>
          </cell>
          <cell r="AZ30">
            <v>3242</v>
          </cell>
          <cell r="BA30">
            <v>145</v>
          </cell>
          <cell r="BB30">
            <v>4494</v>
          </cell>
          <cell r="BC30">
            <v>16282</v>
          </cell>
          <cell r="BD30">
            <v>1264</v>
          </cell>
          <cell r="BE30">
            <v>467</v>
          </cell>
          <cell r="BF30">
            <v>797</v>
          </cell>
          <cell r="BG30">
            <v>17546</v>
          </cell>
          <cell r="BH30">
            <v>3998</v>
          </cell>
          <cell r="BI30">
            <v>8888</v>
          </cell>
          <cell r="BJ30">
            <v>495</v>
          </cell>
          <cell r="BK30">
            <v>103</v>
          </cell>
          <cell r="BL30">
            <v>0</v>
          </cell>
          <cell r="BM30">
            <v>9486</v>
          </cell>
          <cell r="BN30">
            <v>13484</v>
          </cell>
          <cell r="BO30">
            <v>3509</v>
          </cell>
          <cell r="BP30">
            <v>0</v>
          </cell>
          <cell r="BQ30">
            <v>3509</v>
          </cell>
          <cell r="BR30">
            <v>16993</v>
          </cell>
          <cell r="BS30">
            <v>6434</v>
          </cell>
          <cell r="BT30">
            <v>2169</v>
          </cell>
          <cell r="BU30">
            <v>-4</v>
          </cell>
          <cell r="BV30">
            <v>2928</v>
          </cell>
          <cell r="BW30">
            <v>0</v>
          </cell>
          <cell r="BX30">
            <v>11527</v>
          </cell>
          <cell r="BY30">
            <v>11527</v>
          </cell>
          <cell r="BZ30">
            <v>1151</v>
          </cell>
          <cell r="CA30">
            <v>0</v>
          </cell>
          <cell r="CB30">
            <v>1151</v>
          </cell>
          <cell r="CC30">
            <v>3225</v>
          </cell>
          <cell r="CD30">
            <v>150</v>
          </cell>
          <cell r="CE30">
            <v>4526</v>
          </cell>
          <cell r="CF30">
            <v>16053</v>
          </cell>
          <cell r="CG30">
            <v>940</v>
          </cell>
          <cell r="CH30">
            <v>143</v>
          </cell>
          <cell r="CI30">
            <v>797</v>
          </cell>
          <cell r="CJ30">
            <v>16993</v>
          </cell>
        </row>
        <row r="31">
          <cell r="A31">
            <v>34213</v>
          </cell>
          <cell r="B31">
            <v>4129</v>
          </cell>
          <cell r="C31">
            <v>9005</v>
          </cell>
          <cell r="D31">
            <v>1052</v>
          </cell>
          <cell r="E31">
            <v>143</v>
          </cell>
          <cell r="F31">
            <v>0</v>
          </cell>
          <cell r="G31">
            <v>10201</v>
          </cell>
          <cell r="H31">
            <v>14330</v>
          </cell>
          <cell r="I31">
            <v>3565</v>
          </cell>
          <cell r="J31">
            <v>0</v>
          </cell>
          <cell r="K31">
            <v>3565</v>
          </cell>
          <cell r="L31">
            <v>17896</v>
          </cell>
          <cell r="M31">
            <v>6234</v>
          </cell>
          <cell r="N31">
            <v>2357</v>
          </cell>
          <cell r="O31">
            <v>212</v>
          </cell>
          <cell r="P31">
            <v>2784</v>
          </cell>
          <cell r="Q31">
            <v>0</v>
          </cell>
          <cell r="R31">
            <v>11587</v>
          </cell>
          <cell r="S31">
            <v>11587</v>
          </cell>
          <cell r="T31">
            <v>1179</v>
          </cell>
          <cell r="U31">
            <v>0</v>
          </cell>
          <cell r="V31">
            <v>1179</v>
          </cell>
          <cell r="W31">
            <v>3340</v>
          </cell>
          <cell r="X31">
            <v>147</v>
          </cell>
          <cell r="Y31">
            <v>4666</v>
          </cell>
          <cell r="Z31">
            <v>16253</v>
          </cell>
          <cell r="AA31">
            <v>1643</v>
          </cell>
          <cell r="AB31">
            <v>830</v>
          </cell>
          <cell r="AC31">
            <v>813</v>
          </cell>
          <cell r="AD31">
            <v>17896</v>
          </cell>
          <cell r="AE31">
            <v>4112</v>
          </cell>
          <cell r="AF31">
            <v>9453</v>
          </cell>
          <cell r="AG31">
            <v>1059</v>
          </cell>
          <cell r="AH31">
            <v>-142</v>
          </cell>
          <cell r="AI31">
            <v>0</v>
          </cell>
          <cell r="AJ31">
            <v>10371</v>
          </cell>
          <cell r="AK31">
            <v>14483</v>
          </cell>
          <cell r="AL31">
            <v>3561</v>
          </cell>
          <cell r="AM31">
            <v>0</v>
          </cell>
          <cell r="AN31">
            <v>3561</v>
          </cell>
          <cell r="AO31">
            <v>18044</v>
          </cell>
          <cell r="AP31">
            <v>6239</v>
          </cell>
          <cell r="AQ31">
            <v>2470</v>
          </cell>
          <cell r="AR31">
            <v>209</v>
          </cell>
          <cell r="AS31">
            <v>2764</v>
          </cell>
          <cell r="AT31">
            <v>0</v>
          </cell>
          <cell r="AU31">
            <v>11682</v>
          </cell>
          <cell r="AV31">
            <v>11682</v>
          </cell>
          <cell r="AW31">
            <v>1073</v>
          </cell>
          <cell r="AX31">
            <v>0</v>
          </cell>
          <cell r="AY31">
            <v>1073</v>
          </cell>
          <cell r="AZ31">
            <v>3358</v>
          </cell>
          <cell r="BA31">
            <v>141</v>
          </cell>
          <cell r="BB31">
            <v>4572</v>
          </cell>
          <cell r="BC31">
            <v>16254</v>
          </cell>
          <cell r="BD31">
            <v>1790</v>
          </cell>
          <cell r="BE31">
            <v>976</v>
          </cell>
          <cell r="BF31">
            <v>814</v>
          </cell>
          <cell r="BG31">
            <v>18044</v>
          </cell>
          <cell r="BH31">
            <v>4112</v>
          </cell>
          <cell r="BI31">
            <v>9491</v>
          </cell>
          <cell r="BJ31">
            <v>1735</v>
          </cell>
          <cell r="BK31">
            <v>-128</v>
          </cell>
          <cell r="BL31">
            <v>0</v>
          </cell>
          <cell r="BM31">
            <v>11098</v>
          </cell>
          <cell r="BN31">
            <v>15210</v>
          </cell>
          <cell r="BO31">
            <v>3561</v>
          </cell>
          <cell r="BP31">
            <v>0</v>
          </cell>
          <cell r="BQ31">
            <v>3561</v>
          </cell>
          <cell r="BR31">
            <v>18771</v>
          </cell>
          <cell r="BS31">
            <v>6269</v>
          </cell>
          <cell r="BT31">
            <v>4769</v>
          </cell>
          <cell r="BU31">
            <v>248</v>
          </cell>
          <cell r="BV31">
            <v>2764</v>
          </cell>
          <cell r="BW31">
            <v>0</v>
          </cell>
          <cell r="BX31">
            <v>14050</v>
          </cell>
          <cell r="BY31">
            <v>14050</v>
          </cell>
          <cell r="BZ31">
            <v>870</v>
          </cell>
          <cell r="CA31">
            <v>0</v>
          </cell>
          <cell r="CB31">
            <v>870</v>
          </cell>
          <cell r="CC31">
            <v>3327</v>
          </cell>
          <cell r="CD31">
            <v>136</v>
          </cell>
          <cell r="CE31">
            <v>4333</v>
          </cell>
          <cell r="CF31">
            <v>18382</v>
          </cell>
          <cell r="CG31">
            <v>389</v>
          </cell>
          <cell r="CH31">
            <v>-425</v>
          </cell>
          <cell r="CI31">
            <v>814</v>
          </cell>
          <cell r="CJ31">
            <v>18771</v>
          </cell>
        </row>
        <row r="32">
          <cell r="A32">
            <v>34304</v>
          </cell>
          <cell r="B32">
            <v>4285</v>
          </cell>
          <cell r="C32">
            <v>9172</v>
          </cell>
          <cell r="D32">
            <v>1132</v>
          </cell>
          <cell r="E32">
            <v>215</v>
          </cell>
          <cell r="F32">
            <v>0</v>
          </cell>
          <cell r="G32">
            <v>10520</v>
          </cell>
          <cell r="H32">
            <v>14805</v>
          </cell>
          <cell r="I32">
            <v>3625</v>
          </cell>
          <cell r="J32">
            <v>0</v>
          </cell>
          <cell r="K32">
            <v>3625</v>
          </cell>
          <cell r="L32">
            <v>18430</v>
          </cell>
          <cell r="M32">
            <v>6087</v>
          </cell>
          <cell r="N32">
            <v>2081</v>
          </cell>
          <cell r="O32">
            <v>208</v>
          </cell>
          <cell r="P32">
            <v>2738</v>
          </cell>
          <cell r="Q32">
            <v>0</v>
          </cell>
          <cell r="R32">
            <v>11115</v>
          </cell>
          <cell r="S32">
            <v>11115</v>
          </cell>
          <cell r="T32">
            <v>1448</v>
          </cell>
          <cell r="U32">
            <v>0</v>
          </cell>
          <cell r="V32">
            <v>1448</v>
          </cell>
          <cell r="W32">
            <v>3457</v>
          </cell>
          <cell r="X32">
            <v>149</v>
          </cell>
          <cell r="Y32">
            <v>5054</v>
          </cell>
          <cell r="Z32">
            <v>16169</v>
          </cell>
          <cell r="AA32">
            <v>2261</v>
          </cell>
          <cell r="AB32">
            <v>1436</v>
          </cell>
          <cell r="AC32">
            <v>825</v>
          </cell>
          <cell r="AD32">
            <v>18430</v>
          </cell>
          <cell r="AE32">
            <v>4287</v>
          </cell>
          <cell r="AF32">
            <v>8979</v>
          </cell>
          <cell r="AG32">
            <v>1118</v>
          </cell>
          <cell r="AH32">
            <v>376</v>
          </cell>
          <cell r="AI32">
            <v>0</v>
          </cell>
          <cell r="AJ32">
            <v>10473</v>
          </cell>
          <cell r="AK32">
            <v>14760</v>
          </cell>
          <cell r="AL32">
            <v>3625</v>
          </cell>
          <cell r="AM32">
            <v>0</v>
          </cell>
          <cell r="AN32">
            <v>3625</v>
          </cell>
          <cell r="AO32">
            <v>18385</v>
          </cell>
          <cell r="AP32">
            <v>6064</v>
          </cell>
          <cell r="AQ32">
            <v>2124</v>
          </cell>
          <cell r="AR32">
            <v>243</v>
          </cell>
          <cell r="AS32">
            <v>2726</v>
          </cell>
          <cell r="AT32">
            <v>0</v>
          </cell>
          <cell r="AU32">
            <v>11156</v>
          </cell>
          <cell r="AV32">
            <v>11156</v>
          </cell>
          <cell r="AW32">
            <v>1378</v>
          </cell>
          <cell r="AX32">
            <v>0</v>
          </cell>
          <cell r="AY32">
            <v>1378</v>
          </cell>
          <cell r="AZ32">
            <v>3450</v>
          </cell>
          <cell r="BA32">
            <v>157</v>
          </cell>
          <cell r="BB32">
            <v>4985</v>
          </cell>
          <cell r="BC32">
            <v>16141</v>
          </cell>
          <cell r="BD32">
            <v>2244</v>
          </cell>
          <cell r="BE32">
            <v>1418</v>
          </cell>
          <cell r="BF32">
            <v>826</v>
          </cell>
          <cell r="BG32">
            <v>18385</v>
          </cell>
          <cell r="BH32">
            <v>4287</v>
          </cell>
          <cell r="BI32">
            <v>9201</v>
          </cell>
          <cell r="BJ32">
            <v>449</v>
          </cell>
          <cell r="BK32">
            <v>420</v>
          </cell>
          <cell r="BL32">
            <v>0</v>
          </cell>
          <cell r="BM32">
            <v>10070</v>
          </cell>
          <cell r="BN32">
            <v>14357</v>
          </cell>
          <cell r="BO32">
            <v>3625</v>
          </cell>
          <cell r="BP32">
            <v>0</v>
          </cell>
          <cell r="BQ32">
            <v>3625</v>
          </cell>
          <cell r="BR32">
            <v>17982</v>
          </cell>
          <cell r="BS32">
            <v>6074</v>
          </cell>
          <cell r="BT32">
            <v>1647</v>
          </cell>
          <cell r="BU32">
            <v>368</v>
          </cell>
          <cell r="BV32">
            <v>2726</v>
          </cell>
          <cell r="BW32">
            <v>0</v>
          </cell>
          <cell r="BX32">
            <v>10815</v>
          </cell>
          <cell r="BY32">
            <v>10815</v>
          </cell>
          <cell r="BZ32">
            <v>1889</v>
          </cell>
          <cell r="CA32">
            <v>0</v>
          </cell>
          <cell r="CB32">
            <v>1889</v>
          </cell>
          <cell r="CC32">
            <v>3456</v>
          </cell>
          <cell r="CD32">
            <v>152</v>
          </cell>
          <cell r="CE32">
            <v>5498</v>
          </cell>
          <cell r="CF32">
            <v>16313</v>
          </cell>
          <cell r="CG32">
            <v>1669</v>
          </cell>
          <cell r="CH32">
            <v>843</v>
          </cell>
          <cell r="CI32">
            <v>826</v>
          </cell>
          <cell r="CJ32">
            <v>17982</v>
          </cell>
        </row>
        <row r="33">
          <cell r="A33">
            <v>34394</v>
          </cell>
          <cell r="B33">
            <v>4485</v>
          </cell>
          <cell r="C33">
            <v>9484</v>
          </cell>
          <cell r="D33">
            <v>1239</v>
          </cell>
          <cell r="E33">
            <v>204</v>
          </cell>
          <cell r="F33">
            <v>0</v>
          </cell>
          <cell r="G33">
            <v>10927</v>
          </cell>
          <cell r="H33">
            <v>15412</v>
          </cell>
          <cell r="I33">
            <v>3686</v>
          </cell>
          <cell r="J33">
            <v>0</v>
          </cell>
          <cell r="K33">
            <v>3686</v>
          </cell>
          <cell r="L33">
            <v>19098</v>
          </cell>
          <cell r="M33">
            <v>6069</v>
          </cell>
          <cell r="N33">
            <v>1711</v>
          </cell>
          <cell r="O33">
            <v>203</v>
          </cell>
          <cell r="P33">
            <v>2839</v>
          </cell>
          <cell r="Q33">
            <v>0</v>
          </cell>
          <cell r="R33">
            <v>10823</v>
          </cell>
          <cell r="S33">
            <v>10823</v>
          </cell>
          <cell r="T33">
            <v>1546</v>
          </cell>
          <cell r="U33">
            <v>0</v>
          </cell>
          <cell r="V33">
            <v>1546</v>
          </cell>
          <cell r="W33">
            <v>3592</v>
          </cell>
          <cell r="X33">
            <v>146</v>
          </cell>
          <cell r="Y33">
            <v>5284</v>
          </cell>
          <cell r="Z33">
            <v>16107</v>
          </cell>
          <cell r="AA33">
            <v>2991</v>
          </cell>
          <cell r="AB33">
            <v>2158</v>
          </cell>
          <cell r="AC33">
            <v>834</v>
          </cell>
          <cell r="AD33">
            <v>19098</v>
          </cell>
          <cell r="AE33">
            <v>4485</v>
          </cell>
          <cell r="AF33">
            <v>9466</v>
          </cell>
          <cell r="AG33">
            <v>1176</v>
          </cell>
          <cell r="AH33">
            <v>445</v>
          </cell>
          <cell r="AI33">
            <v>0</v>
          </cell>
          <cell r="AJ33">
            <v>11088</v>
          </cell>
          <cell r="AK33">
            <v>15572</v>
          </cell>
          <cell r="AL33">
            <v>3687</v>
          </cell>
          <cell r="AM33">
            <v>0</v>
          </cell>
          <cell r="AN33">
            <v>3687</v>
          </cell>
          <cell r="AO33">
            <v>19260</v>
          </cell>
          <cell r="AP33">
            <v>6051</v>
          </cell>
          <cell r="AQ33">
            <v>1619</v>
          </cell>
          <cell r="AR33">
            <v>189</v>
          </cell>
          <cell r="AS33">
            <v>2823</v>
          </cell>
          <cell r="AT33">
            <v>0</v>
          </cell>
          <cell r="AU33">
            <v>10682</v>
          </cell>
          <cell r="AV33">
            <v>10682</v>
          </cell>
          <cell r="AW33">
            <v>1742</v>
          </cell>
          <cell r="AX33">
            <v>0</v>
          </cell>
          <cell r="AY33">
            <v>1742</v>
          </cell>
          <cell r="AZ33">
            <v>3581</v>
          </cell>
          <cell r="BA33">
            <v>144</v>
          </cell>
          <cell r="BB33">
            <v>5467</v>
          </cell>
          <cell r="BC33">
            <v>16149</v>
          </cell>
          <cell r="BD33">
            <v>3111</v>
          </cell>
          <cell r="BE33">
            <v>2277</v>
          </cell>
          <cell r="BF33">
            <v>834</v>
          </cell>
          <cell r="BG33">
            <v>19260</v>
          </cell>
          <cell r="BH33">
            <v>4485</v>
          </cell>
          <cell r="BI33">
            <v>9092</v>
          </cell>
          <cell r="BJ33">
            <v>1769</v>
          </cell>
          <cell r="BK33">
            <v>511</v>
          </cell>
          <cell r="BL33">
            <v>0</v>
          </cell>
          <cell r="BM33">
            <v>11371</v>
          </cell>
          <cell r="BN33">
            <v>15856</v>
          </cell>
          <cell r="BO33">
            <v>3687</v>
          </cell>
          <cell r="BP33">
            <v>0</v>
          </cell>
          <cell r="BQ33">
            <v>3687</v>
          </cell>
          <cell r="BR33">
            <v>19543</v>
          </cell>
          <cell r="BS33">
            <v>6008</v>
          </cell>
          <cell r="BT33">
            <v>710</v>
          </cell>
          <cell r="BU33">
            <v>179</v>
          </cell>
          <cell r="BV33">
            <v>2823</v>
          </cell>
          <cell r="BW33">
            <v>0</v>
          </cell>
          <cell r="BX33">
            <v>9720</v>
          </cell>
          <cell r="BY33">
            <v>9720</v>
          </cell>
          <cell r="BZ33">
            <v>1365</v>
          </cell>
          <cell r="CA33">
            <v>0</v>
          </cell>
          <cell r="CB33">
            <v>1365</v>
          </cell>
          <cell r="CC33">
            <v>3616</v>
          </cell>
          <cell r="CD33">
            <v>149</v>
          </cell>
          <cell r="CE33">
            <v>5130</v>
          </cell>
          <cell r="CF33">
            <v>14850</v>
          </cell>
          <cell r="CG33">
            <v>4694</v>
          </cell>
          <cell r="CH33">
            <v>3860</v>
          </cell>
          <cell r="CI33">
            <v>834</v>
          </cell>
          <cell r="CJ33">
            <v>19543</v>
          </cell>
        </row>
        <row r="34">
          <cell r="A34">
            <v>34486</v>
          </cell>
          <cell r="B34">
            <v>4734</v>
          </cell>
          <cell r="C34">
            <v>9834</v>
          </cell>
          <cell r="D34">
            <v>1301</v>
          </cell>
          <cell r="E34">
            <v>141</v>
          </cell>
          <cell r="F34">
            <v>0</v>
          </cell>
          <cell r="G34">
            <v>11276</v>
          </cell>
          <cell r="H34">
            <v>16010</v>
          </cell>
          <cell r="I34">
            <v>3745</v>
          </cell>
          <cell r="J34">
            <v>0</v>
          </cell>
          <cell r="K34">
            <v>3745</v>
          </cell>
          <cell r="L34">
            <v>19755</v>
          </cell>
          <cell r="M34">
            <v>6239</v>
          </cell>
          <cell r="N34">
            <v>1514</v>
          </cell>
          <cell r="O34">
            <v>192</v>
          </cell>
          <cell r="P34">
            <v>3101</v>
          </cell>
          <cell r="Q34">
            <v>0</v>
          </cell>
          <cell r="R34">
            <v>11046</v>
          </cell>
          <cell r="S34">
            <v>11046</v>
          </cell>
          <cell r="T34">
            <v>1407</v>
          </cell>
          <cell r="U34">
            <v>0</v>
          </cell>
          <cell r="V34">
            <v>1407</v>
          </cell>
          <cell r="W34">
            <v>3770</v>
          </cell>
          <cell r="X34">
            <v>141</v>
          </cell>
          <cell r="Y34">
            <v>5319</v>
          </cell>
          <cell r="Z34">
            <v>16365</v>
          </cell>
          <cell r="AA34">
            <v>3390</v>
          </cell>
          <cell r="AB34">
            <v>2553</v>
          </cell>
          <cell r="AC34">
            <v>838</v>
          </cell>
          <cell r="AD34">
            <v>19755</v>
          </cell>
          <cell r="AE34">
            <v>4706</v>
          </cell>
          <cell r="AF34">
            <v>10058</v>
          </cell>
          <cell r="AG34">
            <v>1440</v>
          </cell>
          <cell r="AH34">
            <v>-255</v>
          </cell>
          <cell r="AI34">
            <v>0</v>
          </cell>
          <cell r="AJ34">
            <v>11244</v>
          </cell>
          <cell r="AK34">
            <v>15949</v>
          </cell>
          <cell r="AL34">
            <v>3749</v>
          </cell>
          <cell r="AM34">
            <v>0</v>
          </cell>
          <cell r="AN34">
            <v>3749</v>
          </cell>
          <cell r="AO34">
            <v>19698</v>
          </cell>
          <cell r="AP34">
            <v>6239</v>
          </cell>
          <cell r="AQ34">
            <v>1369</v>
          </cell>
          <cell r="AR34">
            <v>170</v>
          </cell>
          <cell r="AS34">
            <v>3055</v>
          </cell>
          <cell r="AT34">
            <v>0</v>
          </cell>
          <cell r="AU34">
            <v>10833</v>
          </cell>
          <cell r="AV34">
            <v>10833</v>
          </cell>
          <cell r="AW34">
            <v>1505</v>
          </cell>
          <cell r="AX34">
            <v>0</v>
          </cell>
          <cell r="AY34">
            <v>1505</v>
          </cell>
          <cell r="AZ34">
            <v>3745</v>
          </cell>
          <cell r="BA34">
            <v>140</v>
          </cell>
          <cell r="BB34">
            <v>5391</v>
          </cell>
          <cell r="BC34">
            <v>16223</v>
          </cell>
          <cell r="BD34">
            <v>3475</v>
          </cell>
          <cell r="BE34">
            <v>2637</v>
          </cell>
          <cell r="BF34">
            <v>838</v>
          </cell>
          <cell r="BG34">
            <v>19698</v>
          </cell>
          <cell r="BH34">
            <v>4706</v>
          </cell>
          <cell r="BI34">
            <v>10213</v>
          </cell>
          <cell r="BJ34">
            <v>738</v>
          </cell>
          <cell r="BK34">
            <v>-403</v>
          </cell>
          <cell r="BL34">
            <v>0</v>
          </cell>
          <cell r="BM34">
            <v>10547</v>
          </cell>
          <cell r="BN34">
            <v>15253</v>
          </cell>
          <cell r="BO34">
            <v>3749</v>
          </cell>
          <cell r="BP34">
            <v>0</v>
          </cell>
          <cell r="BQ34">
            <v>3749</v>
          </cell>
          <cell r="BR34">
            <v>19002</v>
          </cell>
          <cell r="BS34">
            <v>6240</v>
          </cell>
          <cell r="BT34">
            <v>1329</v>
          </cell>
          <cell r="BU34">
            <v>2</v>
          </cell>
          <cell r="BV34">
            <v>3055</v>
          </cell>
          <cell r="BW34">
            <v>0</v>
          </cell>
          <cell r="BX34">
            <v>10626</v>
          </cell>
          <cell r="BY34">
            <v>10626</v>
          </cell>
          <cell r="BZ34">
            <v>1555</v>
          </cell>
          <cell r="CA34">
            <v>0</v>
          </cell>
          <cell r="CB34">
            <v>1555</v>
          </cell>
          <cell r="CC34">
            <v>3731</v>
          </cell>
          <cell r="CD34">
            <v>146</v>
          </cell>
          <cell r="CE34">
            <v>5432</v>
          </cell>
          <cell r="CF34">
            <v>16058</v>
          </cell>
          <cell r="CG34">
            <v>2944</v>
          </cell>
          <cell r="CH34">
            <v>2106</v>
          </cell>
          <cell r="CI34">
            <v>838</v>
          </cell>
          <cell r="CJ34">
            <v>19002</v>
          </cell>
        </row>
        <row r="35">
          <cell r="A35">
            <v>34578</v>
          </cell>
          <cell r="B35">
            <v>4999</v>
          </cell>
          <cell r="C35">
            <v>10745</v>
          </cell>
          <cell r="D35">
            <v>1331</v>
          </cell>
          <cell r="E35">
            <v>51</v>
          </cell>
          <cell r="F35">
            <v>0</v>
          </cell>
          <cell r="G35">
            <v>12127</v>
          </cell>
          <cell r="H35">
            <v>17125</v>
          </cell>
          <cell r="I35">
            <v>3802</v>
          </cell>
          <cell r="J35">
            <v>0</v>
          </cell>
          <cell r="K35">
            <v>3802</v>
          </cell>
          <cell r="L35">
            <v>20927</v>
          </cell>
          <cell r="M35">
            <v>6621</v>
          </cell>
          <cell r="N35">
            <v>1569</v>
          </cell>
          <cell r="O35">
            <v>171</v>
          </cell>
          <cell r="P35">
            <v>3426</v>
          </cell>
          <cell r="Q35">
            <v>0</v>
          </cell>
          <cell r="R35">
            <v>11788</v>
          </cell>
          <cell r="S35">
            <v>11788</v>
          </cell>
          <cell r="T35">
            <v>1163</v>
          </cell>
          <cell r="U35">
            <v>0</v>
          </cell>
          <cell r="V35">
            <v>1163</v>
          </cell>
          <cell r="W35">
            <v>3948</v>
          </cell>
          <cell r="X35">
            <v>141</v>
          </cell>
          <cell r="Y35">
            <v>5252</v>
          </cell>
          <cell r="Z35">
            <v>17040</v>
          </cell>
          <cell r="AA35">
            <v>3888</v>
          </cell>
          <cell r="AB35">
            <v>3048</v>
          </cell>
          <cell r="AC35">
            <v>840</v>
          </cell>
          <cell r="AD35">
            <v>20927</v>
          </cell>
          <cell r="AE35">
            <v>5019</v>
          </cell>
          <cell r="AF35">
            <v>10478</v>
          </cell>
          <cell r="AG35">
            <v>1252</v>
          </cell>
          <cell r="AH35">
            <v>247</v>
          </cell>
          <cell r="AI35">
            <v>0</v>
          </cell>
          <cell r="AJ35">
            <v>11976</v>
          </cell>
          <cell r="AK35">
            <v>16995</v>
          </cell>
          <cell r="AL35">
            <v>3800</v>
          </cell>
          <cell r="AM35">
            <v>0</v>
          </cell>
          <cell r="AN35">
            <v>3800</v>
          </cell>
          <cell r="AO35">
            <v>20795</v>
          </cell>
          <cell r="AP35">
            <v>6599</v>
          </cell>
          <cell r="AQ35">
            <v>1731</v>
          </cell>
          <cell r="AR35">
            <v>187</v>
          </cell>
          <cell r="AS35">
            <v>3484</v>
          </cell>
          <cell r="AT35">
            <v>0</v>
          </cell>
          <cell r="AU35">
            <v>12001</v>
          </cell>
          <cell r="AV35">
            <v>12001</v>
          </cell>
          <cell r="AW35">
            <v>883</v>
          </cell>
          <cell r="AX35">
            <v>0</v>
          </cell>
          <cell r="AY35">
            <v>883</v>
          </cell>
          <cell r="AZ35">
            <v>3991</v>
          </cell>
          <cell r="BA35">
            <v>139</v>
          </cell>
          <cell r="BB35">
            <v>5013</v>
          </cell>
          <cell r="BC35">
            <v>17014</v>
          </cell>
          <cell r="BD35">
            <v>3781</v>
          </cell>
          <cell r="BE35">
            <v>2943</v>
          </cell>
          <cell r="BF35">
            <v>839</v>
          </cell>
          <cell r="BG35">
            <v>20795</v>
          </cell>
          <cell r="BH35">
            <v>5019</v>
          </cell>
          <cell r="BI35">
            <v>10526</v>
          </cell>
          <cell r="BJ35">
            <v>2019</v>
          </cell>
          <cell r="BK35">
            <v>297</v>
          </cell>
          <cell r="BL35">
            <v>0</v>
          </cell>
          <cell r="BM35">
            <v>12842</v>
          </cell>
          <cell r="BN35">
            <v>17861</v>
          </cell>
          <cell r="BO35">
            <v>3800</v>
          </cell>
          <cell r="BP35">
            <v>0</v>
          </cell>
          <cell r="BQ35">
            <v>3800</v>
          </cell>
          <cell r="BR35">
            <v>21661</v>
          </cell>
          <cell r="BS35">
            <v>6645</v>
          </cell>
          <cell r="BT35">
            <v>2539</v>
          </cell>
          <cell r="BU35">
            <v>231</v>
          </cell>
          <cell r="BV35">
            <v>3484</v>
          </cell>
          <cell r="BW35">
            <v>0</v>
          </cell>
          <cell r="BX35">
            <v>12899</v>
          </cell>
          <cell r="BY35">
            <v>12899</v>
          </cell>
          <cell r="BZ35">
            <v>729</v>
          </cell>
          <cell r="CA35">
            <v>0</v>
          </cell>
          <cell r="CB35">
            <v>729</v>
          </cell>
          <cell r="CC35">
            <v>3966</v>
          </cell>
          <cell r="CD35">
            <v>133</v>
          </cell>
          <cell r="CE35">
            <v>4827</v>
          </cell>
          <cell r="CF35">
            <v>17726</v>
          </cell>
          <cell r="CG35">
            <v>3936</v>
          </cell>
          <cell r="CH35">
            <v>3097</v>
          </cell>
          <cell r="CI35">
            <v>839</v>
          </cell>
          <cell r="CJ35">
            <v>21661</v>
          </cell>
        </row>
        <row r="36">
          <cell r="A36">
            <v>34669</v>
          </cell>
          <cell r="B36">
            <v>5231</v>
          </cell>
          <cell r="C36">
            <v>11838</v>
          </cell>
          <cell r="D36">
            <v>1262</v>
          </cell>
          <cell r="E36">
            <v>87</v>
          </cell>
          <cell r="F36">
            <v>0</v>
          </cell>
          <cell r="G36">
            <v>13187</v>
          </cell>
          <cell r="H36">
            <v>18418</v>
          </cell>
          <cell r="I36">
            <v>3864</v>
          </cell>
          <cell r="J36">
            <v>0</v>
          </cell>
          <cell r="K36">
            <v>3864</v>
          </cell>
          <cell r="L36">
            <v>22282</v>
          </cell>
          <cell r="M36">
            <v>7178</v>
          </cell>
          <cell r="N36">
            <v>1697</v>
          </cell>
          <cell r="O36">
            <v>139</v>
          </cell>
          <cell r="P36">
            <v>3703</v>
          </cell>
          <cell r="Q36">
            <v>0</v>
          </cell>
          <cell r="R36">
            <v>12717</v>
          </cell>
          <cell r="S36">
            <v>12717</v>
          </cell>
          <cell r="T36">
            <v>1091</v>
          </cell>
          <cell r="U36">
            <v>0</v>
          </cell>
          <cell r="V36">
            <v>1091</v>
          </cell>
          <cell r="W36">
            <v>4091</v>
          </cell>
          <cell r="X36">
            <v>145</v>
          </cell>
          <cell r="Y36">
            <v>5327</v>
          </cell>
          <cell r="Z36">
            <v>18044</v>
          </cell>
          <cell r="AA36">
            <v>4238</v>
          </cell>
          <cell r="AB36">
            <v>3396</v>
          </cell>
          <cell r="AC36">
            <v>843</v>
          </cell>
          <cell r="AD36">
            <v>22282</v>
          </cell>
          <cell r="AE36">
            <v>5240</v>
          </cell>
          <cell r="AF36">
            <v>11364</v>
          </cell>
          <cell r="AG36">
            <v>1227</v>
          </cell>
          <cell r="AH36">
            <v>163</v>
          </cell>
          <cell r="AI36">
            <v>0</v>
          </cell>
          <cell r="AJ36">
            <v>12754</v>
          </cell>
          <cell r="AK36">
            <v>17994</v>
          </cell>
          <cell r="AL36">
            <v>3862</v>
          </cell>
          <cell r="AM36">
            <v>0</v>
          </cell>
          <cell r="AN36">
            <v>3862</v>
          </cell>
          <cell r="AO36">
            <v>21855</v>
          </cell>
          <cell r="AP36">
            <v>7105</v>
          </cell>
          <cell r="AQ36">
            <v>1605</v>
          </cell>
          <cell r="AR36">
            <v>194</v>
          </cell>
          <cell r="AS36">
            <v>3716</v>
          </cell>
          <cell r="AT36">
            <v>0</v>
          </cell>
          <cell r="AU36">
            <v>12620</v>
          </cell>
          <cell r="AV36">
            <v>12620</v>
          </cell>
          <cell r="AW36">
            <v>1181</v>
          </cell>
          <cell r="AX36">
            <v>0</v>
          </cell>
          <cell r="AY36">
            <v>1181</v>
          </cell>
          <cell r="AZ36">
            <v>4085</v>
          </cell>
          <cell r="BA36">
            <v>145</v>
          </cell>
          <cell r="BB36">
            <v>5411</v>
          </cell>
          <cell r="BC36">
            <v>18031</v>
          </cell>
          <cell r="BD36">
            <v>3825</v>
          </cell>
          <cell r="BE36">
            <v>2982</v>
          </cell>
          <cell r="BF36">
            <v>843</v>
          </cell>
          <cell r="BG36">
            <v>21855</v>
          </cell>
          <cell r="BH36">
            <v>5240</v>
          </cell>
          <cell r="BI36">
            <v>11476</v>
          </cell>
          <cell r="BJ36">
            <v>496</v>
          </cell>
          <cell r="BK36">
            <v>184</v>
          </cell>
          <cell r="BL36">
            <v>0</v>
          </cell>
          <cell r="BM36">
            <v>12156</v>
          </cell>
          <cell r="BN36">
            <v>17396</v>
          </cell>
          <cell r="BO36">
            <v>3862</v>
          </cell>
          <cell r="BP36">
            <v>0</v>
          </cell>
          <cell r="BQ36">
            <v>3862</v>
          </cell>
          <cell r="BR36">
            <v>21258</v>
          </cell>
          <cell r="BS36">
            <v>7096</v>
          </cell>
          <cell r="BT36">
            <v>1523</v>
          </cell>
          <cell r="BU36">
            <v>334</v>
          </cell>
          <cell r="BV36">
            <v>3716</v>
          </cell>
          <cell r="BW36">
            <v>0</v>
          </cell>
          <cell r="BX36">
            <v>12670</v>
          </cell>
          <cell r="BY36">
            <v>12670</v>
          </cell>
          <cell r="BZ36">
            <v>1587</v>
          </cell>
          <cell r="CA36">
            <v>0</v>
          </cell>
          <cell r="CB36">
            <v>1587</v>
          </cell>
          <cell r="CC36">
            <v>4095</v>
          </cell>
          <cell r="CD36">
            <v>140</v>
          </cell>
          <cell r="CE36">
            <v>5822</v>
          </cell>
          <cell r="CF36">
            <v>18491</v>
          </cell>
          <cell r="CG36">
            <v>2767</v>
          </cell>
          <cell r="CH36">
            <v>1924</v>
          </cell>
          <cell r="CI36">
            <v>843</v>
          </cell>
          <cell r="CJ36">
            <v>21258</v>
          </cell>
        </row>
        <row r="37">
          <cell r="A37">
            <v>34759</v>
          </cell>
          <cell r="B37">
            <v>5385</v>
          </cell>
          <cell r="C37">
            <v>12632</v>
          </cell>
          <cell r="D37">
            <v>1181</v>
          </cell>
          <cell r="E37">
            <v>209</v>
          </cell>
          <cell r="F37">
            <v>0</v>
          </cell>
          <cell r="G37">
            <v>14022</v>
          </cell>
          <cell r="H37">
            <v>19408</v>
          </cell>
          <cell r="I37">
            <v>3934</v>
          </cell>
          <cell r="J37">
            <v>0</v>
          </cell>
          <cell r="K37">
            <v>3934</v>
          </cell>
          <cell r="L37">
            <v>23341</v>
          </cell>
          <cell r="M37">
            <v>7700</v>
          </cell>
          <cell r="N37">
            <v>1718</v>
          </cell>
          <cell r="O37">
            <v>117</v>
          </cell>
          <cell r="P37">
            <v>3884</v>
          </cell>
          <cell r="Q37">
            <v>0</v>
          </cell>
          <cell r="R37">
            <v>13418</v>
          </cell>
          <cell r="S37">
            <v>13418</v>
          </cell>
          <cell r="T37">
            <v>1213</v>
          </cell>
          <cell r="U37">
            <v>0</v>
          </cell>
          <cell r="V37">
            <v>1213</v>
          </cell>
          <cell r="W37">
            <v>4182</v>
          </cell>
          <cell r="X37">
            <v>147</v>
          </cell>
          <cell r="Y37">
            <v>5543</v>
          </cell>
          <cell r="Z37">
            <v>18961</v>
          </cell>
          <cell r="AA37">
            <v>4380</v>
          </cell>
          <cell r="AB37">
            <v>3534</v>
          </cell>
          <cell r="AC37">
            <v>846</v>
          </cell>
          <cell r="AD37">
            <v>23341</v>
          </cell>
          <cell r="AE37">
            <v>5392</v>
          </cell>
          <cell r="AF37">
            <v>13844</v>
          </cell>
          <cell r="AG37">
            <v>1396</v>
          </cell>
          <cell r="AH37">
            <v>-47</v>
          </cell>
          <cell r="AI37">
            <v>0</v>
          </cell>
          <cell r="AJ37">
            <v>15193</v>
          </cell>
          <cell r="AK37">
            <v>20585</v>
          </cell>
          <cell r="AL37">
            <v>3933</v>
          </cell>
          <cell r="AM37">
            <v>0</v>
          </cell>
          <cell r="AN37">
            <v>3933</v>
          </cell>
          <cell r="AO37">
            <v>24517</v>
          </cell>
          <cell r="AP37">
            <v>7783</v>
          </cell>
          <cell r="AQ37">
            <v>1853</v>
          </cell>
          <cell r="AR37">
            <v>29</v>
          </cell>
          <cell r="AS37">
            <v>3884</v>
          </cell>
          <cell r="AT37">
            <v>0</v>
          </cell>
          <cell r="AU37">
            <v>13549</v>
          </cell>
          <cell r="AV37">
            <v>13549</v>
          </cell>
          <cell r="AW37">
            <v>1223</v>
          </cell>
          <cell r="AX37">
            <v>0</v>
          </cell>
          <cell r="AY37">
            <v>1223</v>
          </cell>
          <cell r="AZ37">
            <v>4164</v>
          </cell>
          <cell r="BA37">
            <v>155</v>
          </cell>
          <cell r="BB37">
            <v>5542</v>
          </cell>
          <cell r="BC37">
            <v>19091</v>
          </cell>
          <cell r="BD37">
            <v>5426</v>
          </cell>
          <cell r="BE37">
            <v>4579</v>
          </cell>
          <cell r="BF37">
            <v>847</v>
          </cell>
          <cell r="BG37">
            <v>24517</v>
          </cell>
          <cell r="BH37">
            <v>5392</v>
          </cell>
          <cell r="BI37">
            <v>13420</v>
          </cell>
          <cell r="BJ37">
            <v>2074</v>
          </cell>
          <cell r="BK37">
            <v>55</v>
          </cell>
          <cell r="BL37">
            <v>0</v>
          </cell>
          <cell r="BM37">
            <v>15548</v>
          </cell>
          <cell r="BN37">
            <v>20940</v>
          </cell>
          <cell r="BO37">
            <v>3933</v>
          </cell>
          <cell r="BP37">
            <v>0</v>
          </cell>
          <cell r="BQ37">
            <v>3933</v>
          </cell>
          <cell r="BR37">
            <v>24873</v>
          </cell>
          <cell r="BS37">
            <v>7743</v>
          </cell>
          <cell r="BT37">
            <v>1043</v>
          </cell>
          <cell r="BU37">
            <v>34</v>
          </cell>
          <cell r="BV37">
            <v>3884</v>
          </cell>
          <cell r="BW37">
            <v>0</v>
          </cell>
          <cell r="BX37">
            <v>12704</v>
          </cell>
          <cell r="BY37">
            <v>12704</v>
          </cell>
          <cell r="BZ37">
            <v>990</v>
          </cell>
          <cell r="CA37">
            <v>0</v>
          </cell>
          <cell r="CB37">
            <v>990</v>
          </cell>
          <cell r="CC37">
            <v>4189</v>
          </cell>
          <cell r="CD37">
            <v>160</v>
          </cell>
          <cell r="CE37">
            <v>5340</v>
          </cell>
          <cell r="CF37">
            <v>18043</v>
          </cell>
          <cell r="CG37">
            <v>6830</v>
          </cell>
          <cell r="CH37">
            <v>5983</v>
          </cell>
          <cell r="CI37">
            <v>847</v>
          </cell>
          <cell r="CJ37">
            <v>24873</v>
          </cell>
        </row>
        <row r="38">
          <cell r="A38">
            <v>34851</v>
          </cell>
          <cell r="B38">
            <v>5466</v>
          </cell>
          <cell r="C38">
            <v>12827</v>
          </cell>
          <cell r="D38">
            <v>1231</v>
          </cell>
          <cell r="E38">
            <v>270</v>
          </cell>
          <cell r="F38">
            <v>0</v>
          </cell>
          <cell r="G38">
            <v>14328</v>
          </cell>
          <cell r="H38">
            <v>19794</v>
          </cell>
          <cell r="I38">
            <v>4007</v>
          </cell>
          <cell r="J38">
            <v>0</v>
          </cell>
          <cell r="K38">
            <v>4007</v>
          </cell>
          <cell r="L38">
            <v>23800</v>
          </cell>
          <cell r="M38">
            <v>7996</v>
          </cell>
          <cell r="N38">
            <v>1726</v>
          </cell>
          <cell r="O38">
            <v>174</v>
          </cell>
          <cell r="P38">
            <v>4008</v>
          </cell>
          <cell r="Q38">
            <v>0</v>
          </cell>
          <cell r="R38">
            <v>13905</v>
          </cell>
          <cell r="S38">
            <v>13905</v>
          </cell>
          <cell r="T38">
            <v>1383</v>
          </cell>
          <cell r="U38">
            <v>0</v>
          </cell>
          <cell r="V38">
            <v>1383</v>
          </cell>
          <cell r="W38">
            <v>4237</v>
          </cell>
          <cell r="X38">
            <v>147</v>
          </cell>
          <cell r="Y38">
            <v>5767</v>
          </cell>
          <cell r="Z38">
            <v>19672</v>
          </cell>
          <cell r="AA38">
            <v>4128</v>
          </cell>
          <cell r="AB38">
            <v>3277</v>
          </cell>
          <cell r="AC38">
            <v>851</v>
          </cell>
          <cell r="AD38">
            <v>23800</v>
          </cell>
          <cell r="AE38">
            <v>5475</v>
          </cell>
          <cell r="AF38">
            <v>12119</v>
          </cell>
          <cell r="AG38">
            <v>918</v>
          </cell>
          <cell r="AH38">
            <v>433</v>
          </cell>
          <cell r="AI38">
            <v>0</v>
          </cell>
          <cell r="AJ38">
            <v>13470</v>
          </cell>
          <cell r="AK38">
            <v>18945</v>
          </cell>
          <cell r="AL38">
            <v>4012</v>
          </cell>
          <cell r="AM38">
            <v>0</v>
          </cell>
          <cell r="AN38">
            <v>4012</v>
          </cell>
          <cell r="AO38">
            <v>22957</v>
          </cell>
          <cell r="AP38">
            <v>8120</v>
          </cell>
          <cell r="AQ38">
            <v>1662</v>
          </cell>
          <cell r="AR38">
            <v>191</v>
          </cell>
          <cell r="AS38">
            <v>3988</v>
          </cell>
          <cell r="AT38">
            <v>0</v>
          </cell>
          <cell r="AU38">
            <v>13961</v>
          </cell>
          <cell r="AV38">
            <v>13961</v>
          </cell>
          <cell r="AW38">
            <v>1417</v>
          </cell>
          <cell r="AX38">
            <v>0</v>
          </cell>
          <cell r="AY38">
            <v>1417</v>
          </cell>
          <cell r="AZ38">
            <v>4274</v>
          </cell>
          <cell r="BA38">
            <v>139</v>
          </cell>
          <cell r="BB38">
            <v>5830</v>
          </cell>
          <cell r="BC38">
            <v>19791</v>
          </cell>
          <cell r="BD38">
            <v>3166</v>
          </cell>
          <cell r="BE38">
            <v>2316</v>
          </cell>
          <cell r="BF38">
            <v>850</v>
          </cell>
          <cell r="BG38">
            <v>22957</v>
          </cell>
          <cell r="BH38">
            <v>5475</v>
          </cell>
          <cell r="BI38">
            <v>12392</v>
          </cell>
          <cell r="BJ38">
            <v>507</v>
          </cell>
          <cell r="BK38">
            <v>240</v>
          </cell>
          <cell r="BL38">
            <v>0</v>
          </cell>
          <cell r="BM38">
            <v>13138</v>
          </cell>
          <cell r="BN38">
            <v>18613</v>
          </cell>
          <cell r="BO38">
            <v>4012</v>
          </cell>
          <cell r="BP38">
            <v>0</v>
          </cell>
          <cell r="BQ38">
            <v>4012</v>
          </cell>
          <cell r="BR38">
            <v>22626</v>
          </cell>
          <cell r="BS38">
            <v>8108</v>
          </cell>
          <cell r="BT38">
            <v>1615</v>
          </cell>
          <cell r="BU38">
            <v>-9</v>
          </cell>
          <cell r="BV38">
            <v>3988</v>
          </cell>
          <cell r="BW38">
            <v>0</v>
          </cell>
          <cell r="BX38">
            <v>13702</v>
          </cell>
          <cell r="BY38">
            <v>13702</v>
          </cell>
          <cell r="BZ38">
            <v>1421</v>
          </cell>
          <cell r="CA38">
            <v>0</v>
          </cell>
          <cell r="CB38">
            <v>1421</v>
          </cell>
          <cell r="CC38">
            <v>4259</v>
          </cell>
          <cell r="CD38">
            <v>147</v>
          </cell>
          <cell r="CE38">
            <v>5827</v>
          </cell>
          <cell r="CF38">
            <v>19529</v>
          </cell>
          <cell r="CG38">
            <v>3097</v>
          </cell>
          <cell r="CH38">
            <v>2247</v>
          </cell>
          <cell r="CI38">
            <v>850</v>
          </cell>
          <cell r="CJ38">
            <v>22626</v>
          </cell>
        </row>
        <row r="39">
          <cell r="A39">
            <v>34943</v>
          </cell>
          <cell r="B39">
            <v>5521</v>
          </cell>
          <cell r="C39">
            <v>12616</v>
          </cell>
          <cell r="D39">
            <v>1420</v>
          </cell>
          <cell r="E39">
            <v>298</v>
          </cell>
          <cell r="F39">
            <v>0</v>
          </cell>
          <cell r="G39">
            <v>14334</v>
          </cell>
          <cell r="H39">
            <v>19855</v>
          </cell>
          <cell r="I39">
            <v>4081</v>
          </cell>
          <cell r="J39">
            <v>0</v>
          </cell>
          <cell r="K39">
            <v>4081</v>
          </cell>
          <cell r="L39">
            <v>23936</v>
          </cell>
          <cell r="M39">
            <v>8049</v>
          </cell>
          <cell r="N39">
            <v>1841</v>
          </cell>
          <cell r="O39">
            <v>262</v>
          </cell>
          <cell r="P39">
            <v>4124</v>
          </cell>
          <cell r="Q39">
            <v>0</v>
          </cell>
          <cell r="R39">
            <v>14276</v>
          </cell>
          <cell r="S39">
            <v>14276</v>
          </cell>
          <cell r="T39">
            <v>1534</v>
          </cell>
          <cell r="U39">
            <v>0</v>
          </cell>
          <cell r="V39">
            <v>1534</v>
          </cell>
          <cell r="W39">
            <v>4279</v>
          </cell>
          <cell r="X39">
            <v>146</v>
          </cell>
          <cell r="Y39">
            <v>5959</v>
          </cell>
          <cell r="Z39">
            <v>20236</v>
          </cell>
          <cell r="AA39">
            <v>3700</v>
          </cell>
          <cell r="AB39">
            <v>2844</v>
          </cell>
          <cell r="AC39">
            <v>856</v>
          </cell>
          <cell r="AD39">
            <v>23936</v>
          </cell>
          <cell r="AE39">
            <v>5498</v>
          </cell>
          <cell r="AF39">
            <v>12610</v>
          </cell>
          <cell r="AG39">
            <v>1548</v>
          </cell>
          <cell r="AH39">
            <v>400</v>
          </cell>
          <cell r="AI39">
            <v>0</v>
          </cell>
          <cell r="AJ39">
            <v>14559</v>
          </cell>
          <cell r="AK39">
            <v>20057</v>
          </cell>
          <cell r="AL39">
            <v>4080</v>
          </cell>
          <cell r="AM39">
            <v>0</v>
          </cell>
          <cell r="AN39">
            <v>4080</v>
          </cell>
          <cell r="AO39">
            <v>24137</v>
          </cell>
          <cell r="AP39">
            <v>7934</v>
          </cell>
          <cell r="AQ39">
            <v>1722</v>
          </cell>
          <cell r="AR39">
            <v>245</v>
          </cell>
          <cell r="AS39">
            <v>4118</v>
          </cell>
          <cell r="AT39">
            <v>0</v>
          </cell>
          <cell r="AU39">
            <v>14018</v>
          </cell>
          <cell r="AV39">
            <v>14018</v>
          </cell>
          <cell r="AW39">
            <v>1439</v>
          </cell>
          <cell r="AX39">
            <v>0</v>
          </cell>
          <cell r="AY39">
            <v>1439</v>
          </cell>
          <cell r="AZ39">
            <v>4252</v>
          </cell>
          <cell r="BA39">
            <v>149</v>
          </cell>
          <cell r="BB39">
            <v>5840</v>
          </cell>
          <cell r="BC39">
            <v>19857</v>
          </cell>
          <cell r="BD39">
            <v>4279</v>
          </cell>
          <cell r="BE39">
            <v>3423</v>
          </cell>
          <cell r="BF39">
            <v>856</v>
          </cell>
          <cell r="BG39">
            <v>24137</v>
          </cell>
          <cell r="BH39">
            <v>5498</v>
          </cell>
          <cell r="BI39">
            <v>12638</v>
          </cell>
          <cell r="BJ39">
            <v>2458</v>
          </cell>
          <cell r="BK39">
            <v>467</v>
          </cell>
          <cell r="BL39">
            <v>0</v>
          </cell>
          <cell r="BM39">
            <v>15563</v>
          </cell>
          <cell r="BN39">
            <v>21061</v>
          </cell>
          <cell r="BO39">
            <v>4080</v>
          </cell>
          <cell r="BP39">
            <v>0</v>
          </cell>
          <cell r="BQ39">
            <v>4080</v>
          </cell>
          <cell r="BR39">
            <v>25141</v>
          </cell>
          <cell r="BS39">
            <v>8002</v>
          </cell>
          <cell r="BT39">
            <v>2765</v>
          </cell>
          <cell r="BU39">
            <v>294</v>
          </cell>
          <cell r="BV39">
            <v>4118</v>
          </cell>
          <cell r="BW39">
            <v>0</v>
          </cell>
          <cell r="BX39">
            <v>15180</v>
          </cell>
          <cell r="BY39">
            <v>15180</v>
          </cell>
          <cell r="BZ39">
            <v>1251</v>
          </cell>
          <cell r="CA39">
            <v>0</v>
          </cell>
          <cell r="CB39">
            <v>1251</v>
          </cell>
          <cell r="CC39">
            <v>4232</v>
          </cell>
          <cell r="CD39">
            <v>140</v>
          </cell>
          <cell r="CE39">
            <v>5624</v>
          </cell>
          <cell r="CF39">
            <v>20803</v>
          </cell>
          <cell r="CG39">
            <v>4338</v>
          </cell>
          <cell r="CH39">
            <v>3482</v>
          </cell>
          <cell r="CI39">
            <v>856</v>
          </cell>
          <cell r="CJ39">
            <v>25141</v>
          </cell>
        </row>
        <row r="40">
          <cell r="A40">
            <v>35034</v>
          </cell>
          <cell r="B40">
            <v>5582</v>
          </cell>
          <cell r="C40">
            <v>12516</v>
          </cell>
          <cell r="D40">
            <v>1757</v>
          </cell>
          <cell r="E40">
            <v>154</v>
          </cell>
          <cell r="F40">
            <v>0</v>
          </cell>
          <cell r="G40">
            <v>14428</v>
          </cell>
          <cell r="H40">
            <v>20010</v>
          </cell>
          <cell r="I40">
            <v>4161</v>
          </cell>
          <cell r="J40">
            <v>0</v>
          </cell>
          <cell r="K40">
            <v>4161</v>
          </cell>
          <cell r="L40">
            <v>24171</v>
          </cell>
          <cell r="M40">
            <v>8006</v>
          </cell>
          <cell r="N40">
            <v>2067</v>
          </cell>
          <cell r="O40">
            <v>285</v>
          </cell>
          <cell r="P40">
            <v>4214</v>
          </cell>
          <cell r="Q40">
            <v>0</v>
          </cell>
          <cell r="R40">
            <v>14571</v>
          </cell>
          <cell r="S40">
            <v>14571</v>
          </cell>
          <cell r="T40">
            <v>1659</v>
          </cell>
          <cell r="U40">
            <v>0</v>
          </cell>
          <cell r="V40">
            <v>1659</v>
          </cell>
          <cell r="W40">
            <v>4322</v>
          </cell>
          <cell r="X40">
            <v>146</v>
          </cell>
          <cell r="Y40">
            <v>6126</v>
          </cell>
          <cell r="Z40">
            <v>20697</v>
          </cell>
          <cell r="AA40">
            <v>3474</v>
          </cell>
          <cell r="AB40">
            <v>2614</v>
          </cell>
          <cell r="AC40">
            <v>860</v>
          </cell>
          <cell r="AD40">
            <v>24171</v>
          </cell>
          <cell r="AE40">
            <v>5581</v>
          </cell>
          <cell r="AF40">
            <v>12633</v>
          </cell>
          <cell r="AG40">
            <v>1778</v>
          </cell>
          <cell r="AH40">
            <v>-10</v>
          </cell>
          <cell r="AI40">
            <v>0</v>
          </cell>
          <cell r="AJ40">
            <v>14401</v>
          </cell>
          <cell r="AK40">
            <v>19982</v>
          </cell>
          <cell r="AL40">
            <v>4160</v>
          </cell>
          <cell r="AM40">
            <v>0</v>
          </cell>
          <cell r="AN40">
            <v>4160</v>
          </cell>
          <cell r="AO40">
            <v>24142</v>
          </cell>
          <cell r="AP40">
            <v>8009</v>
          </cell>
          <cell r="AQ40">
            <v>2192</v>
          </cell>
          <cell r="AR40">
            <v>400</v>
          </cell>
          <cell r="AS40">
            <v>4221</v>
          </cell>
          <cell r="AT40">
            <v>0</v>
          </cell>
          <cell r="AU40">
            <v>14822</v>
          </cell>
          <cell r="AV40">
            <v>14822</v>
          </cell>
          <cell r="AW40">
            <v>1753</v>
          </cell>
          <cell r="AX40">
            <v>0</v>
          </cell>
          <cell r="AY40">
            <v>1753</v>
          </cell>
          <cell r="AZ40">
            <v>4339</v>
          </cell>
          <cell r="BA40">
            <v>148</v>
          </cell>
          <cell r="BB40">
            <v>6240</v>
          </cell>
          <cell r="BC40">
            <v>21062</v>
          </cell>
          <cell r="BD40">
            <v>3080</v>
          </cell>
          <cell r="BE40">
            <v>2220</v>
          </cell>
          <cell r="BF40">
            <v>860</v>
          </cell>
          <cell r="BG40">
            <v>24142</v>
          </cell>
          <cell r="BH40">
            <v>5581</v>
          </cell>
          <cell r="BI40">
            <v>12589</v>
          </cell>
          <cell r="BJ40">
            <v>718</v>
          </cell>
          <cell r="BK40">
            <v>7</v>
          </cell>
          <cell r="BL40">
            <v>0</v>
          </cell>
          <cell r="BM40">
            <v>13314</v>
          </cell>
          <cell r="BN40">
            <v>18895</v>
          </cell>
          <cell r="BO40">
            <v>4160</v>
          </cell>
          <cell r="BP40">
            <v>0</v>
          </cell>
          <cell r="BQ40">
            <v>4160</v>
          </cell>
          <cell r="BR40">
            <v>23055</v>
          </cell>
          <cell r="BS40">
            <v>7991</v>
          </cell>
          <cell r="BT40">
            <v>2087</v>
          </cell>
          <cell r="BU40">
            <v>530</v>
          </cell>
          <cell r="BV40">
            <v>4221</v>
          </cell>
          <cell r="BW40">
            <v>0</v>
          </cell>
          <cell r="BX40">
            <v>14830</v>
          </cell>
          <cell r="BY40">
            <v>14830</v>
          </cell>
          <cell r="BZ40">
            <v>2294</v>
          </cell>
          <cell r="CA40">
            <v>0</v>
          </cell>
          <cell r="CB40">
            <v>2294</v>
          </cell>
          <cell r="CC40">
            <v>4354</v>
          </cell>
          <cell r="CD40">
            <v>141</v>
          </cell>
          <cell r="CE40">
            <v>6789</v>
          </cell>
          <cell r="CF40">
            <v>21619</v>
          </cell>
          <cell r="CG40">
            <v>1436</v>
          </cell>
          <cell r="CH40">
            <v>576</v>
          </cell>
          <cell r="CI40">
            <v>860</v>
          </cell>
          <cell r="CJ40">
            <v>23055</v>
          </cell>
        </row>
        <row r="41">
          <cell r="A41">
            <v>35125</v>
          </cell>
          <cell r="B41">
            <v>5650</v>
          </cell>
          <cell r="C41">
            <v>12634</v>
          </cell>
          <cell r="D41">
            <v>2058</v>
          </cell>
          <cell r="E41">
            <v>-28</v>
          </cell>
          <cell r="F41">
            <v>0</v>
          </cell>
          <cell r="G41">
            <v>14664</v>
          </cell>
          <cell r="H41">
            <v>20315</v>
          </cell>
          <cell r="I41">
            <v>4265</v>
          </cell>
          <cell r="J41">
            <v>0</v>
          </cell>
          <cell r="K41">
            <v>4265</v>
          </cell>
          <cell r="L41">
            <v>24579</v>
          </cell>
          <cell r="M41">
            <v>8009</v>
          </cell>
          <cell r="N41">
            <v>2286</v>
          </cell>
          <cell r="O41">
            <v>244</v>
          </cell>
          <cell r="P41">
            <v>4222</v>
          </cell>
          <cell r="Q41">
            <v>0</v>
          </cell>
          <cell r="R41">
            <v>14760</v>
          </cell>
          <cell r="S41">
            <v>14760</v>
          </cell>
          <cell r="T41">
            <v>1749</v>
          </cell>
          <cell r="U41">
            <v>0</v>
          </cell>
          <cell r="V41">
            <v>1749</v>
          </cell>
          <cell r="W41">
            <v>4429</v>
          </cell>
          <cell r="X41">
            <v>148</v>
          </cell>
          <cell r="Y41">
            <v>6326</v>
          </cell>
          <cell r="Z41">
            <v>21086</v>
          </cell>
          <cell r="AA41">
            <v>3493</v>
          </cell>
          <cell r="AB41">
            <v>2633</v>
          </cell>
          <cell r="AC41">
            <v>861</v>
          </cell>
          <cell r="AD41">
            <v>24579</v>
          </cell>
          <cell r="AE41">
            <v>5655</v>
          </cell>
          <cell r="AF41">
            <v>12545</v>
          </cell>
          <cell r="AG41">
            <v>1959</v>
          </cell>
          <cell r="AH41">
            <v>125</v>
          </cell>
          <cell r="AI41">
            <v>0</v>
          </cell>
          <cell r="AJ41">
            <v>14630</v>
          </cell>
          <cell r="AK41">
            <v>20285</v>
          </cell>
          <cell r="AL41">
            <v>4261</v>
          </cell>
          <cell r="AM41">
            <v>0</v>
          </cell>
          <cell r="AN41">
            <v>4261</v>
          </cell>
          <cell r="AO41">
            <v>24546</v>
          </cell>
          <cell r="AP41">
            <v>8004</v>
          </cell>
          <cell r="AQ41">
            <v>2233</v>
          </cell>
          <cell r="AR41">
            <v>146</v>
          </cell>
          <cell r="AS41">
            <v>4236</v>
          </cell>
          <cell r="AT41">
            <v>0</v>
          </cell>
          <cell r="AU41">
            <v>14619</v>
          </cell>
          <cell r="AV41">
            <v>14619</v>
          </cell>
          <cell r="AW41">
            <v>1771</v>
          </cell>
          <cell r="AX41">
            <v>0</v>
          </cell>
          <cell r="AY41">
            <v>1771</v>
          </cell>
          <cell r="AZ41">
            <v>4404</v>
          </cell>
          <cell r="BA41">
            <v>144</v>
          </cell>
          <cell r="BB41">
            <v>6320</v>
          </cell>
          <cell r="BC41">
            <v>20939</v>
          </cell>
          <cell r="BD41">
            <v>3608</v>
          </cell>
          <cell r="BE41">
            <v>2747</v>
          </cell>
          <cell r="BF41">
            <v>861</v>
          </cell>
          <cell r="BG41">
            <v>24546</v>
          </cell>
          <cell r="BH41">
            <v>5655</v>
          </cell>
          <cell r="BI41">
            <v>12285</v>
          </cell>
          <cell r="BJ41">
            <v>2888</v>
          </cell>
          <cell r="BK41">
            <v>264</v>
          </cell>
          <cell r="BL41">
            <v>0</v>
          </cell>
          <cell r="BM41">
            <v>15437</v>
          </cell>
          <cell r="BN41">
            <v>21092</v>
          </cell>
          <cell r="BO41">
            <v>4261</v>
          </cell>
          <cell r="BP41">
            <v>0</v>
          </cell>
          <cell r="BQ41">
            <v>4261</v>
          </cell>
          <cell r="BR41">
            <v>25354</v>
          </cell>
          <cell r="BS41">
            <v>7972</v>
          </cell>
          <cell r="BT41">
            <v>1110</v>
          </cell>
          <cell r="BU41">
            <v>197</v>
          </cell>
          <cell r="BV41">
            <v>4236</v>
          </cell>
          <cell r="BW41">
            <v>0</v>
          </cell>
          <cell r="BX41">
            <v>13515</v>
          </cell>
          <cell r="BY41">
            <v>13515</v>
          </cell>
          <cell r="BZ41">
            <v>1466</v>
          </cell>
          <cell r="CA41">
            <v>0</v>
          </cell>
          <cell r="CB41">
            <v>1466</v>
          </cell>
          <cell r="CC41">
            <v>4424</v>
          </cell>
          <cell r="CD41">
            <v>150</v>
          </cell>
          <cell r="CE41">
            <v>6039</v>
          </cell>
          <cell r="CF41">
            <v>19555</v>
          </cell>
          <cell r="CG41">
            <v>5799</v>
          </cell>
          <cell r="CH41">
            <v>4938</v>
          </cell>
          <cell r="CI41">
            <v>861</v>
          </cell>
          <cell r="CJ41">
            <v>25354</v>
          </cell>
        </row>
        <row r="42">
          <cell r="A42">
            <v>35217</v>
          </cell>
          <cell r="B42">
            <v>5706</v>
          </cell>
          <cell r="C42">
            <v>12484</v>
          </cell>
          <cell r="D42">
            <v>2106</v>
          </cell>
          <cell r="E42">
            <v>-31</v>
          </cell>
          <cell r="F42">
            <v>0</v>
          </cell>
          <cell r="G42">
            <v>14559</v>
          </cell>
          <cell r="H42">
            <v>20265</v>
          </cell>
          <cell r="I42">
            <v>4397</v>
          </cell>
          <cell r="J42">
            <v>0</v>
          </cell>
          <cell r="K42">
            <v>4397</v>
          </cell>
          <cell r="L42">
            <v>24662</v>
          </cell>
          <cell r="M42">
            <v>8040</v>
          </cell>
          <cell r="N42">
            <v>2417</v>
          </cell>
          <cell r="O42">
            <v>216</v>
          </cell>
          <cell r="P42">
            <v>4127</v>
          </cell>
          <cell r="Q42">
            <v>0</v>
          </cell>
          <cell r="R42">
            <v>14801</v>
          </cell>
          <cell r="S42">
            <v>14801</v>
          </cell>
          <cell r="T42">
            <v>1796</v>
          </cell>
          <cell r="U42">
            <v>0</v>
          </cell>
          <cell r="V42">
            <v>1796</v>
          </cell>
          <cell r="W42">
            <v>4610</v>
          </cell>
          <cell r="X42">
            <v>150</v>
          </cell>
          <cell r="Y42">
            <v>6556</v>
          </cell>
          <cell r="Z42">
            <v>21357</v>
          </cell>
          <cell r="AA42">
            <v>3305</v>
          </cell>
          <cell r="AB42">
            <v>2449</v>
          </cell>
          <cell r="AC42">
            <v>856</v>
          </cell>
          <cell r="AD42">
            <v>24662</v>
          </cell>
          <cell r="AE42">
            <v>5721</v>
          </cell>
          <cell r="AF42">
            <v>12577</v>
          </cell>
          <cell r="AG42">
            <v>2315</v>
          </cell>
          <cell r="AH42">
            <v>-237</v>
          </cell>
          <cell r="AI42">
            <v>0</v>
          </cell>
          <cell r="AJ42">
            <v>14655</v>
          </cell>
          <cell r="AK42">
            <v>20376</v>
          </cell>
          <cell r="AL42">
            <v>4384</v>
          </cell>
          <cell r="AM42">
            <v>0</v>
          </cell>
          <cell r="AN42">
            <v>4384</v>
          </cell>
          <cell r="AO42">
            <v>24760</v>
          </cell>
          <cell r="AP42">
            <v>8035</v>
          </cell>
          <cell r="AQ42">
            <v>2504</v>
          </cell>
          <cell r="AR42">
            <v>185</v>
          </cell>
          <cell r="AS42">
            <v>4161</v>
          </cell>
          <cell r="AT42">
            <v>0</v>
          </cell>
          <cell r="AU42">
            <v>14885</v>
          </cell>
          <cell r="AV42">
            <v>14885</v>
          </cell>
          <cell r="AW42">
            <v>1656</v>
          </cell>
          <cell r="AX42">
            <v>0</v>
          </cell>
          <cell r="AY42">
            <v>1656</v>
          </cell>
          <cell r="AZ42">
            <v>4565</v>
          </cell>
          <cell r="BA42">
            <v>150</v>
          </cell>
          <cell r="BB42">
            <v>6371</v>
          </cell>
          <cell r="BC42">
            <v>21256</v>
          </cell>
          <cell r="BD42">
            <v>3505</v>
          </cell>
          <cell r="BE42">
            <v>2644</v>
          </cell>
          <cell r="BF42">
            <v>860</v>
          </cell>
          <cell r="BG42">
            <v>24760</v>
          </cell>
          <cell r="BH42">
            <v>5721</v>
          </cell>
          <cell r="BI42">
            <v>12918</v>
          </cell>
          <cell r="BJ42">
            <v>1360</v>
          </cell>
          <cell r="BK42">
            <v>-473</v>
          </cell>
          <cell r="BL42">
            <v>0</v>
          </cell>
          <cell r="BM42">
            <v>13805</v>
          </cell>
          <cell r="BN42">
            <v>19526</v>
          </cell>
          <cell r="BO42">
            <v>4384</v>
          </cell>
          <cell r="BP42">
            <v>0</v>
          </cell>
          <cell r="BQ42">
            <v>4384</v>
          </cell>
          <cell r="BR42">
            <v>23910</v>
          </cell>
          <cell r="BS42">
            <v>8005</v>
          </cell>
          <cell r="BT42">
            <v>2289</v>
          </cell>
          <cell r="BU42">
            <v>-40</v>
          </cell>
          <cell r="BV42">
            <v>4161</v>
          </cell>
          <cell r="BW42">
            <v>0</v>
          </cell>
          <cell r="BX42">
            <v>14416</v>
          </cell>
          <cell r="BY42">
            <v>14416</v>
          </cell>
          <cell r="BZ42">
            <v>1609</v>
          </cell>
          <cell r="CA42">
            <v>0</v>
          </cell>
          <cell r="CB42">
            <v>1609</v>
          </cell>
          <cell r="CC42">
            <v>4546</v>
          </cell>
          <cell r="CD42">
            <v>161</v>
          </cell>
          <cell r="CE42">
            <v>6316</v>
          </cell>
          <cell r="CF42">
            <v>20731</v>
          </cell>
          <cell r="CG42">
            <v>3179</v>
          </cell>
          <cell r="CH42">
            <v>2319</v>
          </cell>
          <cell r="CI42">
            <v>860</v>
          </cell>
          <cell r="CJ42">
            <v>23910</v>
          </cell>
        </row>
        <row r="43">
          <cell r="A43">
            <v>35309</v>
          </cell>
          <cell r="B43">
            <v>5750</v>
          </cell>
          <cell r="C43">
            <v>12267</v>
          </cell>
          <cell r="D43">
            <v>2041</v>
          </cell>
          <cell r="E43">
            <v>52</v>
          </cell>
          <cell r="F43">
            <v>0</v>
          </cell>
          <cell r="G43">
            <v>14361</v>
          </cell>
          <cell r="H43">
            <v>20111</v>
          </cell>
          <cell r="I43">
            <v>4541</v>
          </cell>
          <cell r="J43">
            <v>0</v>
          </cell>
          <cell r="K43">
            <v>4541</v>
          </cell>
          <cell r="L43">
            <v>24652</v>
          </cell>
          <cell r="M43">
            <v>8018</v>
          </cell>
          <cell r="N43">
            <v>2438</v>
          </cell>
          <cell r="O43">
            <v>189</v>
          </cell>
          <cell r="P43">
            <v>3986</v>
          </cell>
          <cell r="Q43">
            <v>0</v>
          </cell>
          <cell r="R43">
            <v>14631</v>
          </cell>
          <cell r="S43">
            <v>14631</v>
          </cell>
          <cell r="T43">
            <v>1804</v>
          </cell>
          <cell r="U43">
            <v>0</v>
          </cell>
          <cell r="V43">
            <v>1804</v>
          </cell>
          <cell r="W43">
            <v>4786</v>
          </cell>
          <cell r="X43">
            <v>151</v>
          </cell>
          <cell r="Y43">
            <v>6741</v>
          </cell>
          <cell r="Z43">
            <v>21372</v>
          </cell>
          <cell r="AA43">
            <v>3280</v>
          </cell>
          <cell r="AB43">
            <v>2432</v>
          </cell>
          <cell r="AC43">
            <v>848</v>
          </cell>
          <cell r="AD43">
            <v>24652</v>
          </cell>
          <cell r="AE43">
            <v>5740</v>
          </cell>
          <cell r="AF43">
            <v>12293</v>
          </cell>
          <cell r="AG43">
            <v>1946</v>
          </cell>
          <cell r="AH43">
            <v>169</v>
          </cell>
          <cell r="AI43">
            <v>0</v>
          </cell>
          <cell r="AJ43">
            <v>14408</v>
          </cell>
          <cell r="AK43">
            <v>20148</v>
          </cell>
          <cell r="AL43">
            <v>4553</v>
          </cell>
          <cell r="AM43">
            <v>0</v>
          </cell>
          <cell r="AN43">
            <v>4553</v>
          </cell>
          <cell r="AO43">
            <v>24701</v>
          </cell>
          <cell r="AP43">
            <v>8027</v>
          </cell>
          <cell r="AQ43">
            <v>2297</v>
          </cell>
          <cell r="AR43">
            <v>266</v>
          </cell>
          <cell r="AS43">
            <v>3945</v>
          </cell>
          <cell r="AT43">
            <v>0</v>
          </cell>
          <cell r="AU43">
            <v>14535</v>
          </cell>
          <cell r="AV43">
            <v>14535</v>
          </cell>
          <cell r="AW43">
            <v>1977</v>
          </cell>
          <cell r="AX43">
            <v>0</v>
          </cell>
          <cell r="AY43">
            <v>1977</v>
          </cell>
          <cell r="AZ43">
            <v>4857</v>
          </cell>
          <cell r="BA43">
            <v>156</v>
          </cell>
          <cell r="BB43">
            <v>6990</v>
          </cell>
          <cell r="BC43">
            <v>21525</v>
          </cell>
          <cell r="BD43">
            <v>3176</v>
          </cell>
          <cell r="BE43">
            <v>2331</v>
          </cell>
          <cell r="BF43">
            <v>845</v>
          </cell>
          <cell r="BG43">
            <v>24701</v>
          </cell>
          <cell r="BH43">
            <v>5740</v>
          </cell>
          <cell r="BI43">
            <v>12275</v>
          </cell>
          <cell r="BJ43">
            <v>3039</v>
          </cell>
          <cell r="BK43">
            <v>245</v>
          </cell>
          <cell r="BL43">
            <v>0</v>
          </cell>
          <cell r="BM43">
            <v>15560</v>
          </cell>
          <cell r="BN43">
            <v>21300</v>
          </cell>
          <cell r="BO43">
            <v>4553</v>
          </cell>
          <cell r="BP43">
            <v>0</v>
          </cell>
          <cell r="BQ43">
            <v>4553</v>
          </cell>
          <cell r="BR43">
            <v>25853</v>
          </cell>
          <cell r="BS43">
            <v>8101</v>
          </cell>
          <cell r="BT43">
            <v>3698</v>
          </cell>
          <cell r="BU43">
            <v>292</v>
          </cell>
          <cell r="BV43">
            <v>3945</v>
          </cell>
          <cell r="BW43">
            <v>0</v>
          </cell>
          <cell r="BX43">
            <v>16037</v>
          </cell>
          <cell r="BY43">
            <v>16037</v>
          </cell>
          <cell r="BZ43">
            <v>1826</v>
          </cell>
          <cell r="CA43">
            <v>0</v>
          </cell>
          <cell r="CB43">
            <v>1826</v>
          </cell>
          <cell r="CC43">
            <v>4838</v>
          </cell>
          <cell r="CD43">
            <v>146</v>
          </cell>
          <cell r="CE43">
            <v>6810</v>
          </cell>
          <cell r="CF43">
            <v>22847</v>
          </cell>
          <cell r="CG43">
            <v>3006</v>
          </cell>
          <cell r="CH43">
            <v>2161</v>
          </cell>
          <cell r="CI43">
            <v>845</v>
          </cell>
          <cell r="CJ43">
            <v>25853</v>
          </cell>
        </row>
        <row r="44">
          <cell r="A44">
            <v>35400</v>
          </cell>
          <cell r="B44">
            <v>5809</v>
          </cell>
          <cell r="C44">
            <v>12073</v>
          </cell>
          <cell r="D44">
            <v>1855</v>
          </cell>
          <cell r="E44">
            <v>201</v>
          </cell>
          <cell r="F44">
            <v>0</v>
          </cell>
          <cell r="G44">
            <v>14129</v>
          </cell>
          <cell r="H44">
            <v>19938</v>
          </cell>
          <cell r="I44">
            <v>4672</v>
          </cell>
          <cell r="J44">
            <v>0</v>
          </cell>
          <cell r="K44">
            <v>4672</v>
          </cell>
          <cell r="L44">
            <v>24610</v>
          </cell>
          <cell r="M44">
            <v>7918</v>
          </cell>
          <cell r="N44">
            <v>2389</v>
          </cell>
          <cell r="O44">
            <v>112</v>
          </cell>
          <cell r="P44">
            <v>3878</v>
          </cell>
          <cell r="Q44">
            <v>0</v>
          </cell>
          <cell r="R44">
            <v>14296</v>
          </cell>
          <cell r="S44">
            <v>14296</v>
          </cell>
          <cell r="T44">
            <v>1785</v>
          </cell>
          <cell r="U44">
            <v>0</v>
          </cell>
          <cell r="V44">
            <v>1785</v>
          </cell>
          <cell r="W44">
            <v>4892</v>
          </cell>
          <cell r="X44">
            <v>154</v>
          </cell>
          <cell r="Y44">
            <v>6831</v>
          </cell>
          <cell r="Z44">
            <v>21127</v>
          </cell>
          <cell r="AA44">
            <v>3483</v>
          </cell>
          <cell r="AB44">
            <v>2637</v>
          </cell>
          <cell r="AC44">
            <v>845</v>
          </cell>
          <cell r="AD44">
            <v>24610</v>
          </cell>
          <cell r="AE44">
            <v>5805</v>
          </cell>
          <cell r="AF44">
            <v>11870</v>
          </cell>
          <cell r="AG44">
            <v>1765</v>
          </cell>
          <cell r="AH44">
            <v>255</v>
          </cell>
          <cell r="AI44">
            <v>0</v>
          </cell>
          <cell r="AJ44">
            <v>13889</v>
          </cell>
          <cell r="AK44">
            <v>19694</v>
          </cell>
          <cell r="AL44">
            <v>4676</v>
          </cell>
          <cell r="AM44">
            <v>0</v>
          </cell>
          <cell r="AN44">
            <v>4676</v>
          </cell>
          <cell r="AO44">
            <v>24370</v>
          </cell>
          <cell r="AP44">
            <v>7940</v>
          </cell>
          <cell r="AQ44">
            <v>2604</v>
          </cell>
          <cell r="AR44">
            <v>122</v>
          </cell>
          <cell r="AS44">
            <v>3871</v>
          </cell>
          <cell r="AT44">
            <v>0</v>
          </cell>
          <cell r="AU44">
            <v>14536</v>
          </cell>
          <cell r="AV44">
            <v>14536</v>
          </cell>
          <cell r="AW44">
            <v>1714</v>
          </cell>
          <cell r="AX44">
            <v>0</v>
          </cell>
          <cell r="AY44">
            <v>1714</v>
          </cell>
          <cell r="AZ44">
            <v>4891</v>
          </cell>
          <cell r="BA44">
            <v>149</v>
          </cell>
          <cell r="BB44">
            <v>6755</v>
          </cell>
          <cell r="BC44">
            <v>21291</v>
          </cell>
          <cell r="BD44">
            <v>3079</v>
          </cell>
          <cell r="BE44">
            <v>2235</v>
          </cell>
          <cell r="BF44">
            <v>844</v>
          </cell>
          <cell r="BG44">
            <v>24370</v>
          </cell>
          <cell r="BH44">
            <v>5805</v>
          </cell>
          <cell r="BI44">
            <v>11748</v>
          </cell>
          <cell r="BJ44">
            <v>715</v>
          </cell>
          <cell r="BK44">
            <v>246</v>
          </cell>
          <cell r="BL44">
            <v>0</v>
          </cell>
          <cell r="BM44">
            <v>12709</v>
          </cell>
          <cell r="BN44">
            <v>18514</v>
          </cell>
          <cell r="BO44">
            <v>4676</v>
          </cell>
          <cell r="BP44">
            <v>0</v>
          </cell>
          <cell r="BQ44">
            <v>4676</v>
          </cell>
          <cell r="BR44">
            <v>23190</v>
          </cell>
          <cell r="BS44">
            <v>7937</v>
          </cell>
          <cell r="BT44">
            <v>2652</v>
          </cell>
          <cell r="BU44">
            <v>248</v>
          </cell>
          <cell r="BV44">
            <v>3871</v>
          </cell>
          <cell r="BW44">
            <v>0</v>
          </cell>
          <cell r="BX44">
            <v>14707</v>
          </cell>
          <cell r="BY44">
            <v>14707</v>
          </cell>
          <cell r="BZ44">
            <v>2166</v>
          </cell>
          <cell r="CA44">
            <v>0</v>
          </cell>
          <cell r="CB44">
            <v>2166</v>
          </cell>
          <cell r="CC44">
            <v>4911</v>
          </cell>
          <cell r="CD44">
            <v>141</v>
          </cell>
          <cell r="CE44">
            <v>7219</v>
          </cell>
          <cell r="CF44">
            <v>21926</v>
          </cell>
          <cell r="CG44">
            <v>1264</v>
          </cell>
          <cell r="CH44">
            <v>420</v>
          </cell>
          <cell r="CI44">
            <v>844</v>
          </cell>
          <cell r="CJ44">
            <v>23190</v>
          </cell>
        </row>
        <row r="45">
          <cell r="A45">
            <v>35490</v>
          </cell>
          <cell r="B45">
            <v>5912</v>
          </cell>
          <cell r="C45">
            <v>11795</v>
          </cell>
          <cell r="D45">
            <v>1687</v>
          </cell>
          <cell r="E45">
            <v>407</v>
          </cell>
          <cell r="F45">
            <v>0</v>
          </cell>
          <cell r="G45">
            <v>13889</v>
          </cell>
          <cell r="H45">
            <v>19801</v>
          </cell>
          <cell r="I45">
            <v>4772</v>
          </cell>
          <cell r="J45">
            <v>0</v>
          </cell>
          <cell r="K45">
            <v>4772</v>
          </cell>
          <cell r="L45">
            <v>24572</v>
          </cell>
          <cell r="M45">
            <v>7738</v>
          </cell>
          <cell r="N45">
            <v>2325</v>
          </cell>
          <cell r="O45">
            <v>17</v>
          </cell>
          <cell r="P45">
            <v>3843</v>
          </cell>
          <cell r="Q45">
            <v>0</v>
          </cell>
          <cell r="R45">
            <v>13924</v>
          </cell>
          <cell r="S45">
            <v>13924</v>
          </cell>
          <cell r="T45">
            <v>1833</v>
          </cell>
          <cell r="U45">
            <v>0</v>
          </cell>
          <cell r="V45">
            <v>1833</v>
          </cell>
          <cell r="W45">
            <v>4890</v>
          </cell>
          <cell r="X45">
            <v>156</v>
          </cell>
          <cell r="Y45">
            <v>6879</v>
          </cell>
          <cell r="Z45">
            <v>20803</v>
          </cell>
          <cell r="AA45">
            <v>3769</v>
          </cell>
          <cell r="AB45">
            <v>2913</v>
          </cell>
          <cell r="AC45">
            <v>856</v>
          </cell>
          <cell r="AD45">
            <v>24572</v>
          </cell>
          <cell r="AE45">
            <v>5908</v>
          </cell>
          <cell r="AF45">
            <v>11900</v>
          </cell>
          <cell r="AG45">
            <v>1921</v>
          </cell>
          <cell r="AH45">
            <v>185</v>
          </cell>
          <cell r="AI45">
            <v>0</v>
          </cell>
          <cell r="AJ45">
            <v>14005</v>
          </cell>
          <cell r="AK45">
            <v>19913</v>
          </cell>
          <cell r="AL45">
            <v>4773</v>
          </cell>
          <cell r="AM45">
            <v>0</v>
          </cell>
          <cell r="AN45">
            <v>4773</v>
          </cell>
          <cell r="AO45">
            <v>24686</v>
          </cell>
          <cell r="AP45">
            <v>7726</v>
          </cell>
          <cell r="AQ45">
            <v>2159</v>
          </cell>
          <cell r="AR45">
            <v>-30</v>
          </cell>
          <cell r="AS45">
            <v>3842</v>
          </cell>
          <cell r="AT45">
            <v>0</v>
          </cell>
          <cell r="AU45">
            <v>13697</v>
          </cell>
          <cell r="AV45">
            <v>13697</v>
          </cell>
          <cell r="AW45">
            <v>1819</v>
          </cell>
          <cell r="AX45">
            <v>0</v>
          </cell>
          <cell r="AY45">
            <v>1819</v>
          </cell>
          <cell r="AZ45">
            <v>4869</v>
          </cell>
          <cell r="BA45">
            <v>152</v>
          </cell>
          <cell r="BB45">
            <v>6841</v>
          </cell>
          <cell r="BC45">
            <v>20537</v>
          </cell>
          <cell r="BD45">
            <v>4149</v>
          </cell>
          <cell r="BE45">
            <v>3294</v>
          </cell>
          <cell r="BF45">
            <v>855</v>
          </cell>
          <cell r="BG45">
            <v>24686</v>
          </cell>
          <cell r="BH45">
            <v>5908</v>
          </cell>
          <cell r="BI45">
            <v>11730</v>
          </cell>
          <cell r="BJ45">
            <v>2812</v>
          </cell>
          <cell r="BK45">
            <v>416</v>
          </cell>
          <cell r="BL45">
            <v>0</v>
          </cell>
          <cell r="BM45">
            <v>14958</v>
          </cell>
          <cell r="BN45">
            <v>20866</v>
          </cell>
          <cell r="BO45">
            <v>4773</v>
          </cell>
          <cell r="BP45">
            <v>0</v>
          </cell>
          <cell r="BQ45">
            <v>4773</v>
          </cell>
          <cell r="BR45">
            <v>25639</v>
          </cell>
          <cell r="BS45">
            <v>7693</v>
          </cell>
          <cell r="BT45">
            <v>1243</v>
          </cell>
          <cell r="BU45">
            <v>75</v>
          </cell>
          <cell r="BV45">
            <v>3842</v>
          </cell>
          <cell r="BW45">
            <v>0</v>
          </cell>
          <cell r="BX45">
            <v>12853</v>
          </cell>
          <cell r="BY45">
            <v>12853</v>
          </cell>
          <cell r="BZ45">
            <v>1543</v>
          </cell>
          <cell r="CA45">
            <v>0</v>
          </cell>
          <cell r="CB45">
            <v>1543</v>
          </cell>
          <cell r="CC45">
            <v>4891</v>
          </cell>
          <cell r="CD45">
            <v>158</v>
          </cell>
          <cell r="CE45">
            <v>6592</v>
          </cell>
          <cell r="CF45">
            <v>19445</v>
          </cell>
          <cell r="CG45">
            <v>6194</v>
          </cell>
          <cell r="CH45">
            <v>5340</v>
          </cell>
          <cell r="CI45">
            <v>855</v>
          </cell>
          <cell r="CJ45">
            <v>25639</v>
          </cell>
        </row>
        <row r="46">
          <cell r="A46">
            <v>35582</v>
          </cell>
          <cell r="B46">
            <v>6059</v>
          </cell>
          <cell r="C46">
            <v>11284</v>
          </cell>
          <cell r="D46">
            <v>1717</v>
          </cell>
          <cell r="E46">
            <v>501</v>
          </cell>
          <cell r="F46">
            <v>0</v>
          </cell>
          <cell r="G46">
            <v>13502</v>
          </cell>
          <cell r="H46">
            <v>19561</v>
          </cell>
          <cell r="I46">
            <v>4847</v>
          </cell>
          <cell r="J46">
            <v>0</v>
          </cell>
          <cell r="K46">
            <v>4847</v>
          </cell>
          <cell r="L46">
            <v>24408</v>
          </cell>
          <cell r="M46">
            <v>7492</v>
          </cell>
          <cell r="N46">
            <v>2356</v>
          </cell>
          <cell r="O46">
            <v>-35</v>
          </cell>
          <cell r="P46">
            <v>3860</v>
          </cell>
          <cell r="Q46">
            <v>0</v>
          </cell>
          <cell r="R46">
            <v>13672</v>
          </cell>
          <cell r="S46">
            <v>13672</v>
          </cell>
          <cell r="T46">
            <v>1992</v>
          </cell>
          <cell r="U46">
            <v>0</v>
          </cell>
          <cell r="V46">
            <v>1992</v>
          </cell>
          <cell r="W46">
            <v>4817</v>
          </cell>
          <cell r="X46">
            <v>153</v>
          </cell>
          <cell r="Y46">
            <v>6962</v>
          </cell>
          <cell r="Z46">
            <v>20634</v>
          </cell>
          <cell r="AA46">
            <v>3773</v>
          </cell>
          <cell r="AB46">
            <v>2893</v>
          </cell>
          <cell r="AC46">
            <v>880</v>
          </cell>
          <cell r="AD46">
            <v>24408</v>
          </cell>
          <cell r="AE46">
            <v>6048</v>
          </cell>
          <cell r="AF46">
            <v>11552</v>
          </cell>
          <cell r="AG46">
            <v>1417</v>
          </cell>
          <cell r="AH46">
            <v>707</v>
          </cell>
          <cell r="AI46">
            <v>0</v>
          </cell>
          <cell r="AJ46">
            <v>13675</v>
          </cell>
          <cell r="AK46">
            <v>19723</v>
          </cell>
          <cell r="AL46">
            <v>4846</v>
          </cell>
          <cell r="AM46">
            <v>0</v>
          </cell>
          <cell r="AN46">
            <v>4846</v>
          </cell>
          <cell r="AO46">
            <v>24569</v>
          </cell>
          <cell r="AP46">
            <v>7481</v>
          </cell>
          <cell r="AQ46">
            <v>2365</v>
          </cell>
          <cell r="AR46">
            <v>-96</v>
          </cell>
          <cell r="AS46">
            <v>3863</v>
          </cell>
          <cell r="AT46">
            <v>0</v>
          </cell>
          <cell r="AU46">
            <v>13612</v>
          </cell>
          <cell r="AV46">
            <v>13612</v>
          </cell>
          <cell r="AW46">
            <v>1866</v>
          </cell>
          <cell r="AX46">
            <v>0</v>
          </cell>
          <cell r="AY46">
            <v>1866</v>
          </cell>
          <cell r="AZ46">
            <v>4853</v>
          </cell>
          <cell r="BA46">
            <v>169</v>
          </cell>
          <cell r="BB46">
            <v>6888</v>
          </cell>
          <cell r="BC46">
            <v>20500</v>
          </cell>
          <cell r="BD46">
            <v>4068</v>
          </cell>
          <cell r="BE46">
            <v>3191</v>
          </cell>
          <cell r="BF46">
            <v>878</v>
          </cell>
          <cell r="BG46">
            <v>24569</v>
          </cell>
          <cell r="BH46">
            <v>6048</v>
          </cell>
          <cell r="BI46">
            <v>11871</v>
          </cell>
          <cell r="BJ46">
            <v>875</v>
          </cell>
          <cell r="BK46">
            <v>392</v>
          </cell>
          <cell r="BL46">
            <v>0</v>
          </cell>
          <cell r="BM46">
            <v>13139</v>
          </cell>
          <cell r="BN46">
            <v>19187</v>
          </cell>
          <cell r="BO46">
            <v>4846</v>
          </cell>
          <cell r="BP46">
            <v>0</v>
          </cell>
          <cell r="BQ46">
            <v>4846</v>
          </cell>
          <cell r="BR46">
            <v>24032</v>
          </cell>
          <cell r="BS46">
            <v>7433</v>
          </cell>
          <cell r="BT46">
            <v>2257</v>
          </cell>
          <cell r="BU46">
            <v>-331</v>
          </cell>
          <cell r="BV46">
            <v>3863</v>
          </cell>
          <cell r="BW46">
            <v>0</v>
          </cell>
          <cell r="BX46">
            <v>13221</v>
          </cell>
          <cell r="BY46">
            <v>13221</v>
          </cell>
          <cell r="BZ46">
            <v>1763</v>
          </cell>
          <cell r="CA46">
            <v>0</v>
          </cell>
          <cell r="CB46">
            <v>1763</v>
          </cell>
          <cell r="CC46">
            <v>4830</v>
          </cell>
          <cell r="CD46">
            <v>184</v>
          </cell>
          <cell r="CE46">
            <v>6776</v>
          </cell>
          <cell r="CF46">
            <v>19997</v>
          </cell>
          <cell r="CG46">
            <v>4035</v>
          </cell>
          <cell r="CH46">
            <v>3158</v>
          </cell>
          <cell r="CI46">
            <v>878</v>
          </cell>
          <cell r="CJ46">
            <v>24032</v>
          </cell>
        </row>
        <row r="47">
          <cell r="A47">
            <v>35674</v>
          </cell>
          <cell r="B47">
            <v>6223</v>
          </cell>
          <cell r="C47">
            <v>10559</v>
          </cell>
          <cell r="D47">
            <v>1806</v>
          </cell>
          <cell r="E47">
            <v>408</v>
          </cell>
          <cell r="F47">
            <v>0</v>
          </cell>
          <cell r="G47">
            <v>12774</v>
          </cell>
          <cell r="H47">
            <v>18996</v>
          </cell>
          <cell r="I47">
            <v>4915</v>
          </cell>
          <cell r="J47">
            <v>0</v>
          </cell>
          <cell r="K47">
            <v>4915</v>
          </cell>
          <cell r="L47">
            <v>23911</v>
          </cell>
          <cell r="M47">
            <v>7179</v>
          </cell>
          <cell r="N47">
            <v>2533</v>
          </cell>
          <cell r="O47">
            <v>-70</v>
          </cell>
          <cell r="P47">
            <v>3887</v>
          </cell>
          <cell r="Q47">
            <v>0</v>
          </cell>
          <cell r="R47">
            <v>13529</v>
          </cell>
          <cell r="S47">
            <v>13529</v>
          </cell>
          <cell r="T47">
            <v>2157</v>
          </cell>
          <cell r="U47">
            <v>0</v>
          </cell>
          <cell r="V47">
            <v>2157</v>
          </cell>
          <cell r="W47">
            <v>4760</v>
          </cell>
          <cell r="X47">
            <v>149</v>
          </cell>
          <cell r="Y47">
            <v>7066</v>
          </cell>
          <cell r="Z47">
            <v>20595</v>
          </cell>
          <cell r="AA47">
            <v>3316</v>
          </cell>
          <cell r="AB47">
            <v>2406</v>
          </cell>
          <cell r="AC47">
            <v>910</v>
          </cell>
          <cell r="AD47">
            <v>23911</v>
          </cell>
          <cell r="AE47">
            <v>6238</v>
          </cell>
          <cell r="AF47">
            <v>10386</v>
          </cell>
          <cell r="AG47">
            <v>1925</v>
          </cell>
          <cell r="AH47">
            <v>483</v>
          </cell>
          <cell r="AI47">
            <v>0</v>
          </cell>
          <cell r="AJ47">
            <v>12794</v>
          </cell>
          <cell r="AK47">
            <v>19032</v>
          </cell>
          <cell r="AL47">
            <v>4909</v>
          </cell>
          <cell r="AM47">
            <v>0</v>
          </cell>
          <cell r="AN47">
            <v>4909</v>
          </cell>
          <cell r="AO47">
            <v>23940</v>
          </cell>
          <cell r="AP47">
            <v>7245</v>
          </cell>
          <cell r="AQ47">
            <v>2540</v>
          </cell>
          <cell r="AR47">
            <v>82</v>
          </cell>
          <cell r="AS47">
            <v>3898</v>
          </cell>
          <cell r="AT47">
            <v>0</v>
          </cell>
          <cell r="AU47">
            <v>13764</v>
          </cell>
          <cell r="AV47">
            <v>13764</v>
          </cell>
          <cell r="AW47">
            <v>2383</v>
          </cell>
          <cell r="AX47">
            <v>0</v>
          </cell>
          <cell r="AY47">
            <v>2383</v>
          </cell>
          <cell r="AZ47">
            <v>4728</v>
          </cell>
          <cell r="BA47">
            <v>136</v>
          </cell>
          <cell r="BB47">
            <v>7248</v>
          </cell>
          <cell r="BC47">
            <v>21012</v>
          </cell>
          <cell r="BD47">
            <v>2928</v>
          </cell>
          <cell r="BE47">
            <v>2014</v>
          </cell>
          <cell r="BF47">
            <v>914</v>
          </cell>
          <cell r="BG47">
            <v>23940</v>
          </cell>
          <cell r="BH47">
            <v>6238</v>
          </cell>
          <cell r="BI47">
            <v>10350</v>
          </cell>
          <cell r="BJ47">
            <v>2956</v>
          </cell>
          <cell r="BK47">
            <v>549</v>
          </cell>
          <cell r="BL47">
            <v>0</v>
          </cell>
          <cell r="BM47">
            <v>13856</v>
          </cell>
          <cell r="BN47">
            <v>20094</v>
          </cell>
          <cell r="BO47">
            <v>4909</v>
          </cell>
          <cell r="BP47">
            <v>0</v>
          </cell>
          <cell r="BQ47">
            <v>4909</v>
          </cell>
          <cell r="BR47">
            <v>25002</v>
          </cell>
          <cell r="BS47">
            <v>7318</v>
          </cell>
          <cell r="BT47">
            <v>3570</v>
          </cell>
          <cell r="BU47">
            <v>66</v>
          </cell>
          <cell r="BV47">
            <v>3898</v>
          </cell>
          <cell r="BW47">
            <v>0</v>
          </cell>
          <cell r="BX47">
            <v>14852</v>
          </cell>
          <cell r="BY47">
            <v>14852</v>
          </cell>
          <cell r="BZ47">
            <v>2317</v>
          </cell>
          <cell r="CA47">
            <v>0</v>
          </cell>
          <cell r="CB47">
            <v>2317</v>
          </cell>
          <cell r="CC47">
            <v>4710</v>
          </cell>
          <cell r="CD47">
            <v>126</v>
          </cell>
          <cell r="CE47">
            <v>7153</v>
          </cell>
          <cell r="CF47">
            <v>22005</v>
          </cell>
          <cell r="CG47">
            <v>2998</v>
          </cell>
          <cell r="CH47">
            <v>2084</v>
          </cell>
          <cell r="CI47">
            <v>914</v>
          </cell>
          <cell r="CJ47">
            <v>25002</v>
          </cell>
        </row>
        <row r="48">
          <cell r="A48">
            <v>35765</v>
          </cell>
          <cell r="B48">
            <v>6378</v>
          </cell>
          <cell r="C48">
            <v>10152</v>
          </cell>
          <cell r="D48">
            <v>2095</v>
          </cell>
          <cell r="E48">
            <v>194</v>
          </cell>
          <cell r="F48">
            <v>0</v>
          </cell>
          <cell r="G48">
            <v>12441</v>
          </cell>
          <cell r="H48">
            <v>18819</v>
          </cell>
          <cell r="I48">
            <v>4979</v>
          </cell>
          <cell r="J48">
            <v>0</v>
          </cell>
          <cell r="K48">
            <v>4979</v>
          </cell>
          <cell r="L48">
            <v>23799</v>
          </cell>
          <cell r="M48">
            <v>6900</v>
          </cell>
          <cell r="N48">
            <v>2775</v>
          </cell>
          <cell r="O48">
            <v>-131</v>
          </cell>
          <cell r="P48">
            <v>3927</v>
          </cell>
          <cell r="Q48">
            <v>0</v>
          </cell>
          <cell r="R48">
            <v>13471</v>
          </cell>
          <cell r="S48">
            <v>13471</v>
          </cell>
          <cell r="T48">
            <v>2214</v>
          </cell>
          <cell r="U48">
            <v>0</v>
          </cell>
          <cell r="V48">
            <v>2214</v>
          </cell>
          <cell r="W48">
            <v>4742</v>
          </cell>
          <cell r="X48">
            <v>149</v>
          </cell>
          <cell r="Y48">
            <v>7105</v>
          </cell>
          <cell r="Z48">
            <v>20576</v>
          </cell>
          <cell r="AA48">
            <v>3223</v>
          </cell>
          <cell r="AB48">
            <v>2286</v>
          </cell>
          <cell r="AC48">
            <v>937</v>
          </cell>
          <cell r="AD48">
            <v>23799</v>
          </cell>
          <cell r="AE48">
            <v>6378</v>
          </cell>
          <cell r="AF48">
            <v>9996</v>
          </cell>
          <cell r="AG48">
            <v>2230</v>
          </cell>
          <cell r="AH48">
            <v>69</v>
          </cell>
          <cell r="AI48">
            <v>0</v>
          </cell>
          <cell r="AJ48">
            <v>12294</v>
          </cell>
          <cell r="AK48">
            <v>18672</v>
          </cell>
          <cell r="AL48">
            <v>4981</v>
          </cell>
          <cell r="AM48">
            <v>0</v>
          </cell>
          <cell r="AN48">
            <v>4981</v>
          </cell>
          <cell r="AO48">
            <v>23653</v>
          </cell>
          <cell r="AP48">
            <v>6866</v>
          </cell>
          <cell r="AQ48">
            <v>2758</v>
          </cell>
          <cell r="AR48">
            <v>-214</v>
          </cell>
          <cell r="AS48">
            <v>3917</v>
          </cell>
          <cell r="AT48">
            <v>0</v>
          </cell>
          <cell r="AU48">
            <v>13327</v>
          </cell>
          <cell r="AV48">
            <v>13327</v>
          </cell>
          <cell r="AW48">
            <v>2173</v>
          </cell>
          <cell r="AX48">
            <v>0</v>
          </cell>
          <cell r="AY48">
            <v>2173</v>
          </cell>
          <cell r="AZ48">
            <v>4703</v>
          </cell>
          <cell r="BA48">
            <v>145</v>
          </cell>
          <cell r="BB48">
            <v>7020</v>
          </cell>
          <cell r="BC48">
            <v>20347</v>
          </cell>
          <cell r="BD48">
            <v>3306</v>
          </cell>
          <cell r="BE48">
            <v>2370</v>
          </cell>
          <cell r="BF48">
            <v>937</v>
          </cell>
          <cell r="BG48">
            <v>23653</v>
          </cell>
          <cell r="BH48">
            <v>6378</v>
          </cell>
          <cell r="BI48">
            <v>9879</v>
          </cell>
          <cell r="BJ48">
            <v>912</v>
          </cell>
          <cell r="BK48">
            <v>64</v>
          </cell>
          <cell r="BL48">
            <v>0</v>
          </cell>
          <cell r="BM48">
            <v>10854</v>
          </cell>
          <cell r="BN48">
            <v>17232</v>
          </cell>
          <cell r="BO48">
            <v>4981</v>
          </cell>
          <cell r="BP48">
            <v>0</v>
          </cell>
          <cell r="BQ48">
            <v>4981</v>
          </cell>
          <cell r="BR48">
            <v>22213</v>
          </cell>
          <cell r="BS48">
            <v>6881</v>
          </cell>
          <cell r="BT48">
            <v>2860</v>
          </cell>
          <cell r="BU48">
            <v>-104</v>
          </cell>
          <cell r="BV48">
            <v>3917</v>
          </cell>
          <cell r="BW48">
            <v>0</v>
          </cell>
          <cell r="BX48">
            <v>13554</v>
          </cell>
          <cell r="BY48">
            <v>13554</v>
          </cell>
          <cell r="BZ48">
            <v>2649</v>
          </cell>
          <cell r="CA48">
            <v>0</v>
          </cell>
          <cell r="CB48">
            <v>2649</v>
          </cell>
          <cell r="CC48">
            <v>4723</v>
          </cell>
          <cell r="CD48">
            <v>138</v>
          </cell>
          <cell r="CE48">
            <v>7510</v>
          </cell>
          <cell r="CF48">
            <v>21064</v>
          </cell>
          <cell r="CG48">
            <v>1150</v>
          </cell>
          <cell r="CH48">
            <v>213</v>
          </cell>
          <cell r="CI48">
            <v>937</v>
          </cell>
          <cell r="CJ48">
            <v>22213</v>
          </cell>
        </row>
        <row r="49">
          <cell r="A49">
            <v>35855</v>
          </cell>
          <cell r="B49">
            <v>6507</v>
          </cell>
          <cell r="C49">
            <v>10224</v>
          </cell>
          <cell r="D49">
            <v>2444</v>
          </cell>
          <cell r="E49">
            <v>9</v>
          </cell>
          <cell r="F49">
            <v>0</v>
          </cell>
          <cell r="G49">
            <v>12677</v>
          </cell>
          <cell r="H49">
            <v>19184</v>
          </cell>
          <cell r="I49">
            <v>5035</v>
          </cell>
          <cell r="J49">
            <v>0</v>
          </cell>
          <cell r="K49">
            <v>5035</v>
          </cell>
          <cell r="L49">
            <v>24219</v>
          </cell>
          <cell r="M49">
            <v>6732</v>
          </cell>
          <cell r="N49">
            <v>2963</v>
          </cell>
          <cell r="O49">
            <v>-144</v>
          </cell>
          <cell r="P49">
            <v>3972</v>
          </cell>
          <cell r="Q49">
            <v>0</v>
          </cell>
          <cell r="R49">
            <v>13523</v>
          </cell>
          <cell r="S49">
            <v>13523</v>
          </cell>
          <cell r="T49">
            <v>2258</v>
          </cell>
          <cell r="U49">
            <v>0</v>
          </cell>
          <cell r="V49">
            <v>2258</v>
          </cell>
          <cell r="W49">
            <v>4750</v>
          </cell>
          <cell r="X49">
            <v>155</v>
          </cell>
          <cell r="Y49">
            <v>7163</v>
          </cell>
          <cell r="Z49">
            <v>20686</v>
          </cell>
          <cell r="AA49">
            <v>3533</v>
          </cell>
          <cell r="AB49">
            <v>2575</v>
          </cell>
          <cell r="AC49">
            <v>958</v>
          </cell>
          <cell r="AD49">
            <v>24219</v>
          </cell>
          <cell r="AE49">
            <v>6506</v>
          </cell>
          <cell r="AF49">
            <v>10045</v>
          </cell>
          <cell r="AG49">
            <v>1988</v>
          </cell>
          <cell r="AH49">
            <v>-67</v>
          </cell>
          <cell r="AI49">
            <v>0</v>
          </cell>
          <cell r="AJ49">
            <v>11967</v>
          </cell>
          <cell r="AK49">
            <v>18473</v>
          </cell>
          <cell r="AL49">
            <v>5038</v>
          </cell>
          <cell r="AM49">
            <v>0</v>
          </cell>
          <cell r="AN49">
            <v>5038</v>
          </cell>
          <cell r="AO49">
            <v>23511</v>
          </cell>
          <cell r="AP49">
            <v>6636</v>
          </cell>
          <cell r="AQ49">
            <v>3065</v>
          </cell>
          <cell r="AR49">
            <v>-183</v>
          </cell>
          <cell r="AS49">
            <v>3966</v>
          </cell>
          <cell r="AT49">
            <v>0</v>
          </cell>
          <cell r="AU49">
            <v>13485</v>
          </cell>
          <cell r="AV49">
            <v>13485</v>
          </cell>
          <cell r="AW49">
            <v>2117</v>
          </cell>
          <cell r="AX49">
            <v>0</v>
          </cell>
          <cell r="AY49">
            <v>2117</v>
          </cell>
          <cell r="AZ49">
            <v>4812</v>
          </cell>
          <cell r="BA49">
            <v>163</v>
          </cell>
          <cell r="BB49">
            <v>7093</v>
          </cell>
          <cell r="BC49">
            <v>20577</v>
          </cell>
          <cell r="BD49">
            <v>2934</v>
          </cell>
          <cell r="BE49">
            <v>1976</v>
          </cell>
          <cell r="BF49">
            <v>957</v>
          </cell>
          <cell r="BG49">
            <v>23511</v>
          </cell>
          <cell r="BH49">
            <v>6506</v>
          </cell>
          <cell r="BI49">
            <v>9958</v>
          </cell>
          <cell r="BJ49">
            <v>2906</v>
          </cell>
          <cell r="BK49">
            <v>242</v>
          </cell>
          <cell r="BL49">
            <v>0</v>
          </cell>
          <cell r="BM49">
            <v>13105</v>
          </cell>
          <cell r="BN49">
            <v>19611</v>
          </cell>
          <cell r="BO49">
            <v>5038</v>
          </cell>
          <cell r="BP49">
            <v>0</v>
          </cell>
          <cell r="BQ49">
            <v>5038</v>
          </cell>
          <cell r="BR49">
            <v>24649</v>
          </cell>
          <cell r="BS49">
            <v>6605</v>
          </cell>
          <cell r="BT49">
            <v>1926</v>
          </cell>
          <cell r="BU49">
            <v>-13</v>
          </cell>
          <cell r="BV49">
            <v>3966</v>
          </cell>
          <cell r="BW49">
            <v>0</v>
          </cell>
          <cell r="BX49">
            <v>12485</v>
          </cell>
          <cell r="BY49">
            <v>12485</v>
          </cell>
          <cell r="BZ49">
            <v>1836</v>
          </cell>
          <cell r="CA49">
            <v>0</v>
          </cell>
          <cell r="CB49">
            <v>1836</v>
          </cell>
          <cell r="CC49">
            <v>4837</v>
          </cell>
          <cell r="CD49">
            <v>168</v>
          </cell>
          <cell r="CE49">
            <v>6840</v>
          </cell>
          <cell r="CF49">
            <v>19325</v>
          </cell>
          <cell r="CG49">
            <v>5324</v>
          </cell>
          <cell r="CH49">
            <v>4367</v>
          </cell>
          <cell r="CI49">
            <v>957</v>
          </cell>
          <cell r="CJ49">
            <v>24649</v>
          </cell>
        </row>
        <row r="50">
          <cell r="A50">
            <v>35947</v>
          </cell>
          <cell r="B50">
            <v>6609</v>
          </cell>
          <cell r="C50">
            <v>10450</v>
          </cell>
          <cell r="D50">
            <v>2526</v>
          </cell>
          <cell r="E50">
            <v>31</v>
          </cell>
          <cell r="F50">
            <v>0</v>
          </cell>
          <cell r="G50">
            <v>13007</v>
          </cell>
          <cell r="H50">
            <v>19616</v>
          </cell>
          <cell r="I50">
            <v>5077</v>
          </cell>
          <cell r="J50">
            <v>0</v>
          </cell>
          <cell r="K50">
            <v>5077</v>
          </cell>
          <cell r="L50">
            <v>24693</v>
          </cell>
          <cell r="M50">
            <v>6706</v>
          </cell>
          <cell r="N50">
            <v>3096</v>
          </cell>
          <cell r="O50">
            <v>-138</v>
          </cell>
          <cell r="P50">
            <v>4015</v>
          </cell>
          <cell r="Q50">
            <v>0</v>
          </cell>
          <cell r="R50">
            <v>13677</v>
          </cell>
          <cell r="S50">
            <v>13677</v>
          </cell>
          <cell r="T50">
            <v>2384</v>
          </cell>
          <cell r="U50">
            <v>0</v>
          </cell>
          <cell r="V50">
            <v>2384</v>
          </cell>
          <cell r="W50">
            <v>4758</v>
          </cell>
          <cell r="X50">
            <v>156</v>
          </cell>
          <cell r="Y50">
            <v>7299</v>
          </cell>
          <cell r="Z50">
            <v>20976</v>
          </cell>
          <cell r="AA50">
            <v>3717</v>
          </cell>
          <cell r="AB50">
            <v>2743</v>
          </cell>
          <cell r="AC50">
            <v>974</v>
          </cell>
          <cell r="AD50">
            <v>24693</v>
          </cell>
          <cell r="AE50">
            <v>6622</v>
          </cell>
          <cell r="AF50">
            <v>11003</v>
          </cell>
          <cell r="AG50">
            <v>3140</v>
          </cell>
          <cell r="AH50">
            <v>189</v>
          </cell>
          <cell r="AI50">
            <v>0</v>
          </cell>
          <cell r="AJ50">
            <v>14332</v>
          </cell>
          <cell r="AK50">
            <v>20954</v>
          </cell>
          <cell r="AL50">
            <v>5079</v>
          </cell>
          <cell r="AM50">
            <v>0</v>
          </cell>
          <cell r="AN50">
            <v>5079</v>
          </cell>
          <cell r="AO50">
            <v>26034</v>
          </cell>
          <cell r="AP50">
            <v>6824</v>
          </cell>
          <cell r="AQ50">
            <v>2958</v>
          </cell>
          <cell r="AR50">
            <v>-119</v>
          </cell>
          <cell r="AS50">
            <v>4045</v>
          </cell>
          <cell r="AT50">
            <v>0</v>
          </cell>
          <cell r="AU50">
            <v>13707</v>
          </cell>
          <cell r="AV50">
            <v>13707</v>
          </cell>
          <cell r="AW50">
            <v>2434</v>
          </cell>
          <cell r="AX50">
            <v>0</v>
          </cell>
          <cell r="AY50">
            <v>2434</v>
          </cell>
          <cell r="AZ50">
            <v>4744</v>
          </cell>
          <cell r="BA50">
            <v>157</v>
          </cell>
          <cell r="BB50">
            <v>7334</v>
          </cell>
          <cell r="BC50">
            <v>21042</v>
          </cell>
          <cell r="BD50">
            <v>4992</v>
          </cell>
          <cell r="BE50">
            <v>4017</v>
          </cell>
          <cell r="BF50">
            <v>975</v>
          </cell>
          <cell r="BG50">
            <v>26034</v>
          </cell>
          <cell r="BH50">
            <v>6622</v>
          </cell>
          <cell r="BI50">
            <v>11227</v>
          </cell>
          <cell r="BJ50">
            <v>1986</v>
          </cell>
          <cell r="BK50">
            <v>-173</v>
          </cell>
          <cell r="BL50">
            <v>0</v>
          </cell>
          <cell r="BM50">
            <v>13039</v>
          </cell>
          <cell r="BN50">
            <v>19661</v>
          </cell>
          <cell r="BO50">
            <v>5079</v>
          </cell>
          <cell r="BP50">
            <v>0</v>
          </cell>
          <cell r="BQ50">
            <v>5079</v>
          </cell>
          <cell r="BR50">
            <v>24741</v>
          </cell>
          <cell r="BS50">
            <v>6760</v>
          </cell>
          <cell r="BT50">
            <v>2720</v>
          </cell>
          <cell r="BU50">
            <v>-344</v>
          </cell>
          <cell r="BV50">
            <v>4045</v>
          </cell>
          <cell r="BW50">
            <v>0</v>
          </cell>
          <cell r="BX50">
            <v>13181</v>
          </cell>
          <cell r="BY50">
            <v>13181</v>
          </cell>
          <cell r="BZ50">
            <v>2270</v>
          </cell>
          <cell r="CA50">
            <v>0</v>
          </cell>
          <cell r="CB50">
            <v>2270</v>
          </cell>
          <cell r="CC50">
            <v>4718</v>
          </cell>
          <cell r="CD50">
            <v>171</v>
          </cell>
          <cell r="CE50">
            <v>7159</v>
          </cell>
          <cell r="CF50">
            <v>20340</v>
          </cell>
          <cell r="CG50">
            <v>4401</v>
          </cell>
          <cell r="CH50">
            <v>3426</v>
          </cell>
          <cell r="CI50">
            <v>975</v>
          </cell>
          <cell r="CJ50">
            <v>24741</v>
          </cell>
        </row>
        <row r="51">
          <cell r="A51">
            <v>36039</v>
          </cell>
          <cell r="B51">
            <v>6705</v>
          </cell>
          <cell r="C51">
            <v>10514</v>
          </cell>
          <cell r="D51">
            <v>2301</v>
          </cell>
          <cell r="E51">
            <v>196</v>
          </cell>
          <cell r="F51">
            <v>0</v>
          </cell>
          <cell r="G51">
            <v>13011</v>
          </cell>
          <cell r="H51">
            <v>19715</v>
          </cell>
          <cell r="I51">
            <v>5112</v>
          </cell>
          <cell r="J51">
            <v>0</v>
          </cell>
          <cell r="K51">
            <v>5112</v>
          </cell>
          <cell r="L51">
            <v>24827</v>
          </cell>
          <cell r="M51">
            <v>6795</v>
          </cell>
          <cell r="N51">
            <v>3201</v>
          </cell>
          <cell r="O51">
            <v>-57</v>
          </cell>
          <cell r="P51">
            <v>4059</v>
          </cell>
          <cell r="Q51">
            <v>0</v>
          </cell>
          <cell r="R51">
            <v>13998</v>
          </cell>
          <cell r="S51">
            <v>13998</v>
          </cell>
          <cell r="T51">
            <v>2529</v>
          </cell>
          <cell r="U51">
            <v>0</v>
          </cell>
          <cell r="V51">
            <v>2529</v>
          </cell>
          <cell r="W51">
            <v>4746</v>
          </cell>
          <cell r="X51">
            <v>147</v>
          </cell>
          <cell r="Y51">
            <v>7422</v>
          </cell>
          <cell r="Z51">
            <v>21420</v>
          </cell>
          <cell r="AA51">
            <v>3407</v>
          </cell>
          <cell r="AB51">
            <v>2417</v>
          </cell>
          <cell r="AC51">
            <v>990</v>
          </cell>
          <cell r="AD51">
            <v>24827</v>
          </cell>
          <cell r="AE51">
            <v>6695</v>
          </cell>
          <cell r="AF51">
            <v>10189</v>
          </cell>
          <cell r="AG51">
            <v>2195</v>
          </cell>
          <cell r="AH51">
            <v>-23</v>
          </cell>
          <cell r="AI51">
            <v>0</v>
          </cell>
          <cell r="AJ51">
            <v>12362</v>
          </cell>
          <cell r="AK51">
            <v>19057</v>
          </cell>
          <cell r="AL51">
            <v>5107</v>
          </cell>
          <cell r="AM51">
            <v>0</v>
          </cell>
          <cell r="AN51">
            <v>5107</v>
          </cell>
          <cell r="AO51">
            <v>24164</v>
          </cell>
          <cell r="AP51">
            <v>6740</v>
          </cell>
          <cell r="AQ51">
            <v>3313</v>
          </cell>
          <cell r="AR51">
            <v>35</v>
          </cell>
          <cell r="AS51">
            <v>4050</v>
          </cell>
          <cell r="AT51">
            <v>0</v>
          </cell>
          <cell r="AU51">
            <v>14138</v>
          </cell>
          <cell r="AV51">
            <v>14138</v>
          </cell>
          <cell r="AW51">
            <v>2564</v>
          </cell>
          <cell r="AX51">
            <v>0</v>
          </cell>
          <cell r="AY51">
            <v>2564</v>
          </cell>
          <cell r="AZ51">
            <v>4732</v>
          </cell>
          <cell r="BA51">
            <v>150</v>
          </cell>
          <cell r="BB51">
            <v>7446</v>
          </cell>
          <cell r="BC51">
            <v>21583</v>
          </cell>
          <cell r="BD51">
            <v>2581</v>
          </cell>
          <cell r="BE51">
            <v>1592</v>
          </cell>
          <cell r="BF51">
            <v>989</v>
          </cell>
          <cell r="BG51">
            <v>24164</v>
          </cell>
          <cell r="BH51">
            <v>6695</v>
          </cell>
          <cell r="BI51">
            <v>10193</v>
          </cell>
          <cell r="BJ51">
            <v>3334</v>
          </cell>
          <cell r="BK51">
            <v>-5</v>
          </cell>
          <cell r="BL51">
            <v>0</v>
          </cell>
          <cell r="BM51">
            <v>13522</v>
          </cell>
          <cell r="BN51">
            <v>20217</v>
          </cell>
          <cell r="BO51">
            <v>5107</v>
          </cell>
          <cell r="BP51">
            <v>0</v>
          </cell>
          <cell r="BQ51">
            <v>5107</v>
          </cell>
          <cell r="BR51">
            <v>25324</v>
          </cell>
          <cell r="BS51">
            <v>6812</v>
          </cell>
          <cell r="BT51">
            <v>4955</v>
          </cell>
          <cell r="BU51">
            <v>-46</v>
          </cell>
          <cell r="BV51">
            <v>4050</v>
          </cell>
          <cell r="BW51">
            <v>0</v>
          </cell>
          <cell r="BX51">
            <v>15771</v>
          </cell>
          <cell r="BY51">
            <v>15771</v>
          </cell>
          <cell r="BZ51">
            <v>2583</v>
          </cell>
          <cell r="CA51">
            <v>0</v>
          </cell>
          <cell r="CB51">
            <v>2583</v>
          </cell>
          <cell r="CC51">
            <v>4711</v>
          </cell>
          <cell r="CD51">
            <v>137</v>
          </cell>
          <cell r="CE51">
            <v>7431</v>
          </cell>
          <cell r="CF51">
            <v>23202</v>
          </cell>
          <cell r="CG51">
            <v>2122</v>
          </cell>
          <cell r="CH51">
            <v>1133</v>
          </cell>
          <cell r="CI51">
            <v>989</v>
          </cell>
          <cell r="CJ51">
            <v>25324</v>
          </cell>
        </row>
        <row r="52">
          <cell r="A52">
            <v>36130</v>
          </cell>
          <cell r="B52">
            <v>6812</v>
          </cell>
          <cell r="C52">
            <v>10504</v>
          </cell>
          <cell r="D52">
            <v>2174</v>
          </cell>
          <cell r="E52">
            <v>236</v>
          </cell>
          <cell r="F52">
            <v>0</v>
          </cell>
          <cell r="G52">
            <v>12915</v>
          </cell>
          <cell r="H52">
            <v>19726</v>
          </cell>
          <cell r="I52">
            <v>5149</v>
          </cell>
          <cell r="J52">
            <v>0</v>
          </cell>
          <cell r="K52">
            <v>5149</v>
          </cell>
          <cell r="L52">
            <v>24875</v>
          </cell>
          <cell r="M52">
            <v>6958</v>
          </cell>
          <cell r="N52">
            <v>3200</v>
          </cell>
          <cell r="O52">
            <v>-33</v>
          </cell>
          <cell r="P52">
            <v>4133</v>
          </cell>
          <cell r="Q52">
            <v>0</v>
          </cell>
          <cell r="R52">
            <v>14259</v>
          </cell>
          <cell r="S52">
            <v>14259</v>
          </cell>
          <cell r="T52">
            <v>2468</v>
          </cell>
          <cell r="U52">
            <v>0</v>
          </cell>
          <cell r="V52">
            <v>2468</v>
          </cell>
          <cell r="W52">
            <v>4746</v>
          </cell>
          <cell r="X52">
            <v>139</v>
          </cell>
          <cell r="Y52">
            <v>7353</v>
          </cell>
          <cell r="Z52">
            <v>21612</v>
          </cell>
          <cell r="AA52">
            <v>3263</v>
          </cell>
          <cell r="AB52">
            <v>2255</v>
          </cell>
          <cell r="AC52">
            <v>1008</v>
          </cell>
          <cell r="AD52">
            <v>24875</v>
          </cell>
          <cell r="AE52">
            <v>6810</v>
          </cell>
          <cell r="AF52">
            <v>10520</v>
          </cell>
          <cell r="AG52">
            <v>1905</v>
          </cell>
          <cell r="AH52">
            <v>424</v>
          </cell>
          <cell r="AI52">
            <v>0</v>
          </cell>
          <cell r="AJ52">
            <v>12849</v>
          </cell>
          <cell r="AK52">
            <v>19659</v>
          </cell>
          <cell r="AL52">
            <v>5148</v>
          </cell>
          <cell r="AM52">
            <v>0</v>
          </cell>
          <cell r="AN52">
            <v>5148</v>
          </cell>
          <cell r="AO52">
            <v>24808</v>
          </cell>
          <cell r="AP52">
            <v>6967</v>
          </cell>
          <cell r="AQ52">
            <v>3153</v>
          </cell>
          <cell r="AR52">
            <v>-291</v>
          </cell>
          <cell r="AS52">
            <v>4128</v>
          </cell>
          <cell r="AT52">
            <v>0</v>
          </cell>
          <cell r="AU52">
            <v>13957</v>
          </cell>
          <cell r="AV52">
            <v>13957</v>
          </cell>
          <cell r="AW52">
            <v>2541</v>
          </cell>
          <cell r="AX52">
            <v>0</v>
          </cell>
          <cell r="AY52">
            <v>2541</v>
          </cell>
          <cell r="AZ52">
            <v>4783</v>
          </cell>
          <cell r="BA52">
            <v>133</v>
          </cell>
          <cell r="BB52">
            <v>7456</v>
          </cell>
          <cell r="BC52">
            <v>21413</v>
          </cell>
          <cell r="BD52">
            <v>3395</v>
          </cell>
          <cell r="BE52">
            <v>2388</v>
          </cell>
          <cell r="BF52">
            <v>1007</v>
          </cell>
          <cell r="BG52">
            <v>24808</v>
          </cell>
          <cell r="BH52">
            <v>6810</v>
          </cell>
          <cell r="BI52">
            <v>10400</v>
          </cell>
          <cell r="BJ52">
            <v>797</v>
          </cell>
          <cell r="BK52">
            <v>429</v>
          </cell>
          <cell r="BL52">
            <v>0</v>
          </cell>
          <cell r="BM52">
            <v>11626</v>
          </cell>
          <cell r="BN52">
            <v>18436</v>
          </cell>
          <cell r="BO52">
            <v>5148</v>
          </cell>
          <cell r="BP52">
            <v>0</v>
          </cell>
          <cell r="BQ52">
            <v>5148</v>
          </cell>
          <cell r="BR52">
            <v>23584</v>
          </cell>
          <cell r="BS52">
            <v>7003</v>
          </cell>
          <cell r="BT52">
            <v>3095</v>
          </cell>
          <cell r="BU52">
            <v>-184</v>
          </cell>
          <cell r="BV52">
            <v>4128</v>
          </cell>
          <cell r="BW52">
            <v>0</v>
          </cell>
          <cell r="BX52">
            <v>14042</v>
          </cell>
          <cell r="BY52">
            <v>14042</v>
          </cell>
          <cell r="BZ52">
            <v>2975</v>
          </cell>
          <cell r="CA52">
            <v>0</v>
          </cell>
          <cell r="CB52">
            <v>2975</v>
          </cell>
          <cell r="CC52">
            <v>4805</v>
          </cell>
          <cell r="CD52">
            <v>129</v>
          </cell>
          <cell r="CE52">
            <v>7909</v>
          </cell>
          <cell r="CF52">
            <v>21950</v>
          </cell>
          <cell r="CG52">
            <v>1634</v>
          </cell>
          <cell r="CH52">
            <v>627</v>
          </cell>
          <cell r="CI52">
            <v>1007</v>
          </cell>
          <cell r="CJ52">
            <v>23584</v>
          </cell>
        </row>
        <row r="53">
          <cell r="A53">
            <v>36220</v>
          </cell>
          <cell r="B53">
            <v>6959</v>
          </cell>
          <cell r="C53">
            <v>10610</v>
          </cell>
          <cell r="D53">
            <v>2395</v>
          </cell>
          <cell r="E53">
            <v>247</v>
          </cell>
          <cell r="F53">
            <v>0</v>
          </cell>
          <cell r="G53">
            <v>13251</v>
          </cell>
          <cell r="H53">
            <v>20210</v>
          </cell>
          <cell r="I53">
            <v>5187</v>
          </cell>
          <cell r="J53">
            <v>0</v>
          </cell>
          <cell r="K53">
            <v>5187</v>
          </cell>
          <cell r="L53">
            <v>25397</v>
          </cell>
          <cell r="M53">
            <v>7237</v>
          </cell>
          <cell r="N53">
            <v>3213</v>
          </cell>
          <cell r="O53">
            <v>-209</v>
          </cell>
          <cell r="P53">
            <v>4308</v>
          </cell>
          <cell r="Q53">
            <v>0</v>
          </cell>
          <cell r="R53">
            <v>14549</v>
          </cell>
          <cell r="S53">
            <v>14549</v>
          </cell>
          <cell r="T53">
            <v>2256</v>
          </cell>
          <cell r="U53">
            <v>0</v>
          </cell>
          <cell r="V53">
            <v>2256</v>
          </cell>
          <cell r="W53">
            <v>4835</v>
          </cell>
          <cell r="X53">
            <v>140</v>
          </cell>
          <cell r="Y53">
            <v>7231</v>
          </cell>
          <cell r="Z53">
            <v>21780</v>
          </cell>
          <cell r="AA53">
            <v>3617</v>
          </cell>
          <cell r="AB53">
            <v>2589</v>
          </cell>
          <cell r="AC53">
            <v>1028</v>
          </cell>
          <cell r="AD53">
            <v>25397</v>
          </cell>
          <cell r="AE53">
            <v>6956</v>
          </cell>
          <cell r="AF53">
            <v>10691</v>
          </cell>
          <cell r="AG53">
            <v>2179</v>
          </cell>
          <cell r="AH53">
            <v>366</v>
          </cell>
          <cell r="AI53">
            <v>0</v>
          </cell>
          <cell r="AJ53">
            <v>13236</v>
          </cell>
          <cell r="AK53">
            <v>20192</v>
          </cell>
          <cell r="AL53">
            <v>5188</v>
          </cell>
          <cell r="AM53">
            <v>0</v>
          </cell>
          <cell r="AN53">
            <v>5188</v>
          </cell>
          <cell r="AO53">
            <v>25380</v>
          </cell>
          <cell r="AP53">
            <v>7247</v>
          </cell>
          <cell r="AQ53">
            <v>3336</v>
          </cell>
          <cell r="AR53">
            <v>192</v>
          </cell>
          <cell r="AS53">
            <v>4296</v>
          </cell>
          <cell r="AT53">
            <v>0</v>
          </cell>
          <cell r="AU53">
            <v>15071</v>
          </cell>
          <cell r="AV53">
            <v>15071</v>
          </cell>
          <cell r="AW53">
            <v>2242</v>
          </cell>
          <cell r="AX53">
            <v>0</v>
          </cell>
          <cell r="AY53">
            <v>2242</v>
          </cell>
          <cell r="AZ53">
            <v>4795</v>
          </cell>
          <cell r="BA53">
            <v>141</v>
          </cell>
          <cell r="BB53">
            <v>7178</v>
          </cell>
          <cell r="BC53">
            <v>22249</v>
          </cell>
          <cell r="BD53">
            <v>3130</v>
          </cell>
          <cell r="BE53">
            <v>2103</v>
          </cell>
          <cell r="BF53">
            <v>1028</v>
          </cell>
          <cell r="BG53">
            <v>25380</v>
          </cell>
          <cell r="BH53">
            <v>6956</v>
          </cell>
          <cell r="BI53">
            <v>10642</v>
          </cell>
          <cell r="BJ53">
            <v>3163</v>
          </cell>
          <cell r="BK53">
            <v>764</v>
          </cell>
          <cell r="BL53">
            <v>0</v>
          </cell>
          <cell r="BM53">
            <v>14569</v>
          </cell>
          <cell r="BN53">
            <v>21525</v>
          </cell>
          <cell r="BO53">
            <v>5188</v>
          </cell>
          <cell r="BP53">
            <v>0</v>
          </cell>
          <cell r="BQ53">
            <v>5188</v>
          </cell>
          <cell r="BR53">
            <v>26713</v>
          </cell>
          <cell r="BS53">
            <v>7207</v>
          </cell>
          <cell r="BT53">
            <v>2093</v>
          </cell>
          <cell r="BU53">
            <v>397</v>
          </cell>
          <cell r="BV53">
            <v>4296</v>
          </cell>
          <cell r="BW53">
            <v>0</v>
          </cell>
          <cell r="BX53">
            <v>13994</v>
          </cell>
          <cell r="BY53">
            <v>13994</v>
          </cell>
          <cell r="BZ53">
            <v>1990</v>
          </cell>
          <cell r="CA53">
            <v>0</v>
          </cell>
          <cell r="CB53">
            <v>1990</v>
          </cell>
          <cell r="CC53">
            <v>4824</v>
          </cell>
          <cell r="CD53">
            <v>142</v>
          </cell>
          <cell r="CE53">
            <v>6956</v>
          </cell>
          <cell r="CF53">
            <v>20950</v>
          </cell>
          <cell r="CG53">
            <v>5763</v>
          </cell>
          <cell r="CH53">
            <v>4735</v>
          </cell>
          <cell r="CI53">
            <v>1028</v>
          </cell>
          <cell r="CJ53">
            <v>26713</v>
          </cell>
        </row>
        <row r="54">
          <cell r="A54">
            <v>36312</v>
          </cell>
          <cell r="B54">
            <v>7151</v>
          </cell>
          <cell r="C54">
            <v>10966</v>
          </cell>
          <cell r="D54">
            <v>2828</v>
          </cell>
          <cell r="E54">
            <v>258</v>
          </cell>
          <cell r="F54">
            <v>0</v>
          </cell>
          <cell r="G54">
            <v>14052</v>
          </cell>
          <cell r="H54">
            <v>21203</v>
          </cell>
          <cell r="I54">
            <v>5221</v>
          </cell>
          <cell r="J54">
            <v>0</v>
          </cell>
          <cell r="K54">
            <v>5221</v>
          </cell>
          <cell r="L54">
            <v>26424</v>
          </cell>
          <cell r="M54">
            <v>7686</v>
          </cell>
          <cell r="N54">
            <v>3307</v>
          </cell>
          <cell r="O54">
            <v>-465</v>
          </cell>
          <cell r="P54">
            <v>4605</v>
          </cell>
          <cell r="Q54">
            <v>0</v>
          </cell>
          <cell r="R54">
            <v>15133</v>
          </cell>
          <cell r="S54">
            <v>15133</v>
          </cell>
          <cell r="T54">
            <v>2119</v>
          </cell>
          <cell r="U54">
            <v>0</v>
          </cell>
          <cell r="V54">
            <v>2119</v>
          </cell>
          <cell r="W54">
            <v>5036</v>
          </cell>
          <cell r="X54">
            <v>146</v>
          </cell>
          <cell r="Y54">
            <v>7301</v>
          </cell>
          <cell r="Z54">
            <v>22435</v>
          </cell>
          <cell r="AA54">
            <v>3990</v>
          </cell>
          <cell r="AB54">
            <v>2942</v>
          </cell>
          <cell r="AC54">
            <v>1048</v>
          </cell>
          <cell r="AD54">
            <v>26424</v>
          </cell>
          <cell r="AE54">
            <v>7132</v>
          </cell>
          <cell r="AF54">
            <v>10941</v>
          </cell>
          <cell r="AG54">
            <v>3410</v>
          </cell>
          <cell r="AH54">
            <v>-195</v>
          </cell>
          <cell r="AI54">
            <v>0</v>
          </cell>
          <cell r="AJ54">
            <v>14156</v>
          </cell>
          <cell r="AK54">
            <v>21288</v>
          </cell>
          <cell r="AL54">
            <v>5226</v>
          </cell>
          <cell r="AM54">
            <v>0</v>
          </cell>
          <cell r="AN54">
            <v>5226</v>
          </cell>
          <cell r="AO54">
            <v>26513</v>
          </cell>
          <cell r="AP54">
            <v>7634</v>
          </cell>
          <cell r="AQ54">
            <v>2963</v>
          </cell>
          <cell r="AR54">
            <v>-606</v>
          </cell>
          <cell r="AS54">
            <v>4553</v>
          </cell>
          <cell r="AT54">
            <v>0</v>
          </cell>
          <cell r="AU54">
            <v>14543</v>
          </cell>
          <cell r="AV54">
            <v>14543</v>
          </cell>
          <cell r="AW54">
            <v>2023</v>
          </cell>
          <cell r="AX54">
            <v>0</v>
          </cell>
          <cell r="AY54">
            <v>2023</v>
          </cell>
          <cell r="AZ54">
            <v>6691</v>
          </cell>
          <cell r="BA54">
            <v>148</v>
          </cell>
          <cell r="BB54">
            <v>8862</v>
          </cell>
          <cell r="BC54">
            <v>23405</v>
          </cell>
          <cell r="BD54">
            <v>3108</v>
          </cell>
          <cell r="BE54">
            <v>2057</v>
          </cell>
          <cell r="BF54">
            <v>1051</v>
          </cell>
          <cell r="BG54">
            <v>26513</v>
          </cell>
          <cell r="BH54">
            <v>7132</v>
          </cell>
          <cell r="BI54">
            <v>11041</v>
          </cell>
          <cell r="BJ54">
            <v>2179</v>
          </cell>
          <cell r="BK54">
            <v>-595</v>
          </cell>
          <cell r="BL54">
            <v>0</v>
          </cell>
          <cell r="BM54">
            <v>12625</v>
          </cell>
          <cell r="BN54">
            <v>19757</v>
          </cell>
          <cell r="BO54">
            <v>5226</v>
          </cell>
          <cell r="BP54">
            <v>0</v>
          </cell>
          <cell r="BQ54">
            <v>5226</v>
          </cell>
          <cell r="BR54">
            <v>24983</v>
          </cell>
          <cell r="BS54">
            <v>7542</v>
          </cell>
          <cell r="BT54">
            <v>2570</v>
          </cell>
          <cell r="BU54">
            <v>-784</v>
          </cell>
          <cell r="BV54">
            <v>4553</v>
          </cell>
          <cell r="BW54">
            <v>0</v>
          </cell>
          <cell r="BX54">
            <v>13882</v>
          </cell>
          <cell r="BY54">
            <v>13882</v>
          </cell>
          <cell r="BZ54">
            <v>1907</v>
          </cell>
          <cell r="CA54">
            <v>0</v>
          </cell>
          <cell r="CB54">
            <v>1907</v>
          </cell>
          <cell r="CC54">
            <v>6650</v>
          </cell>
          <cell r="CD54">
            <v>163</v>
          </cell>
          <cell r="CE54">
            <v>8720</v>
          </cell>
          <cell r="CF54">
            <v>22602</v>
          </cell>
          <cell r="CG54">
            <v>2381</v>
          </cell>
          <cell r="CH54">
            <v>1329</v>
          </cell>
          <cell r="CI54">
            <v>1051</v>
          </cell>
          <cell r="CJ54">
            <v>24983</v>
          </cell>
        </row>
        <row r="55">
          <cell r="A55">
            <v>36404</v>
          </cell>
          <cell r="B55">
            <v>7360</v>
          </cell>
          <cell r="C55">
            <v>11491</v>
          </cell>
          <cell r="D55">
            <v>3083</v>
          </cell>
          <cell r="E55">
            <v>282</v>
          </cell>
          <cell r="F55">
            <v>0</v>
          </cell>
          <cell r="G55">
            <v>14856</v>
          </cell>
          <cell r="H55">
            <v>22215</v>
          </cell>
          <cell r="I55">
            <v>5253</v>
          </cell>
          <cell r="J55">
            <v>0</v>
          </cell>
          <cell r="K55">
            <v>5253</v>
          </cell>
          <cell r="L55">
            <v>27468</v>
          </cell>
          <cell r="M55">
            <v>8227</v>
          </cell>
          <cell r="N55">
            <v>3446</v>
          </cell>
          <cell r="O55">
            <v>-618</v>
          </cell>
          <cell r="P55">
            <v>4953</v>
          </cell>
          <cell r="Q55">
            <v>0</v>
          </cell>
          <cell r="R55">
            <v>16008</v>
          </cell>
          <cell r="S55">
            <v>16008</v>
          </cell>
          <cell r="T55">
            <v>2206</v>
          </cell>
          <cell r="U55">
            <v>0</v>
          </cell>
          <cell r="V55">
            <v>2206</v>
          </cell>
          <cell r="W55">
            <v>5289</v>
          </cell>
          <cell r="X55">
            <v>156</v>
          </cell>
          <cell r="Y55">
            <v>7651</v>
          </cell>
          <cell r="Z55">
            <v>23659</v>
          </cell>
          <cell r="AA55">
            <v>3809</v>
          </cell>
          <cell r="AB55">
            <v>2742</v>
          </cell>
          <cell r="AC55">
            <v>1067</v>
          </cell>
          <cell r="AD55">
            <v>27468</v>
          </cell>
          <cell r="AE55">
            <v>7377</v>
          </cell>
          <cell r="AF55">
            <v>11374</v>
          </cell>
          <cell r="AG55">
            <v>2799</v>
          </cell>
          <cell r="AH55">
            <v>729</v>
          </cell>
          <cell r="AI55">
            <v>0</v>
          </cell>
          <cell r="AJ55">
            <v>14902</v>
          </cell>
          <cell r="AK55">
            <v>22279</v>
          </cell>
          <cell r="AL55">
            <v>5251</v>
          </cell>
          <cell r="AM55">
            <v>0</v>
          </cell>
          <cell r="AN55">
            <v>5251</v>
          </cell>
          <cell r="AO55">
            <v>27529</v>
          </cell>
          <cell r="AP55">
            <v>8230</v>
          </cell>
          <cell r="AQ55">
            <v>3755</v>
          </cell>
          <cell r="AR55">
            <v>-893</v>
          </cell>
          <cell r="AS55">
            <v>5002</v>
          </cell>
          <cell r="AT55">
            <v>0</v>
          </cell>
          <cell r="AU55">
            <v>16095</v>
          </cell>
          <cell r="AV55">
            <v>16095</v>
          </cell>
          <cell r="AW55">
            <v>2204</v>
          </cell>
          <cell r="AX55">
            <v>0</v>
          </cell>
          <cell r="AY55">
            <v>2204</v>
          </cell>
          <cell r="AZ55">
            <v>5346</v>
          </cell>
          <cell r="BA55">
            <v>156</v>
          </cell>
          <cell r="BB55">
            <v>7706</v>
          </cell>
          <cell r="BC55">
            <v>23801</v>
          </cell>
          <cell r="BD55">
            <v>3728</v>
          </cell>
          <cell r="BE55">
            <v>2662</v>
          </cell>
          <cell r="BF55">
            <v>1066</v>
          </cell>
          <cell r="BG55">
            <v>27529</v>
          </cell>
          <cell r="BH55">
            <v>7377</v>
          </cell>
          <cell r="BI55">
            <v>11463</v>
          </cell>
          <cell r="BJ55">
            <v>4218</v>
          </cell>
          <cell r="BK55">
            <v>670</v>
          </cell>
          <cell r="BL55">
            <v>0</v>
          </cell>
          <cell r="BM55">
            <v>16351</v>
          </cell>
          <cell r="BN55">
            <v>23728</v>
          </cell>
          <cell r="BO55">
            <v>5251</v>
          </cell>
          <cell r="BP55">
            <v>0</v>
          </cell>
          <cell r="BQ55">
            <v>5251</v>
          </cell>
          <cell r="BR55">
            <v>28979</v>
          </cell>
          <cell r="BS55">
            <v>8324</v>
          </cell>
          <cell r="BT55">
            <v>6048</v>
          </cell>
          <cell r="BU55">
            <v>-1045</v>
          </cell>
          <cell r="BV55">
            <v>5002</v>
          </cell>
          <cell r="BW55">
            <v>0</v>
          </cell>
          <cell r="BX55">
            <v>18330</v>
          </cell>
          <cell r="BY55">
            <v>18330</v>
          </cell>
          <cell r="BZ55">
            <v>2240</v>
          </cell>
          <cell r="CA55">
            <v>0</v>
          </cell>
          <cell r="CB55">
            <v>2240</v>
          </cell>
          <cell r="CC55">
            <v>5319</v>
          </cell>
          <cell r="CD55">
            <v>142</v>
          </cell>
          <cell r="CE55">
            <v>7701</v>
          </cell>
          <cell r="CF55">
            <v>26031</v>
          </cell>
          <cell r="CG55">
            <v>2947</v>
          </cell>
          <cell r="CH55">
            <v>1881</v>
          </cell>
          <cell r="CI55">
            <v>1066</v>
          </cell>
          <cell r="CJ55">
            <v>28979</v>
          </cell>
        </row>
        <row r="56">
          <cell r="A56">
            <v>36495</v>
          </cell>
          <cell r="B56">
            <v>7548</v>
          </cell>
          <cell r="C56">
            <v>12267</v>
          </cell>
          <cell r="D56">
            <v>3087</v>
          </cell>
          <cell r="E56">
            <v>199</v>
          </cell>
          <cell r="F56">
            <v>0</v>
          </cell>
          <cell r="G56">
            <v>15553</v>
          </cell>
          <cell r="H56">
            <v>23102</v>
          </cell>
          <cell r="I56">
            <v>5289</v>
          </cell>
          <cell r="J56">
            <v>0</v>
          </cell>
          <cell r="K56">
            <v>5289</v>
          </cell>
          <cell r="L56">
            <v>28390</v>
          </cell>
          <cell r="M56">
            <v>8786</v>
          </cell>
          <cell r="N56">
            <v>3308</v>
          </cell>
          <cell r="O56">
            <v>-611</v>
          </cell>
          <cell r="P56">
            <v>5247</v>
          </cell>
          <cell r="Q56">
            <v>0</v>
          </cell>
          <cell r="R56">
            <v>16730</v>
          </cell>
          <cell r="S56">
            <v>16730</v>
          </cell>
          <cell r="T56">
            <v>2487</v>
          </cell>
          <cell r="U56">
            <v>0</v>
          </cell>
          <cell r="V56">
            <v>2487</v>
          </cell>
          <cell r="W56">
            <v>5495</v>
          </cell>
          <cell r="X56">
            <v>174</v>
          </cell>
          <cell r="Y56">
            <v>8156</v>
          </cell>
          <cell r="Z56">
            <v>24886</v>
          </cell>
          <cell r="AA56">
            <v>3505</v>
          </cell>
          <cell r="AB56">
            <v>2414</v>
          </cell>
          <cell r="AC56">
            <v>1091</v>
          </cell>
          <cell r="AD56">
            <v>28390</v>
          </cell>
          <cell r="AE56">
            <v>7553</v>
          </cell>
          <cell r="AF56">
            <v>12343</v>
          </cell>
          <cell r="AG56">
            <v>2966</v>
          </cell>
          <cell r="AH56">
            <v>30</v>
          </cell>
          <cell r="AI56">
            <v>0</v>
          </cell>
          <cell r="AJ56">
            <v>15339</v>
          </cell>
          <cell r="AK56">
            <v>22892</v>
          </cell>
          <cell r="AL56">
            <v>5288</v>
          </cell>
          <cell r="AM56">
            <v>0</v>
          </cell>
          <cell r="AN56">
            <v>5288</v>
          </cell>
          <cell r="AO56">
            <v>28180</v>
          </cell>
          <cell r="AP56">
            <v>8855</v>
          </cell>
          <cell r="AQ56">
            <v>3413</v>
          </cell>
          <cell r="AR56">
            <v>-319</v>
          </cell>
          <cell r="AS56">
            <v>5260</v>
          </cell>
          <cell r="AT56">
            <v>0</v>
          </cell>
          <cell r="AU56">
            <v>17208</v>
          </cell>
          <cell r="AV56">
            <v>17208</v>
          </cell>
          <cell r="AW56">
            <v>2492</v>
          </cell>
          <cell r="AX56">
            <v>0</v>
          </cell>
          <cell r="AY56">
            <v>2492</v>
          </cell>
          <cell r="AZ56">
            <v>5514</v>
          </cell>
          <cell r="BA56">
            <v>162</v>
          </cell>
          <cell r="BB56">
            <v>8168</v>
          </cell>
          <cell r="BC56">
            <v>25376</v>
          </cell>
          <cell r="BD56">
            <v>2804</v>
          </cell>
          <cell r="BE56">
            <v>1714</v>
          </cell>
          <cell r="BF56">
            <v>1090</v>
          </cell>
          <cell r="BG56">
            <v>28180</v>
          </cell>
          <cell r="BH56">
            <v>7553</v>
          </cell>
          <cell r="BI56">
            <v>12195</v>
          </cell>
          <cell r="BJ56">
            <v>1274</v>
          </cell>
          <cell r="BK56">
            <v>79</v>
          </cell>
          <cell r="BL56">
            <v>0</v>
          </cell>
          <cell r="BM56">
            <v>13548</v>
          </cell>
          <cell r="BN56">
            <v>21101</v>
          </cell>
          <cell r="BO56">
            <v>5288</v>
          </cell>
          <cell r="BP56">
            <v>0</v>
          </cell>
          <cell r="BQ56">
            <v>5288</v>
          </cell>
          <cell r="BR56">
            <v>26390</v>
          </cell>
          <cell r="BS56">
            <v>8917</v>
          </cell>
          <cell r="BT56">
            <v>3056</v>
          </cell>
          <cell r="BU56">
            <v>-218</v>
          </cell>
          <cell r="BV56">
            <v>5260</v>
          </cell>
          <cell r="BW56">
            <v>0</v>
          </cell>
          <cell r="BX56">
            <v>17016</v>
          </cell>
          <cell r="BY56">
            <v>17016</v>
          </cell>
          <cell r="BZ56">
            <v>2807</v>
          </cell>
          <cell r="CA56">
            <v>0</v>
          </cell>
          <cell r="CB56">
            <v>2807</v>
          </cell>
          <cell r="CC56">
            <v>5538</v>
          </cell>
          <cell r="CD56">
            <v>162</v>
          </cell>
          <cell r="CE56">
            <v>8506</v>
          </cell>
          <cell r="CF56">
            <v>25522</v>
          </cell>
          <cell r="CG56">
            <v>868</v>
          </cell>
          <cell r="CH56">
            <v>-222</v>
          </cell>
          <cell r="CI56">
            <v>1090</v>
          </cell>
          <cell r="CJ56">
            <v>26390</v>
          </cell>
        </row>
        <row r="57">
          <cell r="A57">
            <v>36586</v>
          </cell>
          <cell r="B57">
            <v>7688</v>
          </cell>
          <cell r="C57">
            <v>13182</v>
          </cell>
          <cell r="D57">
            <v>3021</v>
          </cell>
          <cell r="E57">
            <v>13</v>
          </cell>
          <cell r="F57">
            <v>0</v>
          </cell>
          <cell r="G57">
            <v>16216</v>
          </cell>
          <cell r="H57">
            <v>23904</v>
          </cell>
          <cell r="I57">
            <v>5337</v>
          </cell>
          <cell r="J57">
            <v>0</v>
          </cell>
          <cell r="K57">
            <v>5337</v>
          </cell>
          <cell r="L57">
            <v>29241</v>
          </cell>
          <cell r="M57">
            <v>9283</v>
          </cell>
          <cell r="N57">
            <v>3319</v>
          </cell>
          <cell r="O57">
            <v>-437</v>
          </cell>
          <cell r="P57">
            <v>5410</v>
          </cell>
          <cell r="Q57">
            <v>0</v>
          </cell>
          <cell r="R57">
            <v>17575</v>
          </cell>
          <cell r="S57">
            <v>17575</v>
          </cell>
          <cell r="T57">
            <v>2813</v>
          </cell>
          <cell r="U57">
            <v>0</v>
          </cell>
          <cell r="V57">
            <v>2813</v>
          </cell>
          <cell r="W57">
            <v>5543</v>
          </cell>
          <cell r="X57">
            <v>167</v>
          </cell>
          <cell r="Y57">
            <v>8523</v>
          </cell>
          <cell r="Z57">
            <v>26098</v>
          </cell>
          <cell r="AA57">
            <v>3143</v>
          </cell>
          <cell r="AB57">
            <v>2017</v>
          </cell>
          <cell r="AC57">
            <v>1127</v>
          </cell>
          <cell r="AD57">
            <v>29241</v>
          </cell>
          <cell r="AE57">
            <v>7691</v>
          </cell>
          <cell r="AF57">
            <v>13157</v>
          </cell>
          <cell r="AG57">
            <v>3374</v>
          </cell>
          <cell r="AH57">
            <v>194</v>
          </cell>
          <cell r="AI57">
            <v>0</v>
          </cell>
          <cell r="AJ57">
            <v>16725</v>
          </cell>
          <cell r="AK57">
            <v>24416</v>
          </cell>
          <cell r="AL57">
            <v>5336</v>
          </cell>
          <cell r="AM57">
            <v>0</v>
          </cell>
          <cell r="AN57">
            <v>5336</v>
          </cell>
          <cell r="AO57">
            <v>29753</v>
          </cell>
          <cell r="AP57">
            <v>9240</v>
          </cell>
          <cell r="AQ57">
            <v>3218</v>
          </cell>
          <cell r="AR57">
            <v>-494</v>
          </cell>
          <cell r="AS57">
            <v>5416</v>
          </cell>
          <cell r="AT57">
            <v>0</v>
          </cell>
          <cell r="AU57">
            <v>17381</v>
          </cell>
          <cell r="AV57">
            <v>17381</v>
          </cell>
          <cell r="AW57">
            <v>2834</v>
          </cell>
          <cell r="AX57">
            <v>0</v>
          </cell>
          <cell r="AY57">
            <v>2834</v>
          </cell>
          <cell r="AZ57">
            <v>5519</v>
          </cell>
          <cell r="BA57">
            <v>184</v>
          </cell>
          <cell r="BB57">
            <v>8537</v>
          </cell>
          <cell r="BC57">
            <v>25918</v>
          </cell>
          <cell r="BD57">
            <v>3835</v>
          </cell>
          <cell r="BE57">
            <v>2710</v>
          </cell>
          <cell r="BF57">
            <v>1125</v>
          </cell>
          <cell r="BG57">
            <v>29753</v>
          </cell>
          <cell r="BH57">
            <v>7691</v>
          </cell>
          <cell r="BI57">
            <v>13170</v>
          </cell>
          <cell r="BJ57">
            <v>4884</v>
          </cell>
          <cell r="BK57">
            <v>640</v>
          </cell>
          <cell r="BL57">
            <v>0</v>
          </cell>
          <cell r="BM57">
            <v>18694</v>
          </cell>
          <cell r="BN57">
            <v>26385</v>
          </cell>
          <cell r="BO57">
            <v>5336</v>
          </cell>
          <cell r="BP57">
            <v>0</v>
          </cell>
          <cell r="BQ57">
            <v>5336</v>
          </cell>
          <cell r="BR57">
            <v>31721</v>
          </cell>
          <cell r="BS57">
            <v>9191</v>
          </cell>
          <cell r="BT57">
            <v>1931</v>
          </cell>
          <cell r="BU57">
            <v>-279</v>
          </cell>
          <cell r="BV57">
            <v>5416</v>
          </cell>
          <cell r="BW57">
            <v>0</v>
          </cell>
          <cell r="BX57">
            <v>16259</v>
          </cell>
          <cell r="BY57">
            <v>16259</v>
          </cell>
          <cell r="BZ57">
            <v>2588</v>
          </cell>
          <cell r="CA57">
            <v>0</v>
          </cell>
          <cell r="CB57">
            <v>2588</v>
          </cell>
          <cell r="CC57">
            <v>5562</v>
          </cell>
          <cell r="CD57">
            <v>179</v>
          </cell>
          <cell r="CE57">
            <v>8329</v>
          </cell>
          <cell r="CF57">
            <v>24588</v>
          </cell>
          <cell r="CG57">
            <v>7133</v>
          </cell>
          <cell r="CH57">
            <v>6008</v>
          </cell>
          <cell r="CI57">
            <v>1125</v>
          </cell>
          <cell r="CJ57">
            <v>31721</v>
          </cell>
        </row>
        <row r="58">
          <cell r="A58">
            <v>36678</v>
          </cell>
          <cell r="B58">
            <v>7784</v>
          </cell>
          <cell r="C58">
            <v>14118</v>
          </cell>
          <cell r="D58">
            <v>3038</v>
          </cell>
          <cell r="E58">
            <v>32</v>
          </cell>
          <cell r="F58">
            <v>0</v>
          </cell>
          <cell r="G58">
            <v>17188</v>
          </cell>
          <cell r="H58">
            <v>24972</v>
          </cell>
          <cell r="I58">
            <v>5400</v>
          </cell>
          <cell r="J58">
            <v>0</v>
          </cell>
          <cell r="K58">
            <v>5400</v>
          </cell>
          <cell r="L58">
            <v>30372</v>
          </cell>
          <cell r="M58">
            <v>9708</v>
          </cell>
          <cell r="N58">
            <v>3664</v>
          </cell>
          <cell r="O58">
            <v>-262</v>
          </cell>
          <cell r="P58">
            <v>5463</v>
          </cell>
          <cell r="Q58">
            <v>0</v>
          </cell>
          <cell r="R58">
            <v>18573</v>
          </cell>
          <cell r="S58">
            <v>18573</v>
          </cell>
          <cell r="T58">
            <v>3047</v>
          </cell>
          <cell r="U58">
            <v>0</v>
          </cell>
          <cell r="V58">
            <v>3047</v>
          </cell>
          <cell r="W58">
            <v>5422</v>
          </cell>
          <cell r="X58">
            <v>160</v>
          </cell>
          <cell r="Y58">
            <v>8630</v>
          </cell>
          <cell r="Z58">
            <v>27203</v>
          </cell>
          <cell r="AA58">
            <v>3169</v>
          </cell>
          <cell r="AB58">
            <v>1991</v>
          </cell>
          <cell r="AC58">
            <v>1178</v>
          </cell>
          <cell r="AD58">
            <v>30372</v>
          </cell>
          <cell r="AE58">
            <v>7789</v>
          </cell>
          <cell r="AF58">
            <v>14013</v>
          </cell>
          <cell r="AG58">
            <v>2706</v>
          </cell>
          <cell r="AH58">
            <v>-366</v>
          </cell>
          <cell r="AI58">
            <v>0</v>
          </cell>
          <cell r="AJ58">
            <v>16353</v>
          </cell>
          <cell r="AK58">
            <v>24142</v>
          </cell>
          <cell r="AL58">
            <v>5395</v>
          </cell>
          <cell r="AM58">
            <v>0</v>
          </cell>
          <cell r="AN58">
            <v>5395</v>
          </cell>
          <cell r="AO58">
            <v>29537</v>
          </cell>
          <cell r="AP58">
            <v>9707</v>
          </cell>
          <cell r="AQ58">
            <v>2994</v>
          </cell>
          <cell r="AR58">
            <v>-381</v>
          </cell>
          <cell r="AS58">
            <v>5471</v>
          </cell>
          <cell r="AT58">
            <v>0</v>
          </cell>
          <cell r="AU58">
            <v>17791</v>
          </cell>
          <cell r="AV58">
            <v>17791</v>
          </cell>
          <cell r="AW58">
            <v>3039</v>
          </cell>
          <cell r="AX58">
            <v>0</v>
          </cell>
          <cell r="AY58">
            <v>3039</v>
          </cell>
          <cell r="AZ58">
            <v>5507</v>
          </cell>
          <cell r="BA58">
            <v>181</v>
          </cell>
          <cell r="BB58">
            <v>8727</v>
          </cell>
          <cell r="BC58">
            <v>26518</v>
          </cell>
          <cell r="BD58">
            <v>3018</v>
          </cell>
          <cell r="BE58">
            <v>1846</v>
          </cell>
          <cell r="BF58">
            <v>1172</v>
          </cell>
          <cell r="BG58">
            <v>29537</v>
          </cell>
          <cell r="BH58">
            <v>7789</v>
          </cell>
          <cell r="BI58">
            <v>13950</v>
          </cell>
          <cell r="BJ58">
            <v>1706</v>
          </cell>
          <cell r="BK58">
            <v>-780</v>
          </cell>
          <cell r="BL58">
            <v>0</v>
          </cell>
          <cell r="BM58">
            <v>14877</v>
          </cell>
          <cell r="BN58">
            <v>22666</v>
          </cell>
          <cell r="BO58">
            <v>5395</v>
          </cell>
          <cell r="BP58">
            <v>0</v>
          </cell>
          <cell r="BQ58">
            <v>5395</v>
          </cell>
          <cell r="BR58">
            <v>28061</v>
          </cell>
          <cell r="BS58">
            <v>9566</v>
          </cell>
          <cell r="BT58">
            <v>2691</v>
          </cell>
          <cell r="BU58">
            <v>-495</v>
          </cell>
          <cell r="BV58">
            <v>5471</v>
          </cell>
          <cell r="BW58">
            <v>0</v>
          </cell>
          <cell r="BX58">
            <v>17233</v>
          </cell>
          <cell r="BY58">
            <v>17233</v>
          </cell>
          <cell r="BZ58">
            <v>2924</v>
          </cell>
          <cell r="CA58">
            <v>0</v>
          </cell>
          <cell r="CB58">
            <v>2924</v>
          </cell>
          <cell r="CC58">
            <v>5469</v>
          </cell>
          <cell r="CD58">
            <v>203</v>
          </cell>
          <cell r="CE58">
            <v>8596</v>
          </cell>
          <cell r="CF58">
            <v>25829</v>
          </cell>
          <cell r="CG58">
            <v>2232</v>
          </cell>
          <cell r="CH58">
            <v>1060</v>
          </cell>
          <cell r="CI58">
            <v>1172</v>
          </cell>
          <cell r="CJ58">
            <v>28061</v>
          </cell>
        </row>
        <row r="59">
          <cell r="A59">
            <v>36770</v>
          </cell>
          <cell r="B59">
            <v>7867</v>
          </cell>
          <cell r="C59">
            <v>14739</v>
          </cell>
          <cell r="D59">
            <v>3000</v>
          </cell>
          <cell r="E59">
            <v>377</v>
          </cell>
          <cell r="F59">
            <v>0</v>
          </cell>
          <cell r="G59">
            <v>18116</v>
          </cell>
          <cell r="H59">
            <v>25983</v>
          </cell>
          <cell r="I59">
            <v>5468</v>
          </cell>
          <cell r="J59">
            <v>0</v>
          </cell>
          <cell r="K59">
            <v>5468</v>
          </cell>
          <cell r="L59">
            <v>31451</v>
          </cell>
          <cell r="M59">
            <v>10086</v>
          </cell>
          <cell r="N59">
            <v>4201</v>
          </cell>
          <cell r="O59">
            <v>-7</v>
          </cell>
          <cell r="P59">
            <v>5484</v>
          </cell>
          <cell r="Q59">
            <v>0</v>
          </cell>
          <cell r="R59">
            <v>19765</v>
          </cell>
          <cell r="S59">
            <v>19765</v>
          </cell>
          <cell r="T59">
            <v>3137</v>
          </cell>
          <cell r="U59">
            <v>0</v>
          </cell>
          <cell r="V59">
            <v>3137</v>
          </cell>
          <cell r="W59">
            <v>5246</v>
          </cell>
          <cell r="X59">
            <v>156</v>
          </cell>
          <cell r="Y59">
            <v>8539</v>
          </cell>
          <cell r="Z59">
            <v>28304</v>
          </cell>
          <cell r="AA59">
            <v>3147</v>
          </cell>
          <cell r="AB59">
            <v>1911</v>
          </cell>
          <cell r="AC59">
            <v>1236</v>
          </cell>
          <cell r="AD59">
            <v>31451</v>
          </cell>
          <cell r="AE59">
            <v>7854</v>
          </cell>
          <cell r="AF59">
            <v>14785</v>
          </cell>
          <cell r="AG59">
            <v>3078</v>
          </cell>
          <cell r="AH59">
            <v>508</v>
          </cell>
          <cell r="AI59">
            <v>0</v>
          </cell>
          <cell r="AJ59">
            <v>18371</v>
          </cell>
          <cell r="AK59">
            <v>26225</v>
          </cell>
          <cell r="AL59">
            <v>5473</v>
          </cell>
          <cell r="AM59">
            <v>0</v>
          </cell>
          <cell r="AN59">
            <v>5473</v>
          </cell>
          <cell r="AO59">
            <v>31698</v>
          </cell>
          <cell r="AP59">
            <v>10066</v>
          </cell>
          <cell r="AQ59">
            <v>2843</v>
          </cell>
          <cell r="AR59">
            <v>45</v>
          </cell>
          <cell r="AS59">
            <v>5452</v>
          </cell>
          <cell r="AT59">
            <v>0</v>
          </cell>
          <cell r="AU59">
            <v>18407</v>
          </cell>
          <cell r="AV59">
            <v>18407</v>
          </cell>
          <cell r="AW59">
            <v>3168</v>
          </cell>
          <cell r="AX59">
            <v>0</v>
          </cell>
          <cell r="AY59">
            <v>3168</v>
          </cell>
          <cell r="AZ59">
            <v>5198</v>
          </cell>
          <cell r="BA59">
            <v>71</v>
          </cell>
          <cell r="BB59">
            <v>8437</v>
          </cell>
          <cell r="BC59">
            <v>26844</v>
          </cell>
          <cell r="BD59">
            <v>4854</v>
          </cell>
          <cell r="BE59">
            <v>3612</v>
          </cell>
          <cell r="BF59">
            <v>1242</v>
          </cell>
          <cell r="BG59">
            <v>31698</v>
          </cell>
          <cell r="BH59">
            <v>7854</v>
          </cell>
          <cell r="BI59">
            <v>15034</v>
          </cell>
          <cell r="BJ59">
            <v>4633</v>
          </cell>
          <cell r="BK59">
            <v>390</v>
          </cell>
          <cell r="BL59">
            <v>0</v>
          </cell>
          <cell r="BM59">
            <v>20057</v>
          </cell>
          <cell r="BN59">
            <v>27911</v>
          </cell>
          <cell r="BO59">
            <v>5473</v>
          </cell>
          <cell r="BP59">
            <v>0</v>
          </cell>
          <cell r="BQ59">
            <v>5473</v>
          </cell>
          <cell r="BR59">
            <v>33385</v>
          </cell>
          <cell r="BS59">
            <v>10191</v>
          </cell>
          <cell r="BT59">
            <v>3065</v>
          </cell>
          <cell r="BU59">
            <v>-166</v>
          </cell>
          <cell r="BV59">
            <v>5452</v>
          </cell>
          <cell r="BW59">
            <v>0</v>
          </cell>
          <cell r="BX59">
            <v>18543</v>
          </cell>
          <cell r="BY59">
            <v>18543</v>
          </cell>
          <cell r="BZ59">
            <v>3185</v>
          </cell>
          <cell r="CA59">
            <v>0</v>
          </cell>
          <cell r="CB59">
            <v>3185</v>
          </cell>
          <cell r="CC59">
            <v>5168</v>
          </cell>
          <cell r="CD59">
            <v>65</v>
          </cell>
          <cell r="CE59">
            <v>8418</v>
          </cell>
          <cell r="CF59">
            <v>26961</v>
          </cell>
          <cell r="CG59">
            <v>6423</v>
          </cell>
          <cell r="CH59">
            <v>5182</v>
          </cell>
          <cell r="CI59">
            <v>1242</v>
          </cell>
          <cell r="CJ59">
            <v>33385</v>
          </cell>
        </row>
        <row r="60">
          <cell r="A60">
            <v>36861</v>
          </cell>
          <cell r="B60">
            <v>7952</v>
          </cell>
          <cell r="C60">
            <v>14627</v>
          </cell>
          <cell r="D60">
            <v>2967</v>
          </cell>
          <cell r="E60">
            <v>724</v>
          </cell>
          <cell r="F60">
            <v>0</v>
          </cell>
          <cell r="G60">
            <v>18318</v>
          </cell>
          <cell r="H60">
            <v>26270</v>
          </cell>
          <cell r="I60">
            <v>5533</v>
          </cell>
          <cell r="J60">
            <v>0</v>
          </cell>
          <cell r="K60">
            <v>5533</v>
          </cell>
          <cell r="L60">
            <v>31803</v>
          </cell>
          <cell r="M60">
            <v>10361</v>
          </cell>
          <cell r="N60">
            <v>4365</v>
          </cell>
          <cell r="O60">
            <v>301</v>
          </cell>
          <cell r="P60">
            <v>5504</v>
          </cell>
          <cell r="Q60">
            <v>0</v>
          </cell>
          <cell r="R60">
            <v>20531</v>
          </cell>
          <cell r="S60">
            <v>20531</v>
          </cell>
          <cell r="T60">
            <v>2995</v>
          </cell>
          <cell r="U60">
            <v>0</v>
          </cell>
          <cell r="V60">
            <v>2995</v>
          </cell>
          <cell r="W60">
            <v>5131</v>
          </cell>
          <cell r="X60">
            <v>143</v>
          </cell>
          <cell r="Y60">
            <v>8269</v>
          </cell>
          <cell r="Z60">
            <v>28800</v>
          </cell>
          <cell r="AA60">
            <v>3003</v>
          </cell>
          <cell r="AB60">
            <v>1715</v>
          </cell>
          <cell r="AC60">
            <v>1287</v>
          </cell>
          <cell r="AD60">
            <v>31803</v>
          </cell>
          <cell r="AE60">
            <v>7953</v>
          </cell>
          <cell r="AF60">
            <v>15000</v>
          </cell>
          <cell r="AG60">
            <v>3100</v>
          </cell>
          <cell r="AH60">
            <v>891</v>
          </cell>
          <cell r="AI60">
            <v>0</v>
          </cell>
          <cell r="AJ60">
            <v>18991</v>
          </cell>
          <cell r="AK60">
            <v>26944</v>
          </cell>
          <cell r="AL60">
            <v>5532</v>
          </cell>
          <cell r="AM60">
            <v>0</v>
          </cell>
          <cell r="AN60">
            <v>5532</v>
          </cell>
          <cell r="AO60">
            <v>32476</v>
          </cell>
          <cell r="AP60">
            <v>10339</v>
          </cell>
          <cell r="AQ60">
            <v>4062</v>
          </cell>
          <cell r="AR60">
            <v>229</v>
          </cell>
          <cell r="AS60">
            <v>5507</v>
          </cell>
          <cell r="AT60">
            <v>0</v>
          </cell>
          <cell r="AU60">
            <v>20137</v>
          </cell>
          <cell r="AV60">
            <v>20137</v>
          </cell>
          <cell r="AW60">
            <v>3025</v>
          </cell>
          <cell r="AX60">
            <v>0</v>
          </cell>
          <cell r="AY60">
            <v>3025</v>
          </cell>
          <cell r="AZ60">
            <v>5071</v>
          </cell>
          <cell r="BA60">
            <v>246</v>
          </cell>
          <cell r="BB60">
            <v>8342</v>
          </cell>
          <cell r="BC60">
            <v>28479</v>
          </cell>
          <cell r="BD60">
            <v>3997</v>
          </cell>
          <cell r="BE60">
            <v>2708</v>
          </cell>
          <cell r="BF60">
            <v>1289</v>
          </cell>
          <cell r="BG60">
            <v>32476</v>
          </cell>
          <cell r="BH60">
            <v>7953</v>
          </cell>
          <cell r="BI60">
            <v>14790</v>
          </cell>
          <cell r="BJ60">
            <v>1359</v>
          </cell>
          <cell r="BK60">
            <v>964</v>
          </cell>
          <cell r="BL60">
            <v>0</v>
          </cell>
          <cell r="BM60">
            <v>17114</v>
          </cell>
          <cell r="BN60">
            <v>25067</v>
          </cell>
          <cell r="BO60">
            <v>5532</v>
          </cell>
          <cell r="BP60">
            <v>0</v>
          </cell>
          <cell r="BQ60">
            <v>5532</v>
          </cell>
          <cell r="BR60">
            <v>30599</v>
          </cell>
          <cell r="BS60">
            <v>10423</v>
          </cell>
          <cell r="BT60">
            <v>3970</v>
          </cell>
          <cell r="BU60">
            <v>339</v>
          </cell>
          <cell r="BV60">
            <v>5507</v>
          </cell>
          <cell r="BW60">
            <v>0</v>
          </cell>
          <cell r="BX60">
            <v>20240</v>
          </cell>
          <cell r="BY60">
            <v>20240</v>
          </cell>
          <cell r="BZ60">
            <v>3321</v>
          </cell>
          <cell r="CA60">
            <v>0</v>
          </cell>
          <cell r="CB60">
            <v>3321</v>
          </cell>
          <cell r="CC60">
            <v>5093</v>
          </cell>
          <cell r="CD60">
            <v>250</v>
          </cell>
          <cell r="CE60">
            <v>8664</v>
          </cell>
          <cell r="CF60">
            <v>28904</v>
          </cell>
          <cell r="CG60">
            <v>1695</v>
          </cell>
          <cell r="CH60">
            <v>406</v>
          </cell>
          <cell r="CI60">
            <v>1289</v>
          </cell>
          <cell r="CJ60">
            <v>30599</v>
          </cell>
        </row>
        <row r="61">
          <cell r="A61">
            <v>36951</v>
          </cell>
          <cell r="B61">
            <v>8044</v>
          </cell>
          <cell r="C61">
            <v>13784</v>
          </cell>
          <cell r="D61">
            <v>2906</v>
          </cell>
          <cell r="E61">
            <v>695</v>
          </cell>
          <cell r="F61">
            <v>0</v>
          </cell>
          <cell r="G61">
            <v>17386</v>
          </cell>
          <cell r="H61">
            <v>25430</v>
          </cell>
          <cell r="I61">
            <v>5581</v>
          </cell>
          <cell r="J61">
            <v>0</v>
          </cell>
          <cell r="K61">
            <v>5581</v>
          </cell>
          <cell r="L61">
            <v>31012</v>
          </cell>
          <cell r="M61">
            <v>10280</v>
          </cell>
          <cell r="N61">
            <v>4228</v>
          </cell>
          <cell r="O61">
            <v>90</v>
          </cell>
          <cell r="P61">
            <v>5519</v>
          </cell>
          <cell r="Q61">
            <v>0</v>
          </cell>
          <cell r="R61">
            <v>20118</v>
          </cell>
          <cell r="S61">
            <v>20118</v>
          </cell>
          <cell r="T61">
            <v>2727</v>
          </cell>
          <cell r="U61">
            <v>0</v>
          </cell>
          <cell r="V61">
            <v>2727</v>
          </cell>
          <cell r="W61">
            <v>5162</v>
          </cell>
          <cell r="X61">
            <v>118</v>
          </cell>
          <cell r="Y61">
            <v>8006</v>
          </cell>
          <cell r="Z61">
            <v>28124</v>
          </cell>
          <cell r="AA61">
            <v>2887</v>
          </cell>
          <cell r="AB61">
            <v>1564</v>
          </cell>
          <cell r="AC61">
            <v>1324</v>
          </cell>
          <cell r="AD61">
            <v>31012</v>
          </cell>
          <cell r="AE61">
            <v>8047</v>
          </cell>
          <cell r="AF61">
            <v>13757</v>
          </cell>
          <cell r="AG61">
            <v>2822</v>
          </cell>
          <cell r="AH61">
            <v>589</v>
          </cell>
          <cell r="AI61">
            <v>0</v>
          </cell>
          <cell r="AJ61">
            <v>17167</v>
          </cell>
          <cell r="AK61">
            <v>25215</v>
          </cell>
          <cell r="AL61">
            <v>5582</v>
          </cell>
          <cell r="AM61">
            <v>0</v>
          </cell>
          <cell r="AN61">
            <v>5582</v>
          </cell>
          <cell r="AO61">
            <v>30796</v>
          </cell>
          <cell r="AP61">
            <v>10413</v>
          </cell>
          <cell r="AQ61">
            <v>4179</v>
          </cell>
          <cell r="AR61">
            <v>340</v>
          </cell>
          <cell r="AS61">
            <v>5528</v>
          </cell>
          <cell r="AT61">
            <v>0</v>
          </cell>
          <cell r="AU61">
            <v>20461</v>
          </cell>
          <cell r="AV61">
            <v>20461</v>
          </cell>
          <cell r="AW61">
            <v>2789</v>
          </cell>
          <cell r="AX61">
            <v>0</v>
          </cell>
          <cell r="AY61">
            <v>2789</v>
          </cell>
          <cell r="AZ61">
            <v>5199</v>
          </cell>
          <cell r="BA61">
            <v>79</v>
          </cell>
          <cell r="BB61">
            <v>8066</v>
          </cell>
          <cell r="BC61">
            <v>28527</v>
          </cell>
          <cell r="BD61">
            <v>2270</v>
          </cell>
          <cell r="BE61">
            <v>945</v>
          </cell>
          <cell r="BF61">
            <v>1324</v>
          </cell>
          <cell r="BG61">
            <v>30796</v>
          </cell>
          <cell r="BH61">
            <v>8047</v>
          </cell>
          <cell r="BI61">
            <v>13862</v>
          </cell>
          <cell r="BJ61">
            <v>4102</v>
          </cell>
          <cell r="BK61">
            <v>1075</v>
          </cell>
          <cell r="BL61">
            <v>0</v>
          </cell>
          <cell r="BM61">
            <v>19039</v>
          </cell>
          <cell r="BN61">
            <v>27086</v>
          </cell>
          <cell r="BO61">
            <v>5582</v>
          </cell>
          <cell r="BP61">
            <v>0</v>
          </cell>
          <cell r="BQ61">
            <v>5582</v>
          </cell>
          <cell r="BR61">
            <v>32668</v>
          </cell>
          <cell r="BS61">
            <v>10360</v>
          </cell>
          <cell r="BT61">
            <v>2735</v>
          </cell>
          <cell r="BU61">
            <v>514</v>
          </cell>
          <cell r="BV61">
            <v>5528</v>
          </cell>
          <cell r="BW61">
            <v>0</v>
          </cell>
          <cell r="BX61">
            <v>19137</v>
          </cell>
          <cell r="BY61">
            <v>19137</v>
          </cell>
          <cell r="BZ61">
            <v>2592</v>
          </cell>
          <cell r="CA61">
            <v>0</v>
          </cell>
          <cell r="CB61">
            <v>2592</v>
          </cell>
          <cell r="CC61">
            <v>5248</v>
          </cell>
          <cell r="CD61">
            <v>73</v>
          </cell>
          <cell r="CE61">
            <v>7912</v>
          </cell>
          <cell r="CF61">
            <v>27049</v>
          </cell>
          <cell r="CG61">
            <v>5619</v>
          </cell>
          <cell r="CH61">
            <v>4295</v>
          </cell>
          <cell r="CI61">
            <v>1324</v>
          </cell>
          <cell r="CJ61">
            <v>32668</v>
          </cell>
        </row>
        <row r="62">
          <cell r="A62">
            <v>37043</v>
          </cell>
          <cell r="B62">
            <v>8136</v>
          </cell>
          <cell r="C62">
            <v>12964</v>
          </cell>
          <cell r="D62">
            <v>2871</v>
          </cell>
          <cell r="E62">
            <v>189</v>
          </cell>
          <cell r="F62">
            <v>0</v>
          </cell>
          <cell r="G62">
            <v>16023</v>
          </cell>
          <cell r="H62">
            <v>24159</v>
          </cell>
          <cell r="I62">
            <v>5610</v>
          </cell>
          <cell r="J62">
            <v>0</v>
          </cell>
          <cell r="K62">
            <v>5610</v>
          </cell>
          <cell r="L62">
            <v>29768</v>
          </cell>
          <cell r="M62">
            <v>9915</v>
          </cell>
          <cell r="N62">
            <v>4076</v>
          </cell>
          <cell r="O62">
            <v>-440</v>
          </cell>
          <cell r="P62">
            <v>5508</v>
          </cell>
          <cell r="Q62">
            <v>0</v>
          </cell>
          <cell r="R62">
            <v>19059</v>
          </cell>
          <cell r="S62">
            <v>19059</v>
          </cell>
          <cell r="T62">
            <v>2469</v>
          </cell>
          <cell r="U62">
            <v>0</v>
          </cell>
          <cell r="V62">
            <v>2469</v>
          </cell>
          <cell r="W62">
            <v>5340</v>
          </cell>
          <cell r="X62">
            <v>97</v>
          </cell>
          <cell r="Y62">
            <v>7906</v>
          </cell>
          <cell r="Z62">
            <v>26965</v>
          </cell>
          <cell r="AA62">
            <v>2804</v>
          </cell>
          <cell r="AB62">
            <v>1456</v>
          </cell>
          <cell r="AC62">
            <v>1348</v>
          </cell>
          <cell r="AD62">
            <v>29768</v>
          </cell>
          <cell r="AE62">
            <v>8136</v>
          </cell>
          <cell r="AF62">
            <v>12555</v>
          </cell>
          <cell r="AG62">
            <v>2818</v>
          </cell>
          <cell r="AH62">
            <v>533</v>
          </cell>
          <cell r="AI62">
            <v>0</v>
          </cell>
          <cell r="AJ62">
            <v>15907</v>
          </cell>
          <cell r="AK62">
            <v>24043</v>
          </cell>
          <cell r="AL62">
            <v>5623</v>
          </cell>
          <cell r="AM62">
            <v>0</v>
          </cell>
          <cell r="AN62">
            <v>5623</v>
          </cell>
          <cell r="AO62">
            <v>29665</v>
          </cell>
          <cell r="AP62">
            <v>10026</v>
          </cell>
          <cell r="AQ62">
            <v>3863</v>
          </cell>
          <cell r="AR62">
            <v>-163</v>
          </cell>
          <cell r="AS62">
            <v>5520</v>
          </cell>
          <cell r="AT62">
            <v>0</v>
          </cell>
          <cell r="AU62">
            <v>19246</v>
          </cell>
          <cell r="AV62">
            <v>19246</v>
          </cell>
          <cell r="AW62">
            <v>2292</v>
          </cell>
          <cell r="AX62">
            <v>0</v>
          </cell>
          <cell r="AY62">
            <v>2292</v>
          </cell>
          <cell r="AZ62">
            <v>5306</v>
          </cell>
          <cell r="BA62">
            <v>74</v>
          </cell>
          <cell r="BB62">
            <v>7672</v>
          </cell>
          <cell r="BC62">
            <v>26919</v>
          </cell>
          <cell r="BD62">
            <v>2747</v>
          </cell>
          <cell r="BE62">
            <v>1398</v>
          </cell>
          <cell r="BF62">
            <v>1349</v>
          </cell>
          <cell r="BG62">
            <v>29665</v>
          </cell>
          <cell r="BH62">
            <v>8136</v>
          </cell>
          <cell r="BI62">
            <v>12342</v>
          </cell>
          <cell r="BJ62">
            <v>1707</v>
          </cell>
          <cell r="BK62">
            <v>100</v>
          </cell>
          <cell r="BL62">
            <v>0</v>
          </cell>
          <cell r="BM62">
            <v>14150</v>
          </cell>
          <cell r="BN62">
            <v>22286</v>
          </cell>
          <cell r="BO62">
            <v>5623</v>
          </cell>
          <cell r="BP62">
            <v>0</v>
          </cell>
          <cell r="BQ62">
            <v>5623</v>
          </cell>
          <cell r="BR62">
            <v>27908</v>
          </cell>
          <cell r="BS62">
            <v>9862</v>
          </cell>
          <cell r="BT62">
            <v>3641</v>
          </cell>
          <cell r="BU62">
            <v>-202</v>
          </cell>
          <cell r="BV62">
            <v>5520</v>
          </cell>
          <cell r="BW62">
            <v>0</v>
          </cell>
          <cell r="BX62">
            <v>18821</v>
          </cell>
          <cell r="BY62">
            <v>18821</v>
          </cell>
          <cell r="BZ62">
            <v>2265</v>
          </cell>
          <cell r="CA62">
            <v>0</v>
          </cell>
          <cell r="CB62">
            <v>2265</v>
          </cell>
          <cell r="CC62">
            <v>5263</v>
          </cell>
          <cell r="CD62">
            <v>85</v>
          </cell>
          <cell r="CE62">
            <v>7613</v>
          </cell>
          <cell r="CF62">
            <v>26434</v>
          </cell>
          <cell r="CG62">
            <v>1474</v>
          </cell>
          <cell r="CH62">
            <v>126</v>
          </cell>
          <cell r="CI62">
            <v>1349</v>
          </cell>
          <cell r="CJ62">
            <v>27908</v>
          </cell>
        </row>
        <row r="63">
          <cell r="A63">
            <v>37135</v>
          </cell>
          <cell r="B63">
            <v>8222</v>
          </cell>
          <cell r="C63">
            <v>12439</v>
          </cell>
          <cell r="D63">
            <v>2936</v>
          </cell>
          <cell r="E63">
            <v>-220</v>
          </cell>
          <cell r="F63">
            <v>0</v>
          </cell>
          <cell r="G63">
            <v>15156</v>
          </cell>
          <cell r="H63">
            <v>23378</v>
          </cell>
          <cell r="I63">
            <v>5631</v>
          </cell>
          <cell r="J63">
            <v>0</v>
          </cell>
          <cell r="K63">
            <v>5631</v>
          </cell>
          <cell r="L63">
            <v>29008</v>
          </cell>
          <cell r="M63">
            <v>9478</v>
          </cell>
          <cell r="N63">
            <v>4002</v>
          </cell>
          <cell r="O63">
            <v>-764</v>
          </cell>
          <cell r="P63">
            <v>5476</v>
          </cell>
          <cell r="Q63">
            <v>0</v>
          </cell>
          <cell r="R63">
            <v>18192</v>
          </cell>
          <cell r="S63">
            <v>18192</v>
          </cell>
          <cell r="T63">
            <v>2388</v>
          </cell>
          <cell r="U63">
            <v>0</v>
          </cell>
          <cell r="V63">
            <v>2388</v>
          </cell>
          <cell r="W63">
            <v>5535</v>
          </cell>
          <cell r="X63">
            <v>99</v>
          </cell>
          <cell r="Y63">
            <v>8022</v>
          </cell>
          <cell r="Z63">
            <v>26214</v>
          </cell>
          <cell r="AA63">
            <v>2794</v>
          </cell>
          <cell r="AB63">
            <v>1425</v>
          </cell>
          <cell r="AC63">
            <v>1369</v>
          </cell>
          <cell r="AD63">
            <v>29008</v>
          </cell>
          <cell r="AE63">
            <v>8220</v>
          </cell>
          <cell r="AF63">
            <v>12463</v>
          </cell>
          <cell r="AG63">
            <v>2923</v>
          </cell>
          <cell r="AH63">
            <v>-605</v>
          </cell>
          <cell r="AI63">
            <v>0</v>
          </cell>
          <cell r="AJ63">
            <v>14780</v>
          </cell>
          <cell r="AK63">
            <v>23000</v>
          </cell>
          <cell r="AL63">
            <v>5622</v>
          </cell>
          <cell r="AM63">
            <v>0</v>
          </cell>
          <cell r="AN63">
            <v>5622</v>
          </cell>
          <cell r="AO63">
            <v>28622</v>
          </cell>
          <cell r="AP63">
            <v>9119</v>
          </cell>
          <cell r="AQ63">
            <v>4474</v>
          </cell>
          <cell r="AR63">
            <v>-1643</v>
          </cell>
          <cell r="AS63">
            <v>5463</v>
          </cell>
          <cell r="AT63">
            <v>0</v>
          </cell>
          <cell r="AU63">
            <v>17413</v>
          </cell>
          <cell r="AV63">
            <v>17413</v>
          </cell>
          <cell r="AW63">
            <v>2542</v>
          </cell>
          <cell r="AX63">
            <v>0</v>
          </cell>
          <cell r="AY63">
            <v>2542</v>
          </cell>
          <cell r="AZ63">
            <v>5548</v>
          </cell>
          <cell r="BA63">
            <v>110</v>
          </cell>
          <cell r="BB63">
            <v>8201</v>
          </cell>
          <cell r="BC63">
            <v>25614</v>
          </cell>
          <cell r="BD63">
            <v>3009</v>
          </cell>
          <cell r="BE63">
            <v>1642</v>
          </cell>
          <cell r="BF63">
            <v>1366</v>
          </cell>
          <cell r="BG63">
            <v>28622</v>
          </cell>
          <cell r="BH63">
            <v>8220</v>
          </cell>
          <cell r="BI63">
            <v>12762</v>
          </cell>
          <cell r="BJ63">
            <v>4434</v>
          </cell>
          <cell r="BK63">
            <v>-759</v>
          </cell>
          <cell r="BL63">
            <v>0</v>
          </cell>
          <cell r="BM63">
            <v>16437</v>
          </cell>
          <cell r="BN63">
            <v>24657</v>
          </cell>
          <cell r="BO63">
            <v>5622</v>
          </cell>
          <cell r="BP63">
            <v>0</v>
          </cell>
          <cell r="BQ63">
            <v>5622</v>
          </cell>
          <cell r="BR63">
            <v>30279</v>
          </cell>
          <cell r="BS63">
            <v>9241</v>
          </cell>
          <cell r="BT63">
            <v>5932</v>
          </cell>
          <cell r="BU63">
            <v>-1872</v>
          </cell>
          <cell r="BV63">
            <v>5463</v>
          </cell>
          <cell r="BW63">
            <v>0</v>
          </cell>
          <cell r="BX63">
            <v>18765</v>
          </cell>
          <cell r="BY63">
            <v>18765</v>
          </cell>
          <cell r="BZ63">
            <v>2513</v>
          </cell>
          <cell r="CA63">
            <v>0</v>
          </cell>
          <cell r="CB63">
            <v>2513</v>
          </cell>
          <cell r="CC63">
            <v>5519</v>
          </cell>
          <cell r="CD63">
            <v>101</v>
          </cell>
          <cell r="CE63">
            <v>8133</v>
          </cell>
          <cell r="CF63">
            <v>26897</v>
          </cell>
          <cell r="CG63">
            <v>3382</v>
          </cell>
          <cell r="CH63">
            <v>2015</v>
          </cell>
          <cell r="CI63">
            <v>1366</v>
          </cell>
          <cell r="CJ63">
            <v>30279</v>
          </cell>
        </row>
        <row r="64">
          <cell r="A64">
            <v>37226</v>
          </cell>
          <cell r="B64">
            <v>8306</v>
          </cell>
          <cell r="C64">
            <v>12362</v>
          </cell>
          <cell r="D64">
            <v>3050</v>
          </cell>
          <cell r="E64">
            <v>-141</v>
          </cell>
          <cell r="F64">
            <v>0</v>
          </cell>
          <cell r="G64">
            <v>15272</v>
          </cell>
          <cell r="H64">
            <v>23578</v>
          </cell>
          <cell r="I64">
            <v>5666</v>
          </cell>
          <cell r="J64">
            <v>0</v>
          </cell>
          <cell r="K64">
            <v>5666</v>
          </cell>
          <cell r="L64">
            <v>29244</v>
          </cell>
          <cell r="M64">
            <v>9181</v>
          </cell>
          <cell r="N64">
            <v>3856</v>
          </cell>
          <cell r="O64">
            <v>-525</v>
          </cell>
          <cell r="P64">
            <v>5462</v>
          </cell>
          <cell r="Q64">
            <v>0</v>
          </cell>
          <cell r="R64">
            <v>17974</v>
          </cell>
          <cell r="S64">
            <v>17974</v>
          </cell>
          <cell r="T64">
            <v>2688</v>
          </cell>
          <cell r="U64">
            <v>0</v>
          </cell>
          <cell r="V64">
            <v>2688</v>
          </cell>
          <cell r="W64">
            <v>5693</v>
          </cell>
          <cell r="X64">
            <v>133</v>
          </cell>
          <cell r="Y64">
            <v>8514</v>
          </cell>
          <cell r="Z64">
            <v>26488</v>
          </cell>
          <cell r="AA64">
            <v>2756</v>
          </cell>
          <cell r="AB64">
            <v>1366</v>
          </cell>
          <cell r="AC64">
            <v>1390</v>
          </cell>
          <cell r="AD64">
            <v>29244</v>
          </cell>
          <cell r="AE64">
            <v>8306</v>
          </cell>
          <cell r="AF64">
            <v>12971</v>
          </cell>
          <cell r="AG64">
            <v>3236</v>
          </cell>
          <cell r="AH64">
            <v>-312</v>
          </cell>
          <cell r="AI64">
            <v>0</v>
          </cell>
          <cell r="AJ64">
            <v>15895</v>
          </cell>
          <cell r="AK64">
            <v>24202</v>
          </cell>
          <cell r="AL64">
            <v>5663</v>
          </cell>
          <cell r="AM64">
            <v>0</v>
          </cell>
          <cell r="AN64">
            <v>5663</v>
          </cell>
          <cell r="AO64">
            <v>29864</v>
          </cell>
          <cell r="AP64">
            <v>9438</v>
          </cell>
          <cell r="AQ64">
            <v>3616</v>
          </cell>
          <cell r="AR64">
            <v>-38</v>
          </cell>
          <cell r="AS64">
            <v>5455</v>
          </cell>
          <cell r="AT64">
            <v>0</v>
          </cell>
          <cell r="AU64">
            <v>18471</v>
          </cell>
          <cell r="AV64">
            <v>18471</v>
          </cell>
          <cell r="AW64">
            <v>2429</v>
          </cell>
          <cell r="AX64">
            <v>0</v>
          </cell>
          <cell r="AY64">
            <v>2429</v>
          </cell>
          <cell r="AZ64">
            <v>5768</v>
          </cell>
          <cell r="BA64">
            <v>146</v>
          </cell>
          <cell r="BB64">
            <v>8343</v>
          </cell>
          <cell r="BC64">
            <v>26814</v>
          </cell>
          <cell r="BD64">
            <v>3051</v>
          </cell>
          <cell r="BE64">
            <v>1660</v>
          </cell>
          <cell r="BF64">
            <v>1390</v>
          </cell>
          <cell r="BG64">
            <v>29864</v>
          </cell>
          <cell r="BH64">
            <v>8306</v>
          </cell>
          <cell r="BI64">
            <v>12763</v>
          </cell>
          <cell r="BJ64">
            <v>1426</v>
          </cell>
          <cell r="BK64">
            <v>-190</v>
          </cell>
          <cell r="BL64">
            <v>0</v>
          </cell>
          <cell r="BM64">
            <v>13999</v>
          </cell>
          <cell r="BN64">
            <v>22305</v>
          </cell>
          <cell r="BO64">
            <v>5663</v>
          </cell>
          <cell r="BP64">
            <v>0</v>
          </cell>
          <cell r="BQ64">
            <v>5663</v>
          </cell>
          <cell r="BR64">
            <v>27968</v>
          </cell>
          <cell r="BS64">
            <v>9515</v>
          </cell>
          <cell r="BT64">
            <v>3806</v>
          </cell>
          <cell r="BU64">
            <v>66</v>
          </cell>
          <cell r="BV64">
            <v>5455</v>
          </cell>
          <cell r="BW64">
            <v>0</v>
          </cell>
          <cell r="BX64">
            <v>18842</v>
          </cell>
          <cell r="BY64">
            <v>18842</v>
          </cell>
          <cell r="BZ64">
            <v>2615</v>
          </cell>
          <cell r="CA64">
            <v>0</v>
          </cell>
          <cell r="CB64">
            <v>2615</v>
          </cell>
          <cell r="CC64">
            <v>5782</v>
          </cell>
          <cell r="CD64">
            <v>150</v>
          </cell>
          <cell r="CE64">
            <v>8547</v>
          </cell>
          <cell r="CF64">
            <v>27390</v>
          </cell>
          <cell r="CG64">
            <v>578</v>
          </cell>
          <cell r="CH64">
            <v>-812</v>
          </cell>
          <cell r="CI64">
            <v>1390</v>
          </cell>
          <cell r="CJ64">
            <v>27968</v>
          </cell>
        </row>
        <row r="65">
          <cell r="A65">
            <v>37316</v>
          </cell>
          <cell r="B65">
            <v>8389</v>
          </cell>
          <cell r="C65">
            <v>12782</v>
          </cell>
          <cell r="D65">
            <v>3154</v>
          </cell>
          <cell r="E65">
            <v>295</v>
          </cell>
          <cell r="F65">
            <v>0</v>
          </cell>
          <cell r="G65">
            <v>16231</v>
          </cell>
          <cell r="H65">
            <v>24620</v>
          </cell>
          <cell r="I65">
            <v>5739</v>
          </cell>
          <cell r="J65">
            <v>0</v>
          </cell>
          <cell r="K65">
            <v>5739</v>
          </cell>
          <cell r="L65">
            <v>30359</v>
          </cell>
          <cell r="M65">
            <v>9118</v>
          </cell>
          <cell r="N65">
            <v>3808</v>
          </cell>
          <cell r="O65">
            <v>37</v>
          </cell>
          <cell r="P65">
            <v>5475</v>
          </cell>
          <cell r="Q65">
            <v>0</v>
          </cell>
          <cell r="R65">
            <v>18439</v>
          </cell>
          <cell r="S65">
            <v>18439</v>
          </cell>
          <cell r="T65">
            <v>2994</v>
          </cell>
          <cell r="U65">
            <v>0</v>
          </cell>
          <cell r="V65">
            <v>2994</v>
          </cell>
          <cell r="W65">
            <v>5821</v>
          </cell>
          <cell r="X65">
            <v>150</v>
          </cell>
          <cell r="Y65">
            <v>8965</v>
          </cell>
          <cell r="Z65">
            <v>27404</v>
          </cell>
          <cell r="AA65">
            <v>2955</v>
          </cell>
          <cell r="AB65">
            <v>1546</v>
          </cell>
          <cell r="AC65">
            <v>1409</v>
          </cell>
          <cell r="AD65">
            <v>30359</v>
          </cell>
          <cell r="AE65">
            <v>8388</v>
          </cell>
          <cell r="AF65">
            <v>11775</v>
          </cell>
          <cell r="AG65">
            <v>2904</v>
          </cell>
          <cell r="AH65">
            <v>525</v>
          </cell>
          <cell r="AI65">
            <v>0</v>
          </cell>
          <cell r="AJ65">
            <v>15205</v>
          </cell>
          <cell r="AK65">
            <v>23593</v>
          </cell>
          <cell r="AL65">
            <v>5736</v>
          </cell>
          <cell r="AM65">
            <v>0</v>
          </cell>
          <cell r="AN65">
            <v>5736</v>
          </cell>
          <cell r="AO65">
            <v>29328</v>
          </cell>
          <cell r="AP65">
            <v>9005</v>
          </cell>
          <cell r="AQ65">
            <v>3552</v>
          </cell>
          <cell r="AR65">
            <v>-29</v>
          </cell>
          <cell r="AS65">
            <v>5474</v>
          </cell>
          <cell r="AT65">
            <v>0</v>
          </cell>
          <cell r="AU65">
            <v>18001</v>
          </cell>
          <cell r="AV65">
            <v>18001</v>
          </cell>
          <cell r="AW65">
            <v>3001</v>
          </cell>
          <cell r="AX65">
            <v>0</v>
          </cell>
          <cell r="AY65">
            <v>3001</v>
          </cell>
          <cell r="AZ65">
            <v>5739</v>
          </cell>
          <cell r="BA65">
            <v>139</v>
          </cell>
          <cell r="BB65">
            <v>8879</v>
          </cell>
          <cell r="BC65">
            <v>26880</v>
          </cell>
          <cell r="BD65">
            <v>2448</v>
          </cell>
          <cell r="BE65">
            <v>1038</v>
          </cell>
          <cell r="BF65">
            <v>1410</v>
          </cell>
          <cell r="BG65">
            <v>29328</v>
          </cell>
          <cell r="BH65">
            <v>8388</v>
          </cell>
          <cell r="BI65">
            <v>11960</v>
          </cell>
          <cell r="BJ65">
            <v>4270</v>
          </cell>
          <cell r="BK65">
            <v>980</v>
          </cell>
          <cell r="BL65">
            <v>0</v>
          </cell>
          <cell r="BM65">
            <v>17210</v>
          </cell>
          <cell r="BN65">
            <v>25599</v>
          </cell>
          <cell r="BO65">
            <v>5736</v>
          </cell>
          <cell r="BP65">
            <v>0</v>
          </cell>
          <cell r="BQ65">
            <v>5736</v>
          </cell>
          <cell r="BR65">
            <v>31334</v>
          </cell>
          <cell r="BS65">
            <v>8964</v>
          </cell>
          <cell r="BT65">
            <v>2633</v>
          </cell>
          <cell r="BU65">
            <v>81</v>
          </cell>
          <cell r="BV65">
            <v>5474</v>
          </cell>
          <cell r="BW65">
            <v>0</v>
          </cell>
          <cell r="BX65">
            <v>17153</v>
          </cell>
          <cell r="BY65">
            <v>17153</v>
          </cell>
          <cell r="BZ65">
            <v>2822</v>
          </cell>
          <cell r="CA65">
            <v>0</v>
          </cell>
          <cell r="CB65">
            <v>2822</v>
          </cell>
          <cell r="CC65">
            <v>5807</v>
          </cell>
          <cell r="CD65">
            <v>122</v>
          </cell>
          <cell r="CE65">
            <v>8751</v>
          </cell>
          <cell r="CF65">
            <v>25903</v>
          </cell>
          <cell r="CG65">
            <v>5431</v>
          </cell>
          <cell r="CH65">
            <v>4021</v>
          </cell>
          <cell r="CI65">
            <v>1410</v>
          </cell>
          <cell r="CJ65">
            <v>31334</v>
          </cell>
        </row>
        <row r="66">
          <cell r="A66">
            <v>37408</v>
          </cell>
          <cell r="B66">
            <v>8457</v>
          </cell>
          <cell r="C66">
            <v>13515</v>
          </cell>
          <cell r="D66">
            <v>3292</v>
          </cell>
          <cell r="E66">
            <v>695</v>
          </cell>
          <cell r="F66">
            <v>0</v>
          </cell>
          <cell r="G66">
            <v>17503</v>
          </cell>
          <cell r="H66">
            <v>25959</v>
          </cell>
          <cell r="I66">
            <v>5851</v>
          </cell>
          <cell r="J66">
            <v>0</v>
          </cell>
          <cell r="K66">
            <v>5851</v>
          </cell>
          <cell r="L66">
            <v>31810</v>
          </cell>
          <cell r="M66">
            <v>9162</v>
          </cell>
          <cell r="N66">
            <v>3927</v>
          </cell>
          <cell r="O66">
            <v>405</v>
          </cell>
          <cell r="P66">
            <v>5500</v>
          </cell>
          <cell r="Q66">
            <v>0</v>
          </cell>
          <cell r="R66">
            <v>18994</v>
          </cell>
          <cell r="S66">
            <v>18994</v>
          </cell>
          <cell r="T66">
            <v>2863</v>
          </cell>
          <cell r="U66">
            <v>0</v>
          </cell>
          <cell r="V66">
            <v>2863</v>
          </cell>
          <cell r="W66">
            <v>5938</v>
          </cell>
          <cell r="X66">
            <v>157</v>
          </cell>
          <cell r="Y66">
            <v>8958</v>
          </cell>
          <cell r="Z66">
            <v>27952</v>
          </cell>
          <cell r="AA66">
            <v>3858</v>
          </cell>
          <cell r="AB66">
            <v>2433</v>
          </cell>
          <cell r="AC66">
            <v>1425</v>
          </cell>
          <cell r="AD66">
            <v>31810</v>
          </cell>
          <cell r="AE66">
            <v>8462</v>
          </cell>
          <cell r="AF66">
            <v>13936</v>
          </cell>
          <cell r="AG66">
            <v>3444</v>
          </cell>
          <cell r="AH66">
            <v>819</v>
          </cell>
          <cell r="AI66">
            <v>0</v>
          </cell>
          <cell r="AJ66">
            <v>18199</v>
          </cell>
          <cell r="AK66">
            <v>26662</v>
          </cell>
          <cell r="AL66">
            <v>5841</v>
          </cell>
          <cell r="AM66">
            <v>0</v>
          </cell>
          <cell r="AN66">
            <v>5841</v>
          </cell>
          <cell r="AO66">
            <v>32502</v>
          </cell>
          <cell r="AP66">
            <v>9098</v>
          </cell>
          <cell r="AQ66">
            <v>4357</v>
          </cell>
          <cell r="AR66">
            <v>540</v>
          </cell>
          <cell r="AS66">
            <v>5519</v>
          </cell>
          <cell r="AT66">
            <v>0</v>
          </cell>
          <cell r="AU66">
            <v>19514</v>
          </cell>
          <cell r="AV66">
            <v>19514</v>
          </cell>
          <cell r="AW66">
            <v>3573</v>
          </cell>
          <cell r="AX66">
            <v>0</v>
          </cell>
          <cell r="AY66">
            <v>3573</v>
          </cell>
          <cell r="AZ66">
            <v>5977</v>
          </cell>
          <cell r="BA66">
            <v>160</v>
          </cell>
          <cell r="BB66">
            <v>9711</v>
          </cell>
          <cell r="BC66">
            <v>29225</v>
          </cell>
          <cell r="BD66">
            <v>3277</v>
          </cell>
          <cell r="BE66">
            <v>1852</v>
          </cell>
          <cell r="BF66">
            <v>1425</v>
          </cell>
          <cell r="BG66">
            <v>32502</v>
          </cell>
          <cell r="BH66">
            <v>8462</v>
          </cell>
          <cell r="BI66">
            <v>13535</v>
          </cell>
          <cell r="BJ66">
            <v>1965</v>
          </cell>
          <cell r="BK66">
            <v>393</v>
          </cell>
          <cell r="BL66">
            <v>0</v>
          </cell>
          <cell r="BM66">
            <v>15893</v>
          </cell>
          <cell r="BN66">
            <v>24356</v>
          </cell>
          <cell r="BO66">
            <v>5841</v>
          </cell>
          <cell r="BP66">
            <v>0</v>
          </cell>
          <cell r="BQ66">
            <v>5841</v>
          </cell>
          <cell r="BR66">
            <v>30196</v>
          </cell>
          <cell r="BS66">
            <v>8938</v>
          </cell>
          <cell r="BT66">
            <v>4508</v>
          </cell>
          <cell r="BU66">
            <v>575</v>
          </cell>
          <cell r="BV66">
            <v>5519</v>
          </cell>
          <cell r="BW66">
            <v>0</v>
          </cell>
          <cell r="BX66">
            <v>19540</v>
          </cell>
          <cell r="BY66">
            <v>19540</v>
          </cell>
          <cell r="BZ66">
            <v>3622</v>
          </cell>
          <cell r="CA66">
            <v>0</v>
          </cell>
          <cell r="CB66">
            <v>3622</v>
          </cell>
          <cell r="CC66">
            <v>5926</v>
          </cell>
          <cell r="CD66">
            <v>190</v>
          </cell>
          <cell r="CE66">
            <v>9738</v>
          </cell>
          <cell r="CF66">
            <v>29278</v>
          </cell>
          <cell r="CG66">
            <v>919</v>
          </cell>
          <cell r="CH66">
            <v>-506</v>
          </cell>
          <cell r="CI66">
            <v>1425</v>
          </cell>
          <cell r="CJ66">
            <v>30196</v>
          </cell>
        </row>
        <row r="67">
          <cell r="A67">
            <v>37500</v>
          </cell>
          <cell r="B67">
            <v>8530</v>
          </cell>
          <cell r="C67">
            <v>14194</v>
          </cell>
          <cell r="D67">
            <v>3447</v>
          </cell>
          <cell r="E67">
            <v>714</v>
          </cell>
          <cell r="F67">
            <v>0</v>
          </cell>
          <cell r="G67">
            <v>18354</v>
          </cell>
          <cell r="H67">
            <v>26885</v>
          </cell>
          <cell r="I67">
            <v>5977</v>
          </cell>
          <cell r="J67">
            <v>0</v>
          </cell>
          <cell r="K67">
            <v>5977</v>
          </cell>
          <cell r="L67">
            <v>32862</v>
          </cell>
          <cell r="M67">
            <v>9176</v>
          </cell>
          <cell r="N67">
            <v>4216</v>
          </cell>
          <cell r="O67">
            <v>450</v>
          </cell>
          <cell r="P67">
            <v>5525</v>
          </cell>
          <cell r="Q67">
            <v>0</v>
          </cell>
          <cell r="R67">
            <v>19367</v>
          </cell>
          <cell r="S67">
            <v>19367</v>
          </cell>
          <cell r="T67">
            <v>2717</v>
          </cell>
          <cell r="U67">
            <v>0</v>
          </cell>
          <cell r="V67">
            <v>2717</v>
          </cell>
          <cell r="W67">
            <v>6145</v>
          </cell>
          <cell r="X67">
            <v>156</v>
          </cell>
          <cell r="Y67">
            <v>9017</v>
          </cell>
          <cell r="Z67">
            <v>28385</v>
          </cell>
          <cell r="AA67">
            <v>4477</v>
          </cell>
          <cell r="AB67">
            <v>3037</v>
          </cell>
          <cell r="AC67">
            <v>1440</v>
          </cell>
          <cell r="AD67">
            <v>32862</v>
          </cell>
          <cell r="AE67">
            <v>8533</v>
          </cell>
          <cell r="AF67">
            <v>14582</v>
          </cell>
          <cell r="AG67">
            <v>3379</v>
          </cell>
          <cell r="AH67">
            <v>567</v>
          </cell>
          <cell r="AI67">
            <v>0</v>
          </cell>
          <cell r="AJ67">
            <v>18527</v>
          </cell>
          <cell r="AK67">
            <v>27060</v>
          </cell>
          <cell r="AL67">
            <v>5991</v>
          </cell>
          <cell r="AM67">
            <v>0</v>
          </cell>
          <cell r="AN67">
            <v>5991</v>
          </cell>
          <cell r="AO67">
            <v>33051</v>
          </cell>
          <cell r="AP67">
            <v>9336</v>
          </cell>
          <cell r="AQ67">
            <v>3928</v>
          </cell>
          <cell r="AR67">
            <v>341</v>
          </cell>
          <cell r="AS67">
            <v>5521</v>
          </cell>
          <cell r="AT67">
            <v>0</v>
          </cell>
          <cell r="AU67">
            <v>19125</v>
          </cell>
          <cell r="AV67">
            <v>19125</v>
          </cell>
          <cell r="AW67">
            <v>2095</v>
          </cell>
          <cell r="AX67">
            <v>0</v>
          </cell>
          <cell r="AY67">
            <v>2095</v>
          </cell>
          <cell r="AZ67">
            <v>6116</v>
          </cell>
          <cell r="BA67">
            <v>165</v>
          </cell>
          <cell r="BB67">
            <v>8376</v>
          </cell>
          <cell r="BC67">
            <v>27500</v>
          </cell>
          <cell r="BD67">
            <v>5551</v>
          </cell>
          <cell r="BE67">
            <v>4112</v>
          </cell>
          <cell r="BF67">
            <v>1439</v>
          </cell>
          <cell r="BG67">
            <v>33051</v>
          </cell>
          <cell r="BH67">
            <v>8472</v>
          </cell>
          <cell r="BI67">
            <v>14999</v>
          </cell>
          <cell r="BJ67">
            <v>5200</v>
          </cell>
          <cell r="BK67">
            <v>415</v>
          </cell>
          <cell r="BL67">
            <v>0</v>
          </cell>
          <cell r="BM67">
            <v>20614</v>
          </cell>
          <cell r="BN67">
            <v>29085</v>
          </cell>
          <cell r="BO67">
            <v>5991</v>
          </cell>
          <cell r="BP67">
            <v>0</v>
          </cell>
          <cell r="BQ67">
            <v>5991</v>
          </cell>
          <cell r="BR67">
            <v>35076</v>
          </cell>
          <cell r="BS67">
            <v>9467</v>
          </cell>
          <cell r="BT67">
            <v>4358</v>
          </cell>
          <cell r="BU67">
            <v>115</v>
          </cell>
          <cell r="BV67">
            <v>5521</v>
          </cell>
          <cell r="BW67">
            <v>0</v>
          </cell>
          <cell r="BX67">
            <v>19461</v>
          </cell>
          <cell r="BY67">
            <v>19461</v>
          </cell>
          <cell r="BZ67">
            <v>2032</v>
          </cell>
          <cell r="CA67">
            <v>0</v>
          </cell>
          <cell r="CB67">
            <v>2032</v>
          </cell>
          <cell r="CC67">
            <v>6081</v>
          </cell>
          <cell r="CD67">
            <v>150</v>
          </cell>
          <cell r="CE67">
            <v>8263</v>
          </cell>
          <cell r="CF67">
            <v>27723</v>
          </cell>
          <cell r="CG67">
            <v>7353</v>
          </cell>
          <cell r="CH67">
            <v>5914</v>
          </cell>
          <cell r="CI67">
            <v>1439</v>
          </cell>
          <cell r="CJ67">
            <v>35076</v>
          </cell>
        </row>
        <row r="68">
          <cell r="A68">
            <v>37591</v>
          </cell>
          <cell r="B68">
            <v>8591</v>
          </cell>
          <cell r="C68">
            <v>14395</v>
          </cell>
          <cell r="D68">
            <v>3506</v>
          </cell>
          <cell r="E68">
            <v>520</v>
          </cell>
          <cell r="F68">
            <v>0</v>
          </cell>
          <cell r="G68">
            <v>18421</v>
          </cell>
          <cell r="H68">
            <v>27012</v>
          </cell>
          <cell r="I68">
            <v>6095</v>
          </cell>
          <cell r="J68">
            <v>0</v>
          </cell>
          <cell r="K68">
            <v>6095</v>
          </cell>
          <cell r="L68">
            <v>33107</v>
          </cell>
          <cell r="M68">
            <v>9165</v>
          </cell>
          <cell r="N68">
            <v>4489</v>
          </cell>
          <cell r="O68">
            <v>495</v>
          </cell>
          <cell r="P68">
            <v>5576</v>
          </cell>
          <cell r="Q68">
            <v>0</v>
          </cell>
          <cell r="R68">
            <v>19725</v>
          </cell>
          <cell r="S68">
            <v>19725</v>
          </cell>
          <cell r="T68">
            <v>2868</v>
          </cell>
          <cell r="U68">
            <v>0</v>
          </cell>
          <cell r="V68">
            <v>2868</v>
          </cell>
          <cell r="W68">
            <v>6368</v>
          </cell>
          <cell r="X68">
            <v>167</v>
          </cell>
          <cell r="Y68">
            <v>9403</v>
          </cell>
          <cell r="Z68">
            <v>29128</v>
          </cell>
          <cell r="AA68">
            <v>3979</v>
          </cell>
          <cell r="AB68">
            <v>2525</v>
          </cell>
          <cell r="AC68">
            <v>1454</v>
          </cell>
          <cell r="AD68">
            <v>33107</v>
          </cell>
          <cell r="AE68">
            <v>8565</v>
          </cell>
          <cell r="AF68">
            <v>14137</v>
          </cell>
          <cell r="AG68">
            <v>3584</v>
          </cell>
          <cell r="AH68">
            <v>628</v>
          </cell>
          <cell r="AI68">
            <v>0</v>
          </cell>
          <cell r="AJ68">
            <v>18349</v>
          </cell>
          <cell r="AK68">
            <v>26914</v>
          </cell>
          <cell r="AL68">
            <v>6096</v>
          </cell>
          <cell r="AM68">
            <v>0</v>
          </cell>
          <cell r="AN68">
            <v>6096</v>
          </cell>
          <cell r="AO68">
            <v>33010</v>
          </cell>
          <cell r="AP68">
            <v>9140</v>
          </cell>
          <cell r="AQ68">
            <v>4526</v>
          </cell>
          <cell r="AR68">
            <v>526</v>
          </cell>
          <cell r="AS68">
            <v>5570</v>
          </cell>
          <cell r="AT68">
            <v>0</v>
          </cell>
          <cell r="AU68">
            <v>19762</v>
          </cell>
          <cell r="AV68">
            <v>19762</v>
          </cell>
          <cell r="AW68">
            <v>2463</v>
          </cell>
          <cell r="AX68">
            <v>0</v>
          </cell>
          <cell r="AY68">
            <v>2463</v>
          </cell>
          <cell r="AZ68">
            <v>6291</v>
          </cell>
          <cell r="BA68">
            <v>156</v>
          </cell>
          <cell r="BB68">
            <v>8911</v>
          </cell>
          <cell r="BC68">
            <v>28673</v>
          </cell>
          <cell r="BD68">
            <v>4337</v>
          </cell>
          <cell r="BE68">
            <v>2883</v>
          </cell>
          <cell r="BF68">
            <v>1454</v>
          </cell>
          <cell r="BG68">
            <v>33010</v>
          </cell>
          <cell r="BH68">
            <v>8628</v>
          </cell>
          <cell r="BI68">
            <v>13907</v>
          </cell>
          <cell r="BJ68">
            <v>1571</v>
          </cell>
          <cell r="BK68">
            <v>774</v>
          </cell>
          <cell r="BL68">
            <v>0</v>
          </cell>
          <cell r="BM68">
            <v>16252</v>
          </cell>
          <cell r="BN68">
            <v>24880</v>
          </cell>
          <cell r="BO68">
            <v>6096</v>
          </cell>
          <cell r="BP68">
            <v>0</v>
          </cell>
          <cell r="BQ68">
            <v>6096</v>
          </cell>
          <cell r="BR68">
            <v>30976</v>
          </cell>
          <cell r="BS68">
            <v>9211</v>
          </cell>
          <cell r="BT68">
            <v>5223</v>
          </cell>
          <cell r="BU68">
            <v>625</v>
          </cell>
          <cell r="BV68">
            <v>5570</v>
          </cell>
          <cell r="BW68">
            <v>0</v>
          </cell>
          <cell r="BX68">
            <v>20629</v>
          </cell>
          <cell r="BY68">
            <v>20629</v>
          </cell>
          <cell r="BZ68">
            <v>2633</v>
          </cell>
          <cell r="CA68">
            <v>0</v>
          </cell>
          <cell r="CB68">
            <v>2633</v>
          </cell>
          <cell r="CC68">
            <v>6297</v>
          </cell>
          <cell r="CD68">
            <v>162</v>
          </cell>
          <cell r="CE68">
            <v>9092</v>
          </cell>
          <cell r="CF68">
            <v>29720</v>
          </cell>
          <cell r="CG68">
            <v>1255</v>
          </cell>
          <cell r="CH68">
            <v>-198</v>
          </cell>
          <cell r="CI68">
            <v>1454</v>
          </cell>
          <cell r="CJ68">
            <v>30976</v>
          </cell>
        </row>
        <row r="69">
          <cell r="A69">
            <v>37681</v>
          </cell>
          <cell r="B69">
            <v>8658</v>
          </cell>
          <cell r="C69">
            <v>14210</v>
          </cell>
          <cell r="D69">
            <v>3445</v>
          </cell>
          <cell r="E69">
            <v>356</v>
          </cell>
          <cell r="F69">
            <v>0</v>
          </cell>
          <cell r="G69">
            <v>18011</v>
          </cell>
          <cell r="H69">
            <v>26669</v>
          </cell>
          <cell r="I69">
            <v>6188</v>
          </cell>
          <cell r="J69">
            <v>0</v>
          </cell>
          <cell r="K69">
            <v>6188</v>
          </cell>
          <cell r="L69">
            <v>32857</v>
          </cell>
          <cell r="M69">
            <v>9145</v>
          </cell>
          <cell r="N69">
            <v>4783</v>
          </cell>
          <cell r="O69">
            <v>599</v>
          </cell>
          <cell r="P69">
            <v>5678</v>
          </cell>
          <cell r="Q69">
            <v>0</v>
          </cell>
          <cell r="R69">
            <v>20206</v>
          </cell>
          <cell r="S69">
            <v>20206</v>
          </cell>
          <cell r="T69">
            <v>3340</v>
          </cell>
          <cell r="U69">
            <v>0</v>
          </cell>
          <cell r="V69">
            <v>3340</v>
          </cell>
          <cell r="W69">
            <v>6471</v>
          </cell>
          <cell r="X69">
            <v>184</v>
          </cell>
          <cell r="Y69">
            <v>9995</v>
          </cell>
          <cell r="Z69">
            <v>30201</v>
          </cell>
          <cell r="AA69">
            <v>2656</v>
          </cell>
          <cell r="AB69">
            <v>1192</v>
          </cell>
          <cell r="AC69">
            <v>1464</v>
          </cell>
          <cell r="AD69">
            <v>32857</v>
          </cell>
          <cell r="AE69">
            <v>8730</v>
          </cell>
          <cell r="AF69">
            <v>14235</v>
          </cell>
          <cell r="AG69">
            <v>3450</v>
          </cell>
          <cell r="AH69">
            <v>308</v>
          </cell>
          <cell r="AI69">
            <v>0</v>
          </cell>
          <cell r="AJ69">
            <v>17993</v>
          </cell>
          <cell r="AK69">
            <v>26723</v>
          </cell>
          <cell r="AL69">
            <v>6188</v>
          </cell>
          <cell r="AM69">
            <v>0</v>
          </cell>
          <cell r="AN69">
            <v>6188</v>
          </cell>
          <cell r="AO69">
            <v>32911</v>
          </cell>
          <cell r="AP69">
            <v>9098</v>
          </cell>
          <cell r="AQ69">
            <v>4823</v>
          </cell>
          <cell r="AR69">
            <v>581</v>
          </cell>
          <cell r="AS69">
            <v>5663</v>
          </cell>
          <cell r="AT69">
            <v>0</v>
          </cell>
          <cell r="AU69">
            <v>20164</v>
          </cell>
          <cell r="AV69">
            <v>20164</v>
          </cell>
          <cell r="AW69">
            <v>4196</v>
          </cell>
          <cell r="AX69">
            <v>0</v>
          </cell>
          <cell r="AY69">
            <v>4196</v>
          </cell>
          <cell r="AZ69">
            <v>6679</v>
          </cell>
          <cell r="BA69">
            <v>162</v>
          </cell>
          <cell r="BB69">
            <v>11037</v>
          </cell>
          <cell r="BC69">
            <v>31201</v>
          </cell>
          <cell r="BD69">
            <v>1710</v>
          </cell>
          <cell r="BE69">
            <v>245</v>
          </cell>
          <cell r="BF69">
            <v>1465</v>
          </cell>
          <cell r="BG69">
            <v>32911</v>
          </cell>
          <cell r="BH69">
            <v>8614</v>
          </cell>
          <cell r="BI69">
            <v>14549</v>
          </cell>
          <cell r="BJ69">
            <v>5116</v>
          </cell>
          <cell r="BK69">
            <v>736</v>
          </cell>
          <cell r="BL69">
            <v>0</v>
          </cell>
          <cell r="BM69">
            <v>20401</v>
          </cell>
          <cell r="BN69">
            <v>29016</v>
          </cell>
          <cell r="BO69">
            <v>6188</v>
          </cell>
          <cell r="BP69">
            <v>0</v>
          </cell>
          <cell r="BQ69">
            <v>6188</v>
          </cell>
          <cell r="BR69">
            <v>35204</v>
          </cell>
          <cell r="BS69">
            <v>9064</v>
          </cell>
          <cell r="BT69">
            <v>3312</v>
          </cell>
          <cell r="BU69">
            <v>622</v>
          </cell>
          <cell r="BV69">
            <v>5663</v>
          </cell>
          <cell r="BW69">
            <v>0</v>
          </cell>
          <cell r="BX69">
            <v>18660</v>
          </cell>
          <cell r="BY69">
            <v>18660</v>
          </cell>
          <cell r="BZ69">
            <v>3928</v>
          </cell>
          <cell r="CA69">
            <v>0</v>
          </cell>
          <cell r="CB69">
            <v>3928</v>
          </cell>
          <cell r="CC69">
            <v>6772</v>
          </cell>
          <cell r="CD69">
            <v>139</v>
          </cell>
          <cell r="CE69">
            <v>10838</v>
          </cell>
          <cell r="CF69">
            <v>29499</v>
          </cell>
          <cell r="CG69">
            <v>5705</v>
          </cell>
          <cell r="CH69">
            <v>4240</v>
          </cell>
          <cell r="CI69">
            <v>1465</v>
          </cell>
          <cell r="CJ69">
            <v>35204</v>
          </cell>
        </row>
        <row r="70">
          <cell r="A70">
            <v>37773</v>
          </cell>
          <cell r="B70">
            <v>8756</v>
          </cell>
          <cell r="C70">
            <v>14172</v>
          </cell>
          <cell r="D70">
            <v>3413</v>
          </cell>
          <cell r="E70">
            <v>295</v>
          </cell>
          <cell r="F70">
            <v>0</v>
          </cell>
          <cell r="G70">
            <v>17881</v>
          </cell>
          <cell r="H70">
            <v>26636</v>
          </cell>
          <cell r="I70">
            <v>6263</v>
          </cell>
          <cell r="J70">
            <v>0</v>
          </cell>
          <cell r="K70">
            <v>6263</v>
          </cell>
          <cell r="L70">
            <v>32899</v>
          </cell>
          <cell r="M70">
            <v>9202</v>
          </cell>
          <cell r="N70">
            <v>4963</v>
          </cell>
          <cell r="O70">
            <v>767</v>
          </cell>
          <cell r="P70">
            <v>5827</v>
          </cell>
          <cell r="Q70">
            <v>0</v>
          </cell>
          <cell r="R70">
            <v>20759</v>
          </cell>
          <cell r="S70">
            <v>20759</v>
          </cell>
          <cell r="T70">
            <v>3905</v>
          </cell>
          <cell r="U70">
            <v>0</v>
          </cell>
          <cell r="V70">
            <v>3905</v>
          </cell>
          <cell r="W70">
            <v>6449</v>
          </cell>
          <cell r="X70">
            <v>188</v>
          </cell>
          <cell r="Y70">
            <v>10541</v>
          </cell>
          <cell r="Z70">
            <v>31300</v>
          </cell>
          <cell r="AA70">
            <v>1599</v>
          </cell>
          <cell r="AB70">
            <v>132</v>
          </cell>
          <cell r="AC70">
            <v>1467</v>
          </cell>
          <cell r="AD70">
            <v>32899</v>
          </cell>
          <cell r="AE70">
            <v>8661</v>
          </cell>
          <cell r="AF70">
            <v>14193</v>
          </cell>
          <cell r="AG70">
            <v>3314</v>
          </cell>
          <cell r="AH70">
            <v>212</v>
          </cell>
          <cell r="AI70">
            <v>0</v>
          </cell>
          <cell r="AJ70">
            <v>17719</v>
          </cell>
          <cell r="AK70">
            <v>26380</v>
          </cell>
          <cell r="AL70">
            <v>6267</v>
          </cell>
          <cell r="AM70">
            <v>0</v>
          </cell>
          <cell r="AN70">
            <v>6267</v>
          </cell>
          <cell r="AO70">
            <v>32648</v>
          </cell>
          <cell r="AP70">
            <v>9219</v>
          </cell>
          <cell r="AQ70">
            <v>4992</v>
          </cell>
          <cell r="AR70">
            <v>644</v>
          </cell>
          <cell r="AS70">
            <v>5844</v>
          </cell>
          <cell r="AT70">
            <v>0</v>
          </cell>
          <cell r="AU70">
            <v>20698</v>
          </cell>
          <cell r="AV70">
            <v>20698</v>
          </cell>
          <cell r="AW70">
            <v>3415</v>
          </cell>
          <cell r="AX70">
            <v>0</v>
          </cell>
          <cell r="AY70">
            <v>3415</v>
          </cell>
          <cell r="AZ70">
            <v>6345</v>
          </cell>
          <cell r="BA70">
            <v>240</v>
          </cell>
          <cell r="BB70">
            <v>10000</v>
          </cell>
          <cell r="BC70">
            <v>30698</v>
          </cell>
          <cell r="BD70">
            <v>1949</v>
          </cell>
          <cell r="BE70">
            <v>477</v>
          </cell>
          <cell r="BF70">
            <v>1472</v>
          </cell>
          <cell r="BG70">
            <v>32648</v>
          </cell>
          <cell r="BH70">
            <v>8777</v>
          </cell>
          <cell r="BI70">
            <v>13661</v>
          </cell>
          <cell r="BJ70">
            <v>1795</v>
          </cell>
          <cell r="BK70">
            <v>-237</v>
          </cell>
          <cell r="BL70">
            <v>0</v>
          </cell>
          <cell r="BM70">
            <v>15219</v>
          </cell>
          <cell r="BN70">
            <v>23996</v>
          </cell>
          <cell r="BO70">
            <v>6267</v>
          </cell>
          <cell r="BP70">
            <v>0</v>
          </cell>
          <cell r="BQ70">
            <v>6267</v>
          </cell>
          <cell r="BR70">
            <v>30263</v>
          </cell>
          <cell r="BS70">
            <v>9052</v>
          </cell>
          <cell r="BT70">
            <v>5161</v>
          </cell>
          <cell r="BU70">
            <v>742</v>
          </cell>
          <cell r="BV70">
            <v>5844</v>
          </cell>
          <cell r="BW70">
            <v>0</v>
          </cell>
          <cell r="BX70">
            <v>20799</v>
          </cell>
          <cell r="BY70">
            <v>20799</v>
          </cell>
          <cell r="BZ70">
            <v>3560</v>
          </cell>
          <cell r="CA70">
            <v>0</v>
          </cell>
          <cell r="CB70">
            <v>3560</v>
          </cell>
          <cell r="CC70">
            <v>6292</v>
          </cell>
          <cell r="CD70">
            <v>287</v>
          </cell>
          <cell r="CE70">
            <v>10139</v>
          </cell>
          <cell r="CF70">
            <v>30937</v>
          </cell>
          <cell r="CG70">
            <v>-674</v>
          </cell>
          <cell r="CH70">
            <v>-2146</v>
          </cell>
          <cell r="CI70">
            <v>1472</v>
          </cell>
          <cell r="CJ70">
            <v>30263</v>
          </cell>
        </row>
        <row r="71">
          <cell r="A71">
            <v>37865</v>
          </cell>
          <cell r="B71">
            <v>8908</v>
          </cell>
          <cell r="C71">
            <v>14575</v>
          </cell>
          <cell r="D71">
            <v>3451</v>
          </cell>
          <cell r="E71">
            <v>356</v>
          </cell>
          <cell r="F71">
            <v>0</v>
          </cell>
          <cell r="G71">
            <v>18382</v>
          </cell>
          <cell r="H71">
            <v>27290</v>
          </cell>
          <cell r="I71">
            <v>6333</v>
          </cell>
          <cell r="J71">
            <v>0</v>
          </cell>
          <cell r="K71">
            <v>6333</v>
          </cell>
          <cell r="L71">
            <v>33623</v>
          </cell>
          <cell r="M71">
            <v>9585</v>
          </cell>
          <cell r="N71">
            <v>4825</v>
          </cell>
          <cell r="O71">
            <v>797</v>
          </cell>
          <cell r="P71">
            <v>5996</v>
          </cell>
          <cell r="Q71">
            <v>0</v>
          </cell>
          <cell r="R71">
            <v>21203</v>
          </cell>
          <cell r="S71">
            <v>21203</v>
          </cell>
          <cell r="T71">
            <v>4044</v>
          </cell>
          <cell r="U71">
            <v>0</v>
          </cell>
          <cell r="V71">
            <v>4044</v>
          </cell>
          <cell r="W71">
            <v>6364</v>
          </cell>
          <cell r="X71">
            <v>169</v>
          </cell>
          <cell r="Y71">
            <v>10576</v>
          </cell>
          <cell r="Z71">
            <v>31779</v>
          </cell>
          <cell r="AA71">
            <v>1844</v>
          </cell>
          <cell r="AB71">
            <v>377</v>
          </cell>
          <cell r="AC71">
            <v>1467</v>
          </cell>
          <cell r="AD71">
            <v>33623</v>
          </cell>
          <cell r="AE71">
            <v>8952</v>
          </cell>
          <cell r="AF71">
            <v>14664</v>
          </cell>
          <cell r="AG71">
            <v>3492</v>
          </cell>
          <cell r="AH71">
            <v>448</v>
          </cell>
          <cell r="AI71">
            <v>0</v>
          </cell>
          <cell r="AJ71">
            <v>18604</v>
          </cell>
          <cell r="AK71">
            <v>27556</v>
          </cell>
          <cell r="AL71">
            <v>6328</v>
          </cell>
          <cell r="AM71">
            <v>0</v>
          </cell>
          <cell r="AN71">
            <v>6328</v>
          </cell>
          <cell r="AO71">
            <v>33884</v>
          </cell>
          <cell r="AP71">
            <v>9660</v>
          </cell>
          <cell r="AQ71">
            <v>4923</v>
          </cell>
          <cell r="AR71">
            <v>1083</v>
          </cell>
          <cell r="AS71">
            <v>6004</v>
          </cell>
          <cell r="AT71">
            <v>0</v>
          </cell>
          <cell r="AU71">
            <v>21671</v>
          </cell>
          <cell r="AV71">
            <v>21671</v>
          </cell>
          <cell r="AW71">
            <v>3926</v>
          </cell>
          <cell r="AX71">
            <v>0</v>
          </cell>
          <cell r="AY71">
            <v>3926</v>
          </cell>
          <cell r="AZ71">
            <v>6333</v>
          </cell>
          <cell r="BA71">
            <v>146</v>
          </cell>
          <cell r="BB71">
            <v>10405</v>
          </cell>
          <cell r="BC71">
            <v>32076</v>
          </cell>
          <cell r="BD71">
            <v>1808</v>
          </cell>
          <cell r="BE71">
            <v>344</v>
          </cell>
          <cell r="BF71">
            <v>1464</v>
          </cell>
          <cell r="BG71">
            <v>33884</v>
          </cell>
          <cell r="BH71">
            <v>8885</v>
          </cell>
          <cell r="BI71">
            <v>15086</v>
          </cell>
          <cell r="BJ71">
            <v>5462</v>
          </cell>
          <cell r="BK71">
            <v>324</v>
          </cell>
          <cell r="BL71">
            <v>0</v>
          </cell>
          <cell r="BM71">
            <v>20871</v>
          </cell>
          <cell r="BN71">
            <v>29756</v>
          </cell>
          <cell r="BO71">
            <v>6328</v>
          </cell>
          <cell r="BP71">
            <v>0</v>
          </cell>
          <cell r="BQ71">
            <v>6328</v>
          </cell>
          <cell r="BR71">
            <v>36084</v>
          </cell>
          <cell r="BS71">
            <v>9794</v>
          </cell>
          <cell r="BT71">
            <v>5621</v>
          </cell>
          <cell r="BU71">
            <v>854</v>
          </cell>
          <cell r="BV71">
            <v>6004</v>
          </cell>
          <cell r="BW71">
            <v>0</v>
          </cell>
          <cell r="BX71">
            <v>22273</v>
          </cell>
          <cell r="BY71">
            <v>22273</v>
          </cell>
          <cell r="BZ71">
            <v>3750</v>
          </cell>
          <cell r="CA71">
            <v>0</v>
          </cell>
          <cell r="CB71">
            <v>3750</v>
          </cell>
          <cell r="CC71">
            <v>6292</v>
          </cell>
          <cell r="CD71">
            <v>135</v>
          </cell>
          <cell r="CE71">
            <v>10176</v>
          </cell>
          <cell r="CF71">
            <v>32449</v>
          </cell>
          <cell r="CG71">
            <v>3635</v>
          </cell>
          <cell r="CH71">
            <v>2171</v>
          </cell>
          <cell r="CI71">
            <v>1464</v>
          </cell>
          <cell r="CJ71">
            <v>36084</v>
          </cell>
        </row>
        <row r="72">
          <cell r="A72">
            <v>37956</v>
          </cell>
          <cell r="B72">
            <v>9085</v>
          </cell>
          <cell r="C72">
            <v>15666</v>
          </cell>
          <cell r="D72">
            <v>3472</v>
          </cell>
          <cell r="E72">
            <v>580</v>
          </cell>
          <cell r="F72">
            <v>0</v>
          </cell>
          <cell r="G72">
            <v>19719</v>
          </cell>
          <cell r="H72">
            <v>28804</v>
          </cell>
          <cell r="I72">
            <v>6408</v>
          </cell>
          <cell r="J72">
            <v>0</v>
          </cell>
          <cell r="K72">
            <v>6408</v>
          </cell>
          <cell r="L72">
            <v>35212</v>
          </cell>
          <cell r="M72">
            <v>10312</v>
          </cell>
          <cell r="N72">
            <v>4655</v>
          </cell>
          <cell r="O72">
            <v>727</v>
          </cell>
          <cell r="P72">
            <v>6187</v>
          </cell>
          <cell r="Q72">
            <v>0</v>
          </cell>
          <cell r="R72">
            <v>21881</v>
          </cell>
          <cell r="S72">
            <v>21881</v>
          </cell>
          <cell r="T72">
            <v>3770</v>
          </cell>
          <cell r="U72">
            <v>0</v>
          </cell>
          <cell r="V72">
            <v>3770</v>
          </cell>
          <cell r="W72">
            <v>6325</v>
          </cell>
          <cell r="X72">
            <v>147</v>
          </cell>
          <cell r="Y72">
            <v>10241</v>
          </cell>
          <cell r="Z72">
            <v>32123</v>
          </cell>
          <cell r="AA72">
            <v>3089</v>
          </cell>
          <cell r="AB72">
            <v>1616</v>
          </cell>
          <cell r="AC72">
            <v>1473</v>
          </cell>
          <cell r="AD72">
            <v>35212</v>
          </cell>
          <cell r="AE72">
            <v>9078</v>
          </cell>
          <cell r="AF72">
            <v>15037</v>
          </cell>
          <cell r="AG72">
            <v>3506</v>
          </cell>
          <cell r="AH72">
            <v>498</v>
          </cell>
          <cell r="AI72">
            <v>0</v>
          </cell>
          <cell r="AJ72">
            <v>19041</v>
          </cell>
          <cell r="AK72">
            <v>28118</v>
          </cell>
          <cell r="AL72">
            <v>6407</v>
          </cell>
          <cell r="AM72">
            <v>0</v>
          </cell>
          <cell r="AN72">
            <v>6407</v>
          </cell>
          <cell r="AO72">
            <v>34525</v>
          </cell>
          <cell r="AP72">
            <v>9900</v>
          </cell>
          <cell r="AQ72">
            <v>4539</v>
          </cell>
          <cell r="AR72">
            <v>614</v>
          </cell>
          <cell r="AS72">
            <v>6178</v>
          </cell>
          <cell r="AT72">
            <v>0</v>
          </cell>
          <cell r="AU72">
            <v>21231</v>
          </cell>
          <cell r="AV72">
            <v>21231</v>
          </cell>
          <cell r="AW72">
            <v>4457</v>
          </cell>
          <cell r="AX72">
            <v>0</v>
          </cell>
          <cell r="AY72">
            <v>4457</v>
          </cell>
          <cell r="AZ72">
            <v>6397</v>
          </cell>
          <cell r="BA72">
            <v>132</v>
          </cell>
          <cell r="BB72">
            <v>10987</v>
          </cell>
          <cell r="BC72">
            <v>32217</v>
          </cell>
          <cell r="BD72">
            <v>2308</v>
          </cell>
          <cell r="BE72">
            <v>836</v>
          </cell>
          <cell r="BF72">
            <v>1471</v>
          </cell>
          <cell r="BG72">
            <v>34525</v>
          </cell>
          <cell r="BH72">
            <v>9145</v>
          </cell>
          <cell r="BI72">
            <v>14848</v>
          </cell>
          <cell r="BJ72">
            <v>1511</v>
          </cell>
          <cell r="BK72">
            <v>678</v>
          </cell>
          <cell r="BL72">
            <v>0</v>
          </cell>
          <cell r="BM72">
            <v>17038</v>
          </cell>
          <cell r="BN72">
            <v>26183</v>
          </cell>
          <cell r="BO72">
            <v>6407</v>
          </cell>
          <cell r="BP72">
            <v>0</v>
          </cell>
          <cell r="BQ72">
            <v>6407</v>
          </cell>
          <cell r="BR72">
            <v>32590</v>
          </cell>
          <cell r="BS72">
            <v>9974</v>
          </cell>
          <cell r="BT72">
            <v>5385</v>
          </cell>
          <cell r="BU72">
            <v>733</v>
          </cell>
          <cell r="BV72">
            <v>6178</v>
          </cell>
          <cell r="BW72">
            <v>0</v>
          </cell>
          <cell r="BX72">
            <v>22270</v>
          </cell>
          <cell r="BY72">
            <v>22270</v>
          </cell>
          <cell r="BZ72">
            <v>4713</v>
          </cell>
          <cell r="CA72">
            <v>0</v>
          </cell>
          <cell r="CB72">
            <v>4713</v>
          </cell>
          <cell r="CC72">
            <v>6393</v>
          </cell>
          <cell r="CD72">
            <v>137</v>
          </cell>
          <cell r="CE72">
            <v>11243</v>
          </cell>
          <cell r="CF72">
            <v>33513</v>
          </cell>
          <cell r="CG72">
            <v>-923</v>
          </cell>
          <cell r="CH72">
            <v>-2394</v>
          </cell>
          <cell r="CI72">
            <v>1471</v>
          </cell>
          <cell r="CJ72">
            <v>32590</v>
          </cell>
        </row>
        <row r="73">
          <cell r="A73">
            <v>38047</v>
          </cell>
          <cell r="B73">
            <v>9259</v>
          </cell>
          <cell r="C73">
            <v>17095</v>
          </cell>
          <cell r="D73">
            <v>3480</v>
          </cell>
          <cell r="E73">
            <v>820</v>
          </cell>
          <cell r="F73">
            <v>0</v>
          </cell>
          <cell r="G73">
            <v>21395</v>
          </cell>
          <cell r="H73">
            <v>30654</v>
          </cell>
          <cell r="I73">
            <v>6492</v>
          </cell>
          <cell r="J73">
            <v>0</v>
          </cell>
          <cell r="K73">
            <v>6492</v>
          </cell>
          <cell r="L73">
            <v>37145</v>
          </cell>
          <cell r="M73">
            <v>11156</v>
          </cell>
          <cell r="N73">
            <v>4572</v>
          </cell>
          <cell r="O73">
            <v>745</v>
          </cell>
          <cell r="P73">
            <v>6418</v>
          </cell>
          <cell r="Q73">
            <v>0</v>
          </cell>
          <cell r="R73">
            <v>22892</v>
          </cell>
          <cell r="S73">
            <v>22892</v>
          </cell>
          <cell r="T73">
            <v>3358</v>
          </cell>
          <cell r="U73">
            <v>0</v>
          </cell>
          <cell r="V73">
            <v>3358</v>
          </cell>
          <cell r="W73">
            <v>6480</v>
          </cell>
          <cell r="X73">
            <v>150</v>
          </cell>
          <cell r="Y73">
            <v>9987</v>
          </cell>
          <cell r="Z73">
            <v>32879</v>
          </cell>
          <cell r="AA73">
            <v>4267</v>
          </cell>
          <cell r="AB73">
            <v>2775</v>
          </cell>
          <cell r="AC73">
            <v>1492</v>
          </cell>
          <cell r="AD73">
            <v>37145</v>
          </cell>
          <cell r="AE73">
            <v>9300</v>
          </cell>
          <cell r="AF73">
            <v>17518</v>
          </cell>
          <cell r="AG73">
            <v>3589</v>
          </cell>
          <cell r="AH73">
            <v>802</v>
          </cell>
          <cell r="AI73">
            <v>0</v>
          </cell>
          <cell r="AJ73">
            <v>21908</v>
          </cell>
          <cell r="AK73">
            <v>31209</v>
          </cell>
          <cell r="AL73">
            <v>6492</v>
          </cell>
          <cell r="AM73">
            <v>0</v>
          </cell>
          <cell r="AN73">
            <v>6492</v>
          </cell>
          <cell r="AO73">
            <v>37700</v>
          </cell>
          <cell r="AP73">
            <v>11589</v>
          </cell>
          <cell r="AQ73">
            <v>4447</v>
          </cell>
          <cell r="AR73">
            <v>587</v>
          </cell>
          <cell r="AS73">
            <v>6406</v>
          </cell>
          <cell r="AT73">
            <v>0</v>
          </cell>
          <cell r="AU73">
            <v>23029</v>
          </cell>
          <cell r="AV73">
            <v>23029</v>
          </cell>
          <cell r="AW73">
            <v>2949</v>
          </cell>
          <cell r="AX73">
            <v>0</v>
          </cell>
          <cell r="AY73">
            <v>2949</v>
          </cell>
          <cell r="AZ73">
            <v>6418</v>
          </cell>
          <cell r="BA73">
            <v>154</v>
          </cell>
          <cell r="BB73">
            <v>9522</v>
          </cell>
          <cell r="BC73">
            <v>32551</v>
          </cell>
          <cell r="BD73">
            <v>5149</v>
          </cell>
          <cell r="BE73">
            <v>3659</v>
          </cell>
          <cell r="BF73">
            <v>1491</v>
          </cell>
          <cell r="BG73">
            <v>37700</v>
          </cell>
          <cell r="BH73">
            <v>9171</v>
          </cell>
          <cell r="BI73">
            <v>17987</v>
          </cell>
          <cell r="BJ73">
            <v>5356</v>
          </cell>
          <cell r="BK73">
            <v>1210</v>
          </cell>
          <cell r="BL73">
            <v>0</v>
          </cell>
          <cell r="BM73">
            <v>24554</v>
          </cell>
          <cell r="BN73">
            <v>33725</v>
          </cell>
          <cell r="BO73">
            <v>6492</v>
          </cell>
          <cell r="BP73">
            <v>0</v>
          </cell>
          <cell r="BQ73">
            <v>6492</v>
          </cell>
          <cell r="BR73">
            <v>40217</v>
          </cell>
          <cell r="BS73">
            <v>11560</v>
          </cell>
          <cell r="BT73">
            <v>3244</v>
          </cell>
          <cell r="BU73">
            <v>578</v>
          </cell>
          <cell r="BV73">
            <v>6406</v>
          </cell>
          <cell r="BW73">
            <v>0</v>
          </cell>
          <cell r="BX73">
            <v>21789</v>
          </cell>
          <cell r="BY73">
            <v>21789</v>
          </cell>
          <cell r="BZ73">
            <v>2778</v>
          </cell>
          <cell r="CA73">
            <v>0</v>
          </cell>
          <cell r="CB73">
            <v>2778</v>
          </cell>
          <cell r="CC73">
            <v>6520</v>
          </cell>
          <cell r="CD73">
            <v>130</v>
          </cell>
          <cell r="CE73">
            <v>9429</v>
          </cell>
          <cell r="CF73">
            <v>31218</v>
          </cell>
          <cell r="CG73">
            <v>8999</v>
          </cell>
          <cell r="CH73">
            <v>7509</v>
          </cell>
          <cell r="CI73">
            <v>1491</v>
          </cell>
          <cell r="CJ73">
            <v>40217</v>
          </cell>
        </row>
        <row r="74">
          <cell r="A74">
            <v>38139</v>
          </cell>
          <cell r="B74">
            <v>9451</v>
          </cell>
          <cell r="C74">
            <v>18250</v>
          </cell>
          <cell r="D74">
            <v>3622</v>
          </cell>
          <cell r="E74">
            <v>971</v>
          </cell>
          <cell r="F74">
            <v>0</v>
          </cell>
          <cell r="G74">
            <v>22844</v>
          </cell>
          <cell r="H74">
            <v>32294</v>
          </cell>
          <cell r="I74">
            <v>6584</v>
          </cell>
          <cell r="J74">
            <v>0</v>
          </cell>
          <cell r="K74">
            <v>6584</v>
          </cell>
          <cell r="L74">
            <v>38878</v>
          </cell>
          <cell r="M74">
            <v>11840</v>
          </cell>
          <cell r="N74">
            <v>4589</v>
          </cell>
          <cell r="O74">
            <v>947</v>
          </cell>
          <cell r="P74">
            <v>6695</v>
          </cell>
          <cell r="Q74">
            <v>0</v>
          </cell>
          <cell r="R74">
            <v>24072</v>
          </cell>
          <cell r="S74">
            <v>24072</v>
          </cell>
          <cell r="T74">
            <v>3054</v>
          </cell>
          <cell r="U74">
            <v>0</v>
          </cell>
          <cell r="V74">
            <v>3054</v>
          </cell>
          <cell r="W74">
            <v>6786</v>
          </cell>
          <cell r="X74">
            <v>166</v>
          </cell>
          <cell r="Y74">
            <v>10007</v>
          </cell>
          <cell r="Z74">
            <v>34079</v>
          </cell>
          <cell r="AA74">
            <v>4799</v>
          </cell>
          <cell r="AB74">
            <v>3275</v>
          </cell>
          <cell r="AC74">
            <v>1524</v>
          </cell>
          <cell r="AD74">
            <v>38878</v>
          </cell>
          <cell r="AE74">
            <v>9392</v>
          </cell>
          <cell r="AF74">
            <v>18643</v>
          </cell>
          <cell r="AG74">
            <v>3326</v>
          </cell>
          <cell r="AH74">
            <v>1115</v>
          </cell>
          <cell r="AI74">
            <v>0</v>
          </cell>
          <cell r="AJ74">
            <v>23084</v>
          </cell>
          <cell r="AK74">
            <v>32476</v>
          </cell>
          <cell r="AL74">
            <v>6583</v>
          </cell>
          <cell r="AM74">
            <v>0</v>
          </cell>
          <cell r="AN74">
            <v>6583</v>
          </cell>
          <cell r="AO74">
            <v>39059</v>
          </cell>
          <cell r="AP74">
            <v>11808</v>
          </cell>
          <cell r="AQ74">
            <v>4844</v>
          </cell>
          <cell r="AR74">
            <v>978</v>
          </cell>
          <cell r="AS74">
            <v>6701</v>
          </cell>
          <cell r="AT74">
            <v>0</v>
          </cell>
          <cell r="AU74">
            <v>24330</v>
          </cell>
          <cell r="AV74">
            <v>24330</v>
          </cell>
          <cell r="AW74">
            <v>2784</v>
          </cell>
          <cell r="AX74">
            <v>0</v>
          </cell>
          <cell r="AY74">
            <v>2784</v>
          </cell>
          <cell r="AZ74">
            <v>6663</v>
          </cell>
          <cell r="BA74">
            <v>170</v>
          </cell>
          <cell r="BB74">
            <v>9617</v>
          </cell>
          <cell r="BC74">
            <v>33948</v>
          </cell>
          <cell r="BD74">
            <v>5111</v>
          </cell>
          <cell r="BE74">
            <v>3589</v>
          </cell>
          <cell r="BF74">
            <v>1522</v>
          </cell>
          <cell r="BG74">
            <v>39059</v>
          </cell>
          <cell r="BH74">
            <v>9523</v>
          </cell>
          <cell r="BI74">
            <v>17784</v>
          </cell>
          <cell r="BJ74">
            <v>1748</v>
          </cell>
          <cell r="BK74">
            <v>582</v>
          </cell>
          <cell r="BL74">
            <v>0</v>
          </cell>
          <cell r="BM74">
            <v>20114</v>
          </cell>
          <cell r="BN74">
            <v>29637</v>
          </cell>
          <cell r="BO74">
            <v>6583</v>
          </cell>
          <cell r="BP74">
            <v>0</v>
          </cell>
          <cell r="BQ74">
            <v>6583</v>
          </cell>
          <cell r="BR74">
            <v>36220</v>
          </cell>
          <cell r="BS74">
            <v>11587</v>
          </cell>
          <cell r="BT74">
            <v>5221</v>
          </cell>
          <cell r="BU74">
            <v>1087</v>
          </cell>
          <cell r="BV74">
            <v>6701</v>
          </cell>
          <cell r="BW74">
            <v>0</v>
          </cell>
          <cell r="BX74">
            <v>24595</v>
          </cell>
          <cell r="BY74">
            <v>24595</v>
          </cell>
          <cell r="BZ74">
            <v>2928</v>
          </cell>
          <cell r="CA74">
            <v>0</v>
          </cell>
          <cell r="CB74">
            <v>2928</v>
          </cell>
          <cell r="CC74">
            <v>6614</v>
          </cell>
          <cell r="CD74">
            <v>201</v>
          </cell>
          <cell r="CE74">
            <v>9743</v>
          </cell>
          <cell r="CF74">
            <v>34338</v>
          </cell>
          <cell r="CG74">
            <v>1882</v>
          </cell>
          <cell r="CH74">
            <v>359</v>
          </cell>
          <cell r="CI74">
            <v>1522</v>
          </cell>
          <cell r="CJ74">
            <v>36220</v>
          </cell>
        </row>
        <row r="75">
          <cell r="A75">
            <v>38231</v>
          </cell>
          <cell r="B75">
            <v>9691</v>
          </cell>
          <cell r="C75">
            <v>18907</v>
          </cell>
          <cell r="D75">
            <v>3992</v>
          </cell>
          <cell r="E75">
            <v>919</v>
          </cell>
          <cell r="F75">
            <v>0</v>
          </cell>
          <cell r="G75">
            <v>23818</v>
          </cell>
          <cell r="H75">
            <v>33509</v>
          </cell>
          <cell r="I75">
            <v>6677</v>
          </cell>
          <cell r="J75">
            <v>0</v>
          </cell>
          <cell r="K75">
            <v>6677</v>
          </cell>
          <cell r="L75">
            <v>40186</v>
          </cell>
          <cell r="M75">
            <v>12254</v>
          </cell>
          <cell r="N75">
            <v>4651</v>
          </cell>
          <cell r="O75">
            <v>1158</v>
          </cell>
          <cell r="P75">
            <v>6997</v>
          </cell>
          <cell r="Q75">
            <v>0</v>
          </cell>
          <cell r="R75">
            <v>25059</v>
          </cell>
          <cell r="S75">
            <v>25059</v>
          </cell>
          <cell r="T75">
            <v>3233</v>
          </cell>
          <cell r="U75">
            <v>0</v>
          </cell>
          <cell r="V75">
            <v>3233</v>
          </cell>
          <cell r="W75">
            <v>7173</v>
          </cell>
          <cell r="X75">
            <v>163</v>
          </cell>
          <cell r="Y75">
            <v>10569</v>
          </cell>
          <cell r="Z75">
            <v>35628</v>
          </cell>
          <cell r="AA75">
            <v>4558</v>
          </cell>
          <cell r="AB75">
            <v>2998</v>
          </cell>
          <cell r="AC75">
            <v>1560</v>
          </cell>
          <cell r="AD75">
            <v>40186</v>
          </cell>
          <cell r="AE75">
            <v>9674</v>
          </cell>
          <cell r="AF75">
            <v>18428</v>
          </cell>
          <cell r="AG75">
            <v>4102</v>
          </cell>
          <cell r="AH75">
            <v>888</v>
          </cell>
          <cell r="AI75">
            <v>0</v>
          </cell>
          <cell r="AJ75">
            <v>23418</v>
          </cell>
          <cell r="AK75">
            <v>33092</v>
          </cell>
          <cell r="AL75">
            <v>6679</v>
          </cell>
          <cell r="AM75">
            <v>0</v>
          </cell>
          <cell r="AN75">
            <v>6679</v>
          </cell>
          <cell r="AO75">
            <v>39771</v>
          </cell>
          <cell r="AP75">
            <v>12155</v>
          </cell>
          <cell r="AQ75">
            <v>4495</v>
          </cell>
          <cell r="AR75">
            <v>1324</v>
          </cell>
          <cell r="AS75">
            <v>7010</v>
          </cell>
          <cell r="AT75">
            <v>0</v>
          </cell>
          <cell r="AU75">
            <v>24983</v>
          </cell>
          <cell r="AV75">
            <v>24983</v>
          </cell>
          <cell r="AW75">
            <v>3516</v>
          </cell>
          <cell r="AX75">
            <v>0</v>
          </cell>
          <cell r="AY75">
            <v>3516</v>
          </cell>
          <cell r="AZ75">
            <v>7339</v>
          </cell>
          <cell r="BA75">
            <v>182</v>
          </cell>
          <cell r="BB75">
            <v>11037</v>
          </cell>
          <cell r="BC75">
            <v>36020</v>
          </cell>
          <cell r="BD75">
            <v>3751</v>
          </cell>
          <cell r="BE75">
            <v>2187</v>
          </cell>
          <cell r="BF75">
            <v>1564</v>
          </cell>
          <cell r="BG75">
            <v>39771</v>
          </cell>
          <cell r="BH75">
            <v>9606</v>
          </cell>
          <cell r="BI75">
            <v>18951</v>
          </cell>
          <cell r="BJ75">
            <v>6476</v>
          </cell>
          <cell r="BK75">
            <v>854</v>
          </cell>
          <cell r="BL75">
            <v>0</v>
          </cell>
          <cell r="BM75">
            <v>26281</v>
          </cell>
          <cell r="BN75">
            <v>35888</v>
          </cell>
          <cell r="BO75">
            <v>6679</v>
          </cell>
          <cell r="BP75">
            <v>0</v>
          </cell>
          <cell r="BQ75">
            <v>6679</v>
          </cell>
          <cell r="BR75">
            <v>42566</v>
          </cell>
          <cell r="BS75">
            <v>12314</v>
          </cell>
          <cell r="BT75">
            <v>4498</v>
          </cell>
          <cell r="BU75">
            <v>1106</v>
          </cell>
          <cell r="BV75">
            <v>7010</v>
          </cell>
          <cell r="BW75">
            <v>0</v>
          </cell>
          <cell r="BX75">
            <v>24927</v>
          </cell>
          <cell r="BY75">
            <v>24927</v>
          </cell>
          <cell r="BZ75">
            <v>3350</v>
          </cell>
          <cell r="CA75">
            <v>0</v>
          </cell>
          <cell r="CB75">
            <v>3350</v>
          </cell>
          <cell r="CC75">
            <v>7274</v>
          </cell>
          <cell r="CD75">
            <v>170</v>
          </cell>
          <cell r="CE75">
            <v>10794</v>
          </cell>
          <cell r="CF75">
            <v>35721</v>
          </cell>
          <cell r="CG75">
            <v>6845</v>
          </cell>
          <cell r="CH75">
            <v>5281</v>
          </cell>
          <cell r="CI75">
            <v>1564</v>
          </cell>
          <cell r="CJ75">
            <v>42566</v>
          </cell>
        </row>
        <row r="76">
          <cell r="A76">
            <v>38322</v>
          </cell>
          <cell r="B76">
            <v>9924</v>
          </cell>
          <cell r="C76">
            <v>19118</v>
          </cell>
          <cell r="D76">
            <v>4289</v>
          </cell>
          <cell r="E76">
            <v>831</v>
          </cell>
          <cell r="F76">
            <v>0</v>
          </cell>
          <cell r="G76">
            <v>24238</v>
          </cell>
          <cell r="H76">
            <v>34162</v>
          </cell>
          <cell r="I76">
            <v>6771</v>
          </cell>
          <cell r="J76">
            <v>0</v>
          </cell>
          <cell r="K76">
            <v>6771</v>
          </cell>
          <cell r="L76">
            <v>40933</v>
          </cell>
          <cell r="M76">
            <v>12554</v>
          </cell>
          <cell r="N76">
            <v>4743</v>
          </cell>
          <cell r="O76">
            <v>1230</v>
          </cell>
          <cell r="P76">
            <v>7312</v>
          </cell>
          <cell r="Q76">
            <v>0</v>
          </cell>
          <cell r="R76">
            <v>25839</v>
          </cell>
          <cell r="S76">
            <v>25839</v>
          </cell>
          <cell r="T76">
            <v>3892</v>
          </cell>
          <cell r="U76">
            <v>0</v>
          </cell>
          <cell r="V76">
            <v>3892</v>
          </cell>
          <cell r="W76">
            <v>7478</v>
          </cell>
          <cell r="X76">
            <v>159</v>
          </cell>
          <cell r="Y76">
            <v>11529</v>
          </cell>
          <cell r="Z76">
            <v>37368</v>
          </cell>
          <cell r="AA76">
            <v>3564</v>
          </cell>
          <cell r="AB76">
            <v>1969</v>
          </cell>
          <cell r="AC76">
            <v>1595</v>
          </cell>
          <cell r="AD76">
            <v>40933</v>
          </cell>
          <cell r="AE76">
            <v>10014</v>
          </cell>
          <cell r="AF76">
            <v>19321</v>
          </cell>
          <cell r="AG76">
            <v>4406</v>
          </cell>
          <cell r="AH76">
            <v>862</v>
          </cell>
          <cell r="AI76">
            <v>0</v>
          </cell>
          <cell r="AJ76">
            <v>24589</v>
          </cell>
          <cell r="AK76">
            <v>34603</v>
          </cell>
          <cell r="AL76">
            <v>6770</v>
          </cell>
          <cell r="AM76">
            <v>0</v>
          </cell>
          <cell r="AN76">
            <v>6770</v>
          </cell>
          <cell r="AO76">
            <v>41372</v>
          </cell>
          <cell r="AP76">
            <v>12614</v>
          </cell>
          <cell r="AQ76">
            <v>4741</v>
          </cell>
          <cell r="AR76">
            <v>1154</v>
          </cell>
          <cell r="AS76">
            <v>7304</v>
          </cell>
          <cell r="AT76">
            <v>0</v>
          </cell>
          <cell r="AU76">
            <v>25813</v>
          </cell>
          <cell r="AV76">
            <v>25813</v>
          </cell>
          <cell r="AW76">
            <v>3786</v>
          </cell>
          <cell r="AX76">
            <v>0</v>
          </cell>
          <cell r="AY76">
            <v>3786</v>
          </cell>
          <cell r="AZ76">
            <v>7400</v>
          </cell>
          <cell r="BA76">
            <v>135</v>
          </cell>
          <cell r="BB76">
            <v>11322</v>
          </cell>
          <cell r="BC76">
            <v>37134</v>
          </cell>
          <cell r="BD76">
            <v>4238</v>
          </cell>
          <cell r="BE76">
            <v>2642</v>
          </cell>
          <cell r="BF76">
            <v>1595</v>
          </cell>
          <cell r="BG76">
            <v>41372</v>
          </cell>
          <cell r="BH76">
            <v>10078</v>
          </cell>
          <cell r="BI76">
            <v>19197</v>
          </cell>
          <cell r="BJ76">
            <v>1861</v>
          </cell>
          <cell r="BK76">
            <v>1037</v>
          </cell>
          <cell r="BL76">
            <v>0</v>
          </cell>
          <cell r="BM76">
            <v>22095</v>
          </cell>
          <cell r="BN76">
            <v>32172</v>
          </cell>
          <cell r="BO76">
            <v>6770</v>
          </cell>
          <cell r="BP76">
            <v>0</v>
          </cell>
          <cell r="BQ76">
            <v>6770</v>
          </cell>
          <cell r="BR76">
            <v>38942</v>
          </cell>
          <cell r="BS76">
            <v>12712</v>
          </cell>
          <cell r="BT76">
            <v>5525</v>
          </cell>
          <cell r="BU76">
            <v>1290</v>
          </cell>
          <cell r="BV76">
            <v>7304</v>
          </cell>
          <cell r="BW76">
            <v>0</v>
          </cell>
          <cell r="BX76">
            <v>26831</v>
          </cell>
          <cell r="BY76">
            <v>26831</v>
          </cell>
          <cell r="BZ76">
            <v>3969</v>
          </cell>
          <cell r="CA76">
            <v>0</v>
          </cell>
          <cell r="CB76">
            <v>3969</v>
          </cell>
          <cell r="CC76">
            <v>7403</v>
          </cell>
          <cell r="CD76">
            <v>141</v>
          </cell>
          <cell r="CE76">
            <v>11512</v>
          </cell>
          <cell r="CF76">
            <v>38344</v>
          </cell>
          <cell r="CG76">
            <v>598</v>
          </cell>
          <cell r="CH76">
            <v>-997</v>
          </cell>
          <cell r="CI76">
            <v>1595</v>
          </cell>
          <cell r="CJ76">
            <v>38942</v>
          </cell>
        </row>
        <row r="77">
          <cell r="A77">
            <v>38412</v>
          </cell>
          <cell r="B77">
            <v>10134</v>
          </cell>
          <cell r="C77">
            <v>19481</v>
          </cell>
          <cell r="D77">
            <v>4457</v>
          </cell>
          <cell r="E77">
            <v>1008</v>
          </cell>
          <cell r="F77">
            <v>0</v>
          </cell>
          <cell r="G77">
            <v>24946</v>
          </cell>
          <cell r="H77">
            <v>35080</v>
          </cell>
          <cell r="I77">
            <v>6861</v>
          </cell>
          <cell r="J77">
            <v>0</v>
          </cell>
          <cell r="K77">
            <v>6861</v>
          </cell>
          <cell r="L77">
            <v>41941</v>
          </cell>
          <cell r="M77">
            <v>13016</v>
          </cell>
          <cell r="N77">
            <v>4949</v>
          </cell>
          <cell r="O77">
            <v>1151</v>
          </cell>
          <cell r="P77">
            <v>7647</v>
          </cell>
          <cell r="Q77">
            <v>0</v>
          </cell>
          <cell r="R77">
            <v>26763</v>
          </cell>
          <cell r="S77">
            <v>26763</v>
          </cell>
          <cell r="T77">
            <v>4374</v>
          </cell>
          <cell r="U77">
            <v>0</v>
          </cell>
          <cell r="V77">
            <v>4374</v>
          </cell>
          <cell r="W77">
            <v>7475</v>
          </cell>
          <cell r="X77">
            <v>169</v>
          </cell>
          <cell r="Y77">
            <v>12018</v>
          </cell>
          <cell r="Z77">
            <v>38781</v>
          </cell>
          <cell r="AA77">
            <v>3160</v>
          </cell>
          <cell r="AB77">
            <v>1531</v>
          </cell>
          <cell r="AC77">
            <v>1629</v>
          </cell>
          <cell r="AD77">
            <v>41941</v>
          </cell>
          <cell r="AE77">
            <v>10089</v>
          </cell>
          <cell r="AF77">
            <v>19678</v>
          </cell>
          <cell r="AG77">
            <v>4578</v>
          </cell>
          <cell r="AH77">
            <v>658</v>
          </cell>
          <cell r="AI77">
            <v>0</v>
          </cell>
          <cell r="AJ77">
            <v>24913</v>
          </cell>
          <cell r="AK77">
            <v>35002</v>
          </cell>
          <cell r="AL77">
            <v>6861</v>
          </cell>
          <cell r="AM77">
            <v>0</v>
          </cell>
          <cell r="AN77">
            <v>6861</v>
          </cell>
          <cell r="AO77">
            <v>41863</v>
          </cell>
          <cell r="AP77">
            <v>12941</v>
          </cell>
          <cell r="AQ77">
            <v>4967</v>
          </cell>
          <cell r="AR77">
            <v>987</v>
          </cell>
          <cell r="AS77">
            <v>7641</v>
          </cell>
          <cell r="AT77">
            <v>0</v>
          </cell>
          <cell r="AU77">
            <v>26536</v>
          </cell>
          <cell r="AV77">
            <v>26536</v>
          </cell>
          <cell r="AW77">
            <v>4201</v>
          </cell>
          <cell r="AX77">
            <v>0</v>
          </cell>
          <cell r="AY77">
            <v>4201</v>
          </cell>
          <cell r="AZ77">
            <v>7521</v>
          </cell>
          <cell r="BA77">
            <v>163</v>
          </cell>
          <cell r="BB77">
            <v>11886</v>
          </cell>
          <cell r="BC77">
            <v>38422</v>
          </cell>
          <cell r="BD77">
            <v>3441</v>
          </cell>
          <cell r="BE77">
            <v>1813</v>
          </cell>
          <cell r="BF77">
            <v>1628</v>
          </cell>
          <cell r="BG77">
            <v>41863</v>
          </cell>
          <cell r="BH77">
            <v>9951</v>
          </cell>
          <cell r="BI77">
            <v>20200</v>
          </cell>
          <cell r="BJ77">
            <v>6897</v>
          </cell>
          <cell r="BK77">
            <v>1089</v>
          </cell>
          <cell r="BL77">
            <v>0</v>
          </cell>
          <cell r="BM77">
            <v>28186</v>
          </cell>
          <cell r="BN77">
            <v>38136</v>
          </cell>
          <cell r="BO77">
            <v>6861</v>
          </cell>
          <cell r="BP77">
            <v>0</v>
          </cell>
          <cell r="BQ77">
            <v>6861</v>
          </cell>
          <cell r="BR77">
            <v>44997</v>
          </cell>
          <cell r="BS77">
            <v>12910</v>
          </cell>
          <cell r="BT77">
            <v>3786</v>
          </cell>
          <cell r="BU77">
            <v>975</v>
          </cell>
          <cell r="BV77">
            <v>7641</v>
          </cell>
          <cell r="BW77">
            <v>0</v>
          </cell>
          <cell r="BX77">
            <v>25312</v>
          </cell>
          <cell r="BY77">
            <v>25312</v>
          </cell>
          <cell r="BZ77">
            <v>3977</v>
          </cell>
          <cell r="CA77">
            <v>0</v>
          </cell>
          <cell r="CB77">
            <v>3977</v>
          </cell>
          <cell r="CC77">
            <v>7639</v>
          </cell>
          <cell r="CD77">
            <v>140</v>
          </cell>
          <cell r="CE77">
            <v>11756</v>
          </cell>
          <cell r="CF77">
            <v>37068</v>
          </cell>
          <cell r="CG77">
            <v>7929</v>
          </cell>
          <cell r="CH77">
            <v>6301</v>
          </cell>
          <cell r="CI77">
            <v>1628</v>
          </cell>
          <cell r="CJ77">
            <v>44997</v>
          </cell>
        </row>
        <row r="78">
          <cell r="A78">
            <v>38504</v>
          </cell>
          <cell r="B78">
            <v>10340</v>
          </cell>
          <cell r="C78">
            <v>20195</v>
          </cell>
          <cell r="D78">
            <v>4554</v>
          </cell>
          <cell r="E78">
            <v>1182</v>
          </cell>
          <cell r="F78">
            <v>0</v>
          </cell>
          <cell r="G78">
            <v>25931</v>
          </cell>
          <cell r="H78">
            <v>36272</v>
          </cell>
          <cell r="I78">
            <v>6947</v>
          </cell>
          <cell r="J78">
            <v>0</v>
          </cell>
          <cell r="K78">
            <v>6947</v>
          </cell>
          <cell r="L78">
            <v>43219</v>
          </cell>
          <cell r="M78">
            <v>13500</v>
          </cell>
          <cell r="N78">
            <v>5149</v>
          </cell>
          <cell r="O78">
            <v>887</v>
          </cell>
          <cell r="P78">
            <v>8007</v>
          </cell>
          <cell r="Q78">
            <v>0</v>
          </cell>
          <cell r="R78">
            <v>27544</v>
          </cell>
          <cell r="S78">
            <v>27544</v>
          </cell>
          <cell r="T78">
            <v>4517</v>
          </cell>
          <cell r="U78">
            <v>0</v>
          </cell>
          <cell r="V78">
            <v>4517</v>
          </cell>
          <cell r="W78">
            <v>7118</v>
          </cell>
          <cell r="X78">
            <v>198</v>
          </cell>
          <cell r="Y78">
            <v>11833</v>
          </cell>
          <cell r="Z78">
            <v>39377</v>
          </cell>
          <cell r="AA78">
            <v>3842</v>
          </cell>
          <cell r="AB78">
            <v>2179</v>
          </cell>
          <cell r="AC78">
            <v>1663</v>
          </cell>
          <cell r="AD78">
            <v>43219</v>
          </cell>
          <cell r="AE78">
            <v>10317</v>
          </cell>
          <cell r="AF78">
            <v>19551</v>
          </cell>
          <cell r="AG78">
            <v>4166</v>
          </cell>
          <cell r="AH78">
            <v>1438</v>
          </cell>
          <cell r="AI78">
            <v>0</v>
          </cell>
          <cell r="AJ78">
            <v>25155</v>
          </cell>
          <cell r="AK78">
            <v>35472</v>
          </cell>
          <cell r="AL78">
            <v>6953</v>
          </cell>
          <cell r="AM78">
            <v>0</v>
          </cell>
          <cell r="AN78">
            <v>6953</v>
          </cell>
          <cell r="AO78">
            <v>42424</v>
          </cell>
          <cell r="AP78">
            <v>13511</v>
          </cell>
          <cell r="AQ78">
            <v>5197</v>
          </cell>
          <cell r="AR78">
            <v>1202</v>
          </cell>
          <cell r="AS78">
            <v>8012</v>
          </cell>
          <cell r="AT78">
            <v>0</v>
          </cell>
          <cell r="AU78">
            <v>27922</v>
          </cell>
          <cell r="AV78">
            <v>27922</v>
          </cell>
          <cell r="AW78">
            <v>5200</v>
          </cell>
          <cell r="AX78">
            <v>0</v>
          </cell>
          <cell r="AY78">
            <v>5200</v>
          </cell>
          <cell r="AZ78">
            <v>7304</v>
          </cell>
          <cell r="BA78">
            <v>216</v>
          </cell>
          <cell r="BB78">
            <v>12720</v>
          </cell>
          <cell r="BC78">
            <v>40642</v>
          </cell>
          <cell r="BD78">
            <v>1782</v>
          </cell>
          <cell r="BE78">
            <v>120</v>
          </cell>
          <cell r="BF78">
            <v>1663</v>
          </cell>
          <cell r="BG78">
            <v>42424</v>
          </cell>
          <cell r="BH78">
            <v>10465</v>
          </cell>
          <cell r="BI78">
            <v>18588</v>
          </cell>
          <cell r="BJ78">
            <v>2135</v>
          </cell>
          <cell r="BK78">
            <v>789</v>
          </cell>
          <cell r="BL78">
            <v>0</v>
          </cell>
          <cell r="BM78">
            <v>21511</v>
          </cell>
          <cell r="BN78">
            <v>31976</v>
          </cell>
          <cell r="BO78">
            <v>6953</v>
          </cell>
          <cell r="BP78">
            <v>0</v>
          </cell>
          <cell r="BQ78">
            <v>6953</v>
          </cell>
          <cell r="BR78">
            <v>38929</v>
          </cell>
          <cell r="BS78">
            <v>13287</v>
          </cell>
          <cell r="BT78">
            <v>5482</v>
          </cell>
          <cell r="BU78">
            <v>1278</v>
          </cell>
          <cell r="BV78">
            <v>8012</v>
          </cell>
          <cell r="BW78">
            <v>0</v>
          </cell>
          <cell r="BX78">
            <v>28059</v>
          </cell>
          <cell r="BY78">
            <v>28059</v>
          </cell>
          <cell r="BZ78">
            <v>5474</v>
          </cell>
          <cell r="CA78">
            <v>0</v>
          </cell>
          <cell r="CB78">
            <v>5474</v>
          </cell>
          <cell r="CC78">
            <v>7261</v>
          </cell>
          <cell r="CD78">
            <v>246</v>
          </cell>
          <cell r="CE78">
            <v>12981</v>
          </cell>
          <cell r="CF78">
            <v>41040</v>
          </cell>
          <cell r="CG78">
            <v>-2112</v>
          </cell>
          <cell r="CH78">
            <v>-3774</v>
          </cell>
          <cell r="CI78">
            <v>1663</v>
          </cell>
          <cell r="CJ78">
            <v>38929</v>
          </cell>
        </row>
        <row r="79">
          <cell r="A79">
            <v>38596</v>
          </cell>
          <cell r="B79">
            <v>10584</v>
          </cell>
          <cell r="C79">
            <v>21068</v>
          </cell>
          <cell r="D79">
            <v>4816</v>
          </cell>
          <cell r="E79">
            <v>1041</v>
          </cell>
          <cell r="F79">
            <v>0</v>
          </cell>
          <cell r="G79">
            <v>26925</v>
          </cell>
          <cell r="H79">
            <v>37509</v>
          </cell>
          <cell r="I79">
            <v>7031</v>
          </cell>
          <cell r="J79">
            <v>0</v>
          </cell>
          <cell r="K79">
            <v>7031</v>
          </cell>
          <cell r="L79">
            <v>44540</v>
          </cell>
          <cell r="M79">
            <v>13973</v>
          </cell>
          <cell r="N79">
            <v>5448</v>
          </cell>
          <cell r="O79">
            <v>420</v>
          </cell>
          <cell r="P79">
            <v>8383</v>
          </cell>
          <cell r="Q79">
            <v>0</v>
          </cell>
          <cell r="R79">
            <v>28224</v>
          </cell>
          <cell r="S79">
            <v>28224</v>
          </cell>
          <cell r="T79">
            <v>4493</v>
          </cell>
          <cell r="U79">
            <v>0</v>
          </cell>
          <cell r="V79">
            <v>4493</v>
          </cell>
          <cell r="W79">
            <v>6712</v>
          </cell>
          <cell r="X79">
            <v>224</v>
          </cell>
          <cell r="Y79">
            <v>11429</v>
          </cell>
          <cell r="Z79">
            <v>39653</v>
          </cell>
          <cell r="AA79">
            <v>4887</v>
          </cell>
          <cell r="AB79">
            <v>3188</v>
          </cell>
          <cell r="AC79">
            <v>1698</v>
          </cell>
          <cell r="AD79">
            <v>44540</v>
          </cell>
          <cell r="AE79">
            <v>10611</v>
          </cell>
          <cell r="AF79">
            <v>21458</v>
          </cell>
          <cell r="AG79">
            <v>5231</v>
          </cell>
          <cell r="AH79">
            <v>1386</v>
          </cell>
          <cell r="AI79">
            <v>0</v>
          </cell>
          <cell r="AJ79">
            <v>28075</v>
          </cell>
          <cell r="AK79">
            <v>38685</v>
          </cell>
          <cell r="AL79">
            <v>7028</v>
          </cell>
          <cell r="AM79">
            <v>0</v>
          </cell>
          <cell r="AN79">
            <v>7028</v>
          </cell>
          <cell r="AO79">
            <v>45713</v>
          </cell>
          <cell r="AP79">
            <v>14088</v>
          </cell>
          <cell r="AQ79">
            <v>5459</v>
          </cell>
          <cell r="AR79">
            <v>307</v>
          </cell>
          <cell r="AS79">
            <v>8388</v>
          </cell>
          <cell r="AT79">
            <v>0</v>
          </cell>
          <cell r="AU79">
            <v>28242</v>
          </cell>
          <cell r="AV79">
            <v>28242</v>
          </cell>
          <cell r="AW79">
            <v>3949</v>
          </cell>
          <cell r="AX79">
            <v>0</v>
          </cell>
          <cell r="AY79">
            <v>3949</v>
          </cell>
          <cell r="AZ79">
            <v>6526</v>
          </cell>
          <cell r="BA79">
            <v>205</v>
          </cell>
          <cell r="BB79">
            <v>10680</v>
          </cell>
          <cell r="BC79">
            <v>38922</v>
          </cell>
          <cell r="BD79">
            <v>6791</v>
          </cell>
          <cell r="BE79">
            <v>5092</v>
          </cell>
          <cell r="BF79">
            <v>1699</v>
          </cell>
          <cell r="BG79">
            <v>45713</v>
          </cell>
          <cell r="BH79">
            <v>10543</v>
          </cell>
          <cell r="BI79">
            <v>21994</v>
          </cell>
          <cell r="BJ79">
            <v>8313</v>
          </cell>
          <cell r="BK79">
            <v>1446</v>
          </cell>
          <cell r="BL79">
            <v>0</v>
          </cell>
          <cell r="BM79">
            <v>31753</v>
          </cell>
          <cell r="BN79">
            <v>42296</v>
          </cell>
          <cell r="BO79">
            <v>7028</v>
          </cell>
          <cell r="BP79">
            <v>0</v>
          </cell>
          <cell r="BQ79">
            <v>7028</v>
          </cell>
          <cell r="BR79">
            <v>49324</v>
          </cell>
          <cell r="BS79">
            <v>14229</v>
          </cell>
          <cell r="BT79">
            <v>5724</v>
          </cell>
          <cell r="BU79">
            <v>1463</v>
          </cell>
          <cell r="BV79">
            <v>8388</v>
          </cell>
          <cell r="BW79">
            <v>0</v>
          </cell>
          <cell r="BX79">
            <v>29804</v>
          </cell>
          <cell r="BY79">
            <v>29804</v>
          </cell>
          <cell r="BZ79">
            <v>3782</v>
          </cell>
          <cell r="CA79">
            <v>0</v>
          </cell>
          <cell r="CB79">
            <v>3782</v>
          </cell>
          <cell r="CC79">
            <v>6453</v>
          </cell>
          <cell r="CD79">
            <v>197</v>
          </cell>
          <cell r="CE79">
            <v>10433</v>
          </cell>
          <cell r="CF79">
            <v>40237</v>
          </cell>
          <cell r="CG79">
            <v>9087</v>
          </cell>
          <cell r="CH79">
            <v>7388</v>
          </cell>
          <cell r="CI79">
            <v>1699</v>
          </cell>
          <cell r="CJ79">
            <v>49324</v>
          </cell>
        </row>
        <row r="80">
          <cell r="A80">
            <v>38687</v>
          </cell>
          <cell r="B80">
            <v>10905</v>
          </cell>
          <cell r="C80">
            <v>21875</v>
          </cell>
          <cell r="D80">
            <v>5480</v>
          </cell>
          <cell r="E80">
            <v>622</v>
          </cell>
          <cell r="F80">
            <v>0</v>
          </cell>
          <cell r="G80">
            <v>27978</v>
          </cell>
          <cell r="H80">
            <v>38883</v>
          </cell>
          <cell r="I80">
            <v>7122</v>
          </cell>
          <cell r="J80">
            <v>0</v>
          </cell>
          <cell r="K80">
            <v>7122</v>
          </cell>
          <cell r="L80">
            <v>46006</v>
          </cell>
          <cell r="M80">
            <v>14434</v>
          </cell>
          <cell r="N80">
            <v>5749</v>
          </cell>
          <cell r="O80">
            <v>-142</v>
          </cell>
          <cell r="P80">
            <v>8777</v>
          </cell>
          <cell r="Q80">
            <v>0</v>
          </cell>
          <cell r="R80">
            <v>28818</v>
          </cell>
          <cell r="S80">
            <v>28818</v>
          </cell>
          <cell r="T80">
            <v>4646</v>
          </cell>
          <cell r="U80">
            <v>0</v>
          </cell>
          <cell r="V80">
            <v>4646</v>
          </cell>
          <cell r="W80">
            <v>6448</v>
          </cell>
          <cell r="X80">
            <v>218</v>
          </cell>
          <cell r="Y80">
            <v>11312</v>
          </cell>
          <cell r="Z80">
            <v>40130</v>
          </cell>
          <cell r="AA80">
            <v>5876</v>
          </cell>
          <cell r="AB80">
            <v>4143</v>
          </cell>
          <cell r="AC80">
            <v>1733</v>
          </cell>
          <cell r="AD80">
            <v>46006</v>
          </cell>
          <cell r="AE80">
            <v>10886</v>
          </cell>
          <cell r="AF80">
            <v>22179</v>
          </cell>
          <cell r="AG80">
            <v>5150</v>
          </cell>
          <cell r="AH80">
            <v>116</v>
          </cell>
          <cell r="AI80">
            <v>0</v>
          </cell>
          <cell r="AJ80">
            <v>27444</v>
          </cell>
          <cell r="AK80">
            <v>38330</v>
          </cell>
          <cell r="AL80">
            <v>7120</v>
          </cell>
          <cell r="AM80">
            <v>0</v>
          </cell>
          <cell r="AN80">
            <v>7120</v>
          </cell>
          <cell r="AO80">
            <v>45450</v>
          </cell>
          <cell r="AP80">
            <v>14384</v>
          </cell>
          <cell r="AQ80">
            <v>5426</v>
          </cell>
          <cell r="AR80">
            <v>-232</v>
          </cell>
          <cell r="AS80">
            <v>8764</v>
          </cell>
          <cell r="AT80">
            <v>0</v>
          </cell>
          <cell r="AU80">
            <v>28342</v>
          </cell>
          <cell r="AV80">
            <v>28342</v>
          </cell>
          <cell r="AW80">
            <v>4656</v>
          </cell>
          <cell r="AX80">
            <v>0</v>
          </cell>
          <cell r="AY80">
            <v>4656</v>
          </cell>
          <cell r="AZ80">
            <v>6305</v>
          </cell>
          <cell r="BA80">
            <v>242</v>
          </cell>
          <cell r="BB80">
            <v>11203</v>
          </cell>
          <cell r="BC80">
            <v>39545</v>
          </cell>
          <cell r="BD80">
            <v>5905</v>
          </cell>
          <cell r="BE80">
            <v>4171</v>
          </cell>
          <cell r="BF80">
            <v>1733</v>
          </cell>
          <cell r="BG80">
            <v>45450</v>
          </cell>
          <cell r="BH80">
            <v>10941</v>
          </cell>
          <cell r="BI80">
            <v>22213</v>
          </cell>
          <cell r="BJ80">
            <v>2145</v>
          </cell>
          <cell r="BK80">
            <v>295</v>
          </cell>
          <cell r="BL80">
            <v>0</v>
          </cell>
          <cell r="BM80">
            <v>24653</v>
          </cell>
          <cell r="BN80">
            <v>35594</v>
          </cell>
          <cell r="BO80">
            <v>7120</v>
          </cell>
          <cell r="BP80">
            <v>0</v>
          </cell>
          <cell r="BQ80">
            <v>7120</v>
          </cell>
          <cell r="BR80">
            <v>42714</v>
          </cell>
          <cell r="BS80">
            <v>14501</v>
          </cell>
          <cell r="BT80">
            <v>6259</v>
          </cell>
          <cell r="BU80">
            <v>121</v>
          </cell>
          <cell r="BV80">
            <v>8764</v>
          </cell>
          <cell r="BW80">
            <v>0</v>
          </cell>
          <cell r="BX80">
            <v>29645</v>
          </cell>
          <cell r="BY80">
            <v>29645</v>
          </cell>
          <cell r="BZ80">
            <v>4818</v>
          </cell>
          <cell r="CA80">
            <v>0</v>
          </cell>
          <cell r="CB80">
            <v>4818</v>
          </cell>
          <cell r="CC80">
            <v>6318</v>
          </cell>
          <cell r="CD80">
            <v>256</v>
          </cell>
          <cell r="CE80">
            <v>11391</v>
          </cell>
          <cell r="CF80">
            <v>41036</v>
          </cell>
          <cell r="CG80">
            <v>1677</v>
          </cell>
          <cell r="CH80">
            <v>-56</v>
          </cell>
          <cell r="CI80">
            <v>1733</v>
          </cell>
          <cell r="CJ80">
            <v>42714</v>
          </cell>
        </row>
        <row r="81">
          <cell r="A81">
            <v>38777</v>
          </cell>
          <cell r="B81">
            <v>11193</v>
          </cell>
          <cell r="C81">
            <v>22468</v>
          </cell>
          <cell r="D81">
            <v>6474</v>
          </cell>
          <cell r="E81">
            <v>-73</v>
          </cell>
          <cell r="F81">
            <v>0</v>
          </cell>
          <cell r="G81">
            <v>28869</v>
          </cell>
          <cell r="H81">
            <v>40063</v>
          </cell>
          <cell r="I81">
            <v>7230</v>
          </cell>
          <cell r="J81">
            <v>0</v>
          </cell>
          <cell r="K81">
            <v>7230</v>
          </cell>
          <cell r="L81">
            <v>47292</v>
          </cell>
          <cell r="M81">
            <v>15026</v>
          </cell>
          <cell r="N81">
            <v>5932</v>
          </cell>
          <cell r="O81">
            <v>-658</v>
          </cell>
          <cell r="P81">
            <v>9169</v>
          </cell>
          <cell r="Q81">
            <v>0</v>
          </cell>
          <cell r="R81">
            <v>29469</v>
          </cell>
          <cell r="S81">
            <v>29469</v>
          </cell>
          <cell r="T81">
            <v>5375</v>
          </cell>
          <cell r="U81">
            <v>0</v>
          </cell>
          <cell r="V81">
            <v>5375</v>
          </cell>
          <cell r="W81">
            <v>6473</v>
          </cell>
          <cell r="X81">
            <v>192</v>
          </cell>
          <cell r="Y81">
            <v>12039</v>
          </cell>
          <cell r="Z81">
            <v>41509</v>
          </cell>
          <cell r="AA81">
            <v>5784</v>
          </cell>
          <cell r="AB81">
            <v>4017</v>
          </cell>
          <cell r="AC81">
            <v>1767</v>
          </cell>
          <cell r="AD81">
            <v>47292</v>
          </cell>
          <cell r="AE81">
            <v>11154</v>
          </cell>
          <cell r="AF81">
            <v>22268</v>
          </cell>
          <cell r="AG81">
            <v>6238</v>
          </cell>
          <cell r="AH81">
            <v>282</v>
          </cell>
          <cell r="AI81">
            <v>0</v>
          </cell>
          <cell r="AJ81">
            <v>28788</v>
          </cell>
          <cell r="AK81">
            <v>39942</v>
          </cell>
          <cell r="AL81">
            <v>7228</v>
          </cell>
          <cell r="AM81">
            <v>0</v>
          </cell>
          <cell r="AN81">
            <v>7228</v>
          </cell>
          <cell r="AO81">
            <v>47170</v>
          </cell>
          <cell r="AP81">
            <v>15057</v>
          </cell>
          <cell r="AQ81">
            <v>6646</v>
          </cell>
          <cell r="AR81">
            <v>-591</v>
          </cell>
          <cell r="AS81">
            <v>9165</v>
          </cell>
          <cell r="AT81">
            <v>0</v>
          </cell>
          <cell r="AU81">
            <v>30277</v>
          </cell>
          <cell r="AV81">
            <v>30277</v>
          </cell>
          <cell r="AW81">
            <v>5305</v>
          </cell>
          <cell r="AX81">
            <v>0</v>
          </cell>
          <cell r="AY81">
            <v>5305</v>
          </cell>
          <cell r="AZ81">
            <v>6724</v>
          </cell>
          <cell r="BA81">
            <v>193</v>
          </cell>
          <cell r="BB81">
            <v>12223</v>
          </cell>
          <cell r="BC81">
            <v>42500</v>
          </cell>
          <cell r="BD81">
            <v>4670</v>
          </cell>
          <cell r="BE81">
            <v>2902</v>
          </cell>
          <cell r="BF81">
            <v>1767</v>
          </cell>
          <cell r="BG81">
            <v>47170</v>
          </cell>
          <cell r="BH81">
            <v>11007</v>
          </cell>
          <cell r="BI81">
            <v>22790</v>
          </cell>
          <cell r="BJ81">
            <v>9450</v>
          </cell>
          <cell r="BK81">
            <v>1267</v>
          </cell>
          <cell r="BL81">
            <v>0</v>
          </cell>
          <cell r="BM81">
            <v>33507</v>
          </cell>
          <cell r="BN81">
            <v>44513</v>
          </cell>
          <cell r="BO81">
            <v>7228</v>
          </cell>
          <cell r="BP81">
            <v>0</v>
          </cell>
          <cell r="BQ81">
            <v>7228</v>
          </cell>
          <cell r="BR81">
            <v>51741</v>
          </cell>
          <cell r="BS81">
            <v>15034</v>
          </cell>
          <cell r="BT81">
            <v>5297</v>
          </cell>
          <cell r="BU81">
            <v>64</v>
          </cell>
          <cell r="BV81">
            <v>9165</v>
          </cell>
          <cell r="BW81">
            <v>0</v>
          </cell>
          <cell r="BX81">
            <v>29560</v>
          </cell>
          <cell r="BY81">
            <v>29560</v>
          </cell>
          <cell r="BZ81">
            <v>5099</v>
          </cell>
          <cell r="CA81">
            <v>0</v>
          </cell>
          <cell r="CB81">
            <v>5099</v>
          </cell>
          <cell r="CC81">
            <v>6819</v>
          </cell>
          <cell r="CD81">
            <v>170</v>
          </cell>
          <cell r="CE81">
            <v>12088</v>
          </cell>
          <cell r="CF81">
            <v>41648</v>
          </cell>
          <cell r="CG81">
            <v>10093</v>
          </cell>
          <cell r="CH81">
            <v>8326</v>
          </cell>
          <cell r="CI81">
            <v>1767</v>
          </cell>
          <cell r="CJ81">
            <v>51741</v>
          </cell>
        </row>
        <row r="82">
          <cell r="A82">
            <v>38869</v>
          </cell>
          <cell r="B82">
            <v>11425</v>
          </cell>
          <cell r="C82">
            <v>23551</v>
          </cell>
          <cell r="D82">
            <v>7189</v>
          </cell>
          <cell r="E82">
            <v>-191</v>
          </cell>
          <cell r="F82">
            <v>0</v>
          </cell>
          <cell r="G82">
            <v>30549</v>
          </cell>
          <cell r="H82">
            <v>41974</v>
          </cell>
          <cell r="I82">
            <v>7351</v>
          </cell>
          <cell r="J82">
            <v>0</v>
          </cell>
          <cell r="K82">
            <v>7351</v>
          </cell>
          <cell r="L82">
            <v>49325</v>
          </cell>
          <cell r="M82">
            <v>16100</v>
          </cell>
          <cell r="N82">
            <v>6201</v>
          </cell>
          <cell r="O82">
            <v>-915</v>
          </cell>
          <cell r="P82">
            <v>9534</v>
          </cell>
          <cell r="Q82">
            <v>0</v>
          </cell>
          <cell r="R82">
            <v>30921</v>
          </cell>
          <cell r="S82">
            <v>30921</v>
          </cell>
          <cell r="T82">
            <v>6192</v>
          </cell>
          <cell r="U82">
            <v>0</v>
          </cell>
          <cell r="V82">
            <v>6192</v>
          </cell>
          <cell r="W82">
            <v>6684</v>
          </cell>
          <cell r="X82">
            <v>174</v>
          </cell>
          <cell r="Y82">
            <v>13050</v>
          </cell>
          <cell r="Z82">
            <v>43971</v>
          </cell>
          <cell r="AA82">
            <v>5354</v>
          </cell>
          <cell r="AB82">
            <v>3552</v>
          </cell>
          <cell r="AC82">
            <v>1802</v>
          </cell>
          <cell r="AD82">
            <v>49325</v>
          </cell>
          <cell r="AE82">
            <v>11596</v>
          </cell>
          <cell r="AF82">
            <v>23331</v>
          </cell>
          <cell r="AG82">
            <v>7741</v>
          </cell>
          <cell r="AH82">
            <v>-147</v>
          </cell>
          <cell r="AI82">
            <v>0</v>
          </cell>
          <cell r="AJ82">
            <v>30926</v>
          </cell>
          <cell r="AK82">
            <v>42522</v>
          </cell>
          <cell r="AL82">
            <v>7353</v>
          </cell>
          <cell r="AM82">
            <v>0</v>
          </cell>
          <cell r="AN82">
            <v>7353</v>
          </cell>
          <cell r="AO82">
            <v>49875</v>
          </cell>
          <cell r="AP82">
            <v>15928</v>
          </cell>
          <cell r="AQ82">
            <v>5586</v>
          </cell>
          <cell r="AR82">
            <v>-903</v>
          </cell>
          <cell r="AS82">
            <v>9589</v>
          </cell>
          <cell r="AT82">
            <v>0</v>
          </cell>
          <cell r="AU82">
            <v>30201</v>
          </cell>
          <cell r="AV82">
            <v>30201</v>
          </cell>
          <cell r="AW82">
            <v>6248</v>
          </cell>
          <cell r="AX82">
            <v>0</v>
          </cell>
          <cell r="AY82">
            <v>6248</v>
          </cell>
          <cell r="AZ82">
            <v>6467</v>
          </cell>
          <cell r="BA82">
            <v>146</v>
          </cell>
          <cell r="BB82">
            <v>12861</v>
          </cell>
          <cell r="BC82">
            <v>43062</v>
          </cell>
          <cell r="BD82">
            <v>6813</v>
          </cell>
          <cell r="BE82">
            <v>5013</v>
          </cell>
          <cell r="BF82">
            <v>1800</v>
          </cell>
          <cell r="BG82">
            <v>49875</v>
          </cell>
          <cell r="BH82">
            <v>11766</v>
          </cell>
          <cell r="BI82">
            <v>22121</v>
          </cell>
          <cell r="BJ82">
            <v>3926</v>
          </cell>
          <cell r="BK82">
            <v>-2304</v>
          </cell>
          <cell r="BL82">
            <v>0</v>
          </cell>
          <cell r="BM82">
            <v>23743</v>
          </cell>
          <cell r="BN82">
            <v>35510</v>
          </cell>
          <cell r="BO82">
            <v>7353</v>
          </cell>
          <cell r="BP82">
            <v>0</v>
          </cell>
          <cell r="BQ82">
            <v>7353</v>
          </cell>
          <cell r="BR82">
            <v>42862</v>
          </cell>
          <cell r="BS82">
            <v>15687</v>
          </cell>
          <cell r="BT82">
            <v>5769</v>
          </cell>
          <cell r="BU82">
            <v>-3106</v>
          </cell>
          <cell r="BV82">
            <v>9589</v>
          </cell>
          <cell r="BW82">
            <v>0</v>
          </cell>
          <cell r="BX82">
            <v>27940</v>
          </cell>
          <cell r="BY82">
            <v>27940</v>
          </cell>
          <cell r="BZ82">
            <v>6515</v>
          </cell>
          <cell r="CA82">
            <v>0</v>
          </cell>
          <cell r="CB82">
            <v>6515</v>
          </cell>
          <cell r="CC82">
            <v>6443</v>
          </cell>
          <cell r="CD82">
            <v>156</v>
          </cell>
          <cell r="CE82">
            <v>13114</v>
          </cell>
          <cell r="CF82">
            <v>41054</v>
          </cell>
          <cell r="CG82">
            <v>1809</v>
          </cell>
          <cell r="CH82">
            <v>8</v>
          </cell>
          <cell r="CI82">
            <v>1800</v>
          </cell>
          <cell r="CJ82">
            <v>42862</v>
          </cell>
        </row>
        <row r="83">
          <cell r="A83">
            <v>38961</v>
          </cell>
          <cell r="B83">
            <v>11614</v>
          </cell>
          <cell r="C83">
            <v>25663</v>
          </cell>
          <cell r="D83">
            <v>7368</v>
          </cell>
          <cell r="E83">
            <v>337</v>
          </cell>
          <cell r="F83">
            <v>0</v>
          </cell>
          <cell r="G83">
            <v>33367</v>
          </cell>
          <cell r="H83">
            <v>44981</v>
          </cell>
          <cell r="I83">
            <v>7478</v>
          </cell>
          <cell r="J83">
            <v>0</v>
          </cell>
          <cell r="K83">
            <v>7478</v>
          </cell>
          <cell r="L83">
            <v>52459</v>
          </cell>
          <cell r="M83">
            <v>17696</v>
          </cell>
          <cell r="N83">
            <v>6705</v>
          </cell>
          <cell r="O83">
            <v>-1093</v>
          </cell>
          <cell r="P83">
            <v>9891</v>
          </cell>
          <cell r="Q83">
            <v>0</v>
          </cell>
          <cell r="R83">
            <v>33198</v>
          </cell>
          <cell r="S83">
            <v>33198</v>
          </cell>
          <cell r="T83">
            <v>6734</v>
          </cell>
          <cell r="U83">
            <v>0</v>
          </cell>
          <cell r="V83">
            <v>6734</v>
          </cell>
          <cell r="W83">
            <v>6901</v>
          </cell>
          <cell r="X83">
            <v>177</v>
          </cell>
          <cell r="Y83">
            <v>13813</v>
          </cell>
          <cell r="Z83">
            <v>47011</v>
          </cell>
          <cell r="AA83">
            <v>5448</v>
          </cell>
          <cell r="AB83">
            <v>3611</v>
          </cell>
          <cell r="AC83">
            <v>1837</v>
          </cell>
          <cell r="AD83">
            <v>52459</v>
          </cell>
          <cell r="AE83">
            <v>11461</v>
          </cell>
          <cell r="AF83">
            <v>25215</v>
          </cell>
          <cell r="AG83">
            <v>7550</v>
          </cell>
          <cell r="AH83">
            <v>-814</v>
          </cell>
          <cell r="AI83">
            <v>0</v>
          </cell>
          <cell r="AJ83">
            <v>31951</v>
          </cell>
          <cell r="AK83">
            <v>43413</v>
          </cell>
          <cell r="AL83">
            <v>7481</v>
          </cell>
          <cell r="AM83">
            <v>0</v>
          </cell>
          <cell r="AN83">
            <v>7481</v>
          </cell>
          <cell r="AO83">
            <v>50894</v>
          </cell>
          <cell r="AP83">
            <v>17536</v>
          </cell>
          <cell r="AQ83">
            <v>6578</v>
          </cell>
          <cell r="AR83">
            <v>-1318</v>
          </cell>
          <cell r="AS83">
            <v>9866</v>
          </cell>
          <cell r="AT83">
            <v>0</v>
          </cell>
          <cell r="AU83">
            <v>32661</v>
          </cell>
          <cell r="AV83">
            <v>32661</v>
          </cell>
          <cell r="AW83">
            <v>7132</v>
          </cell>
          <cell r="AX83">
            <v>0</v>
          </cell>
          <cell r="AY83">
            <v>7132</v>
          </cell>
          <cell r="AZ83">
            <v>7018</v>
          </cell>
          <cell r="BA83">
            <v>183</v>
          </cell>
          <cell r="BB83">
            <v>14333</v>
          </cell>
          <cell r="BC83">
            <v>46995</v>
          </cell>
          <cell r="BD83">
            <v>3899</v>
          </cell>
          <cell r="BE83">
            <v>2061</v>
          </cell>
          <cell r="BF83">
            <v>1838</v>
          </cell>
          <cell r="BG83">
            <v>50894</v>
          </cell>
          <cell r="BH83">
            <v>11393</v>
          </cell>
          <cell r="BI83">
            <v>25879</v>
          </cell>
          <cell r="BJ83">
            <v>12007</v>
          </cell>
          <cell r="BK83">
            <v>358</v>
          </cell>
          <cell r="BL83">
            <v>0</v>
          </cell>
          <cell r="BM83">
            <v>38244</v>
          </cell>
          <cell r="BN83">
            <v>49637</v>
          </cell>
          <cell r="BO83">
            <v>7481</v>
          </cell>
          <cell r="BP83">
            <v>0</v>
          </cell>
          <cell r="BQ83">
            <v>7481</v>
          </cell>
          <cell r="BR83">
            <v>57119</v>
          </cell>
          <cell r="BS83">
            <v>17683</v>
          </cell>
          <cell r="BT83">
            <v>6795</v>
          </cell>
          <cell r="BU83">
            <v>-147</v>
          </cell>
          <cell r="BV83">
            <v>9866</v>
          </cell>
          <cell r="BW83">
            <v>0</v>
          </cell>
          <cell r="BX83">
            <v>34198</v>
          </cell>
          <cell r="BY83">
            <v>34198</v>
          </cell>
          <cell r="BZ83">
            <v>6884</v>
          </cell>
          <cell r="CA83">
            <v>0</v>
          </cell>
          <cell r="CB83">
            <v>6884</v>
          </cell>
          <cell r="CC83">
            <v>6919</v>
          </cell>
          <cell r="CD83">
            <v>182</v>
          </cell>
          <cell r="CE83">
            <v>13984</v>
          </cell>
          <cell r="CF83">
            <v>48182</v>
          </cell>
          <cell r="CG83">
            <v>8937</v>
          </cell>
          <cell r="CH83">
            <v>7099</v>
          </cell>
          <cell r="CI83">
            <v>1838</v>
          </cell>
          <cell r="CJ83">
            <v>57119</v>
          </cell>
        </row>
        <row r="84">
          <cell r="A84">
            <v>39052</v>
          </cell>
          <cell r="B84">
            <v>11930</v>
          </cell>
          <cell r="C84">
            <v>27804</v>
          </cell>
          <cell r="D84">
            <v>7271</v>
          </cell>
          <cell r="E84">
            <v>750</v>
          </cell>
          <cell r="F84">
            <v>0</v>
          </cell>
          <cell r="G84">
            <v>35825</v>
          </cell>
          <cell r="H84">
            <v>47756</v>
          </cell>
          <cell r="I84">
            <v>7611</v>
          </cell>
          <cell r="J84">
            <v>0</v>
          </cell>
          <cell r="K84">
            <v>7611</v>
          </cell>
          <cell r="L84">
            <v>55367</v>
          </cell>
          <cell r="M84">
            <v>19296</v>
          </cell>
          <cell r="N84">
            <v>7124</v>
          </cell>
          <cell r="O84">
            <v>-1293</v>
          </cell>
          <cell r="P84">
            <v>10293</v>
          </cell>
          <cell r="Q84">
            <v>0</v>
          </cell>
          <cell r="R84">
            <v>35421</v>
          </cell>
          <cell r="S84">
            <v>35421</v>
          </cell>
          <cell r="T84">
            <v>6824</v>
          </cell>
          <cell r="U84">
            <v>0</v>
          </cell>
          <cell r="V84">
            <v>6824</v>
          </cell>
          <cell r="W84">
            <v>7105</v>
          </cell>
          <cell r="X84">
            <v>193</v>
          </cell>
          <cell r="Y84">
            <v>14121</v>
          </cell>
          <cell r="Z84">
            <v>49543</v>
          </cell>
          <cell r="AA84">
            <v>5824</v>
          </cell>
          <cell r="AB84">
            <v>3953</v>
          </cell>
          <cell r="AC84">
            <v>1871</v>
          </cell>
          <cell r="AD84">
            <v>55367</v>
          </cell>
          <cell r="AE84">
            <v>11958</v>
          </cell>
          <cell r="AF84">
            <v>28583</v>
          </cell>
          <cell r="AG84">
            <v>6669</v>
          </cell>
          <cell r="AH84">
            <v>2204</v>
          </cell>
          <cell r="AI84">
            <v>0</v>
          </cell>
          <cell r="AJ84">
            <v>37457</v>
          </cell>
          <cell r="AK84">
            <v>49415</v>
          </cell>
          <cell r="AL84">
            <v>7606</v>
          </cell>
          <cell r="AM84">
            <v>0</v>
          </cell>
          <cell r="AN84">
            <v>7606</v>
          </cell>
          <cell r="AO84">
            <v>57021</v>
          </cell>
          <cell r="AP84">
            <v>19622</v>
          </cell>
          <cell r="AQ84">
            <v>7589</v>
          </cell>
          <cell r="AR84">
            <v>-825</v>
          </cell>
          <cell r="AS84">
            <v>10292</v>
          </cell>
          <cell r="AT84">
            <v>0</v>
          </cell>
          <cell r="AU84">
            <v>36678</v>
          </cell>
          <cell r="AV84">
            <v>36678</v>
          </cell>
          <cell r="AW84">
            <v>6172</v>
          </cell>
          <cell r="AX84">
            <v>0</v>
          </cell>
          <cell r="AY84">
            <v>6172</v>
          </cell>
          <cell r="AZ84">
            <v>7130</v>
          </cell>
          <cell r="BA84">
            <v>210</v>
          </cell>
          <cell r="BB84">
            <v>13513</v>
          </cell>
          <cell r="BC84">
            <v>50191</v>
          </cell>
          <cell r="BD84">
            <v>6830</v>
          </cell>
          <cell r="BE84">
            <v>4959</v>
          </cell>
          <cell r="BF84">
            <v>1871</v>
          </cell>
          <cell r="BG84">
            <v>57021</v>
          </cell>
          <cell r="BH84">
            <v>12006</v>
          </cell>
          <cell r="BI84">
            <v>28746</v>
          </cell>
          <cell r="BJ84">
            <v>2790</v>
          </cell>
          <cell r="BK84">
            <v>2189</v>
          </cell>
          <cell r="BL84">
            <v>0</v>
          </cell>
          <cell r="BM84">
            <v>33725</v>
          </cell>
          <cell r="BN84">
            <v>45730</v>
          </cell>
          <cell r="BO84">
            <v>7606</v>
          </cell>
          <cell r="BP84">
            <v>0</v>
          </cell>
          <cell r="BQ84">
            <v>7606</v>
          </cell>
          <cell r="BR84">
            <v>53337</v>
          </cell>
          <cell r="BS84">
            <v>19754</v>
          </cell>
          <cell r="BT84">
            <v>8556</v>
          </cell>
          <cell r="BU84">
            <v>-460</v>
          </cell>
          <cell r="BV84">
            <v>10292</v>
          </cell>
          <cell r="BW84">
            <v>0</v>
          </cell>
          <cell r="BX84">
            <v>38142</v>
          </cell>
          <cell r="BY84">
            <v>38142</v>
          </cell>
          <cell r="BZ84">
            <v>6330</v>
          </cell>
          <cell r="CA84">
            <v>0</v>
          </cell>
          <cell r="CB84">
            <v>6330</v>
          </cell>
          <cell r="CC84">
            <v>7171</v>
          </cell>
          <cell r="CD84">
            <v>225</v>
          </cell>
          <cell r="CE84">
            <v>13726</v>
          </cell>
          <cell r="CF84">
            <v>51868</v>
          </cell>
          <cell r="CG84">
            <v>1469</v>
          </cell>
          <cell r="CH84">
            <v>-402</v>
          </cell>
          <cell r="CI84">
            <v>1871</v>
          </cell>
          <cell r="CJ84">
            <v>53337</v>
          </cell>
        </row>
        <row r="85">
          <cell r="A85">
            <v>39142</v>
          </cell>
          <cell r="B85">
            <v>12382</v>
          </cell>
          <cell r="C85">
            <v>29302</v>
          </cell>
          <cell r="D85">
            <v>7447</v>
          </cell>
          <cell r="E85">
            <v>650</v>
          </cell>
          <cell r="F85">
            <v>0</v>
          </cell>
          <cell r="G85">
            <v>37400</v>
          </cell>
          <cell r="H85">
            <v>49782</v>
          </cell>
          <cell r="I85">
            <v>7746</v>
          </cell>
          <cell r="J85">
            <v>0</v>
          </cell>
          <cell r="K85">
            <v>7746</v>
          </cell>
          <cell r="L85">
            <v>57528</v>
          </cell>
          <cell r="M85">
            <v>20520</v>
          </cell>
          <cell r="N85">
            <v>7286</v>
          </cell>
          <cell r="O85">
            <v>-1292</v>
          </cell>
          <cell r="P85">
            <v>10883</v>
          </cell>
          <cell r="Q85">
            <v>0</v>
          </cell>
          <cell r="R85">
            <v>37397</v>
          </cell>
          <cell r="S85">
            <v>37397</v>
          </cell>
          <cell r="T85">
            <v>6749</v>
          </cell>
          <cell r="U85">
            <v>0</v>
          </cell>
          <cell r="V85">
            <v>6749</v>
          </cell>
          <cell r="W85">
            <v>7283</v>
          </cell>
          <cell r="X85">
            <v>196</v>
          </cell>
          <cell r="Y85">
            <v>14228</v>
          </cell>
          <cell r="Z85">
            <v>51625</v>
          </cell>
          <cell r="AA85">
            <v>5903</v>
          </cell>
          <cell r="AB85">
            <v>4005</v>
          </cell>
          <cell r="AC85">
            <v>1898</v>
          </cell>
          <cell r="AD85">
            <v>57528</v>
          </cell>
          <cell r="AE85">
            <v>12257</v>
          </cell>
          <cell r="AF85">
            <v>29676</v>
          </cell>
          <cell r="AG85">
            <v>7516</v>
          </cell>
          <cell r="AH85">
            <v>494</v>
          </cell>
          <cell r="AI85">
            <v>0</v>
          </cell>
          <cell r="AJ85">
            <v>37687</v>
          </cell>
          <cell r="AK85">
            <v>49944</v>
          </cell>
          <cell r="AL85">
            <v>7744</v>
          </cell>
          <cell r="AM85">
            <v>0</v>
          </cell>
          <cell r="AN85">
            <v>7744</v>
          </cell>
          <cell r="AO85">
            <v>57688</v>
          </cell>
          <cell r="AP85">
            <v>20680</v>
          </cell>
          <cell r="AQ85">
            <v>7340</v>
          </cell>
          <cell r="AR85">
            <v>-1677</v>
          </cell>
          <cell r="AS85">
            <v>10864</v>
          </cell>
          <cell r="AT85">
            <v>0</v>
          </cell>
          <cell r="AU85">
            <v>37207</v>
          </cell>
          <cell r="AV85">
            <v>37207</v>
          </cell>
          <cell r="AW85">
            <v>7542</v>
          </cell>
          <cell r="AX85">
            <v>0</v>
          </cell>
          <cell r="AY85">
            <v>7542</v>
          </cell>
          <cell r="AZ85">
            <v>7256</v>
          </cell>
          <cell r="BA85">
            <v>189</v>
          </cell>
          <cell r="BB85">
            <v>14988</v>
          </cell>
          <cell r="BC85">
            <v>52194</v>
          </cell>
          <cell r="BD85">
            <v>5494</v>
          </cell>
          <cell r="BE85">
            <v>3595</v>
          </cell>
          <cell r="BF85">
            <v>1899</v>
          </cell>
          <cell r="BG85">
            <v>57688</v>
          </cell>
          <cell r="BH85">
            <v>12098</v>
          </cell>
          <cell r="BI85">
            <v>30148</v>
          </cell>
          <cell r="BJ85">
            <v>11346</v>
          </cell>
          <cell r="BK85">
            <v>1520</v>
          </cell>
          <cell r="BL85">
            <v>0</v>
          </cell>
          <cell r="BM85">
            <v>43014</v>
          </cell>
          <cell r="BN85">
            <v>55112</v>
          </cell>
          <cell r="BO85">
            <v>7744</v>
          </cell>
          <cell r="BP85">
            <v>0</v>
          </cell>
          <cell r="BQ85">
            <v>7744</v>
          </cell>
          <cell r="BR85">
            <v>62856</v>
          </cell>
          <cell r="BS85">
            <v>20664</v>
          </cell>
          <cell r="BT85">
            <v>6098</v>
          </cell>
          <cell r="BU85">
            <v>-920</v>
          </cell>
          <cell r="BV85">
            <v>10864</v>
          </cell>
          <cell r="BW85">
            <v>0</v>
          </cell>
          <cell r="BX85">
            <v>36706</v>
          </cell>
          <cell r="BY85">
            <v>36706</v>
          </cell>
          <cell r="BZ85">
            <v>7336</v>
          </cell>
          <cell r="CA85">
            <v>0</v>
          </cell>
          <cell r="CB85">
            <v>7336</v>
          </cell>
          <cell r="CC85">
            <v>7337</v>
          </cell>
          <cell r="CD85">
            <v>169</v>
          </cell>
          <cell r="CE85">
            <v>14841</v>
          </cell>
          <cell r="CF85">
            <v>51547</v>
          </cell>
          <cell r="CG85">
            <v>11309</v>
          </cell>
          <cell r="CH85">
            <v>9410</v>
          </cell>
          <cell r="CI85">
            <v>1899</v>
          </cell>
          <cell r="CJ85">
            <v>62856</v>
          </cell>
        </row>
        <row r="86">
          <cell r="A86">
            <v>39234</v>
          </cell>
          <cell r="B86">
            <v>12841</v>
          </cell>
          <cell r="C86">
            <v>30583</v>
          </cell>
          <cell r="D86">
            <v>7957</v>
          </cell>
          <cell r="E86">
            <v>167</v>
          </cell>
          <cell r="F86">
            <v>0</v>
          </cell>
          <cell r="G86">
            <v>38707</v>
          </cell>
          <cell r="H86">
            <v>51549</v>
          </cell>
          <cell r="I86">
            <v>7876</v>
          </cell>
          <cell r="J86">
            <v>0</v>
          </cell>
          <cell r="K86">
            <v>7876</v>
          </cell>
          <cell r="L86">
            <v>59425</v>
          </cell>
          <cell r="M86">
            <v>21363</v>
          </cell>
          <cell r="N86">
            <v>6933</v>
          </cell>
          <cell r="O86">
            <v>-1193</v>
          </cell>
          <cell r="P86">
            <v>11708</v>
          </cell>
          <cell r="Q86">
            <v>0</v>
          </cell>
          <cell r="R86">
            <v>38811</v>
          </cell>
          <cell r="S86">
            <v>38811</v>
          </cell>
          <cell r="T86">
            <v>6708</v>
          </cell>
          <cell r="U86">
            <v>0</v>
          </cell>
          <cell r="V86">
            <v>6708</v>
          </cell>
          <cell r="W86">
            <v>7475</v>
          </cell>
          <cell r="X86">
            <v>186</v>
          </cell>
          <cell r="Y86">
            <v>14368</v>
          </cell>
          <cell r="Z86">
            <v>53179</v>
          </cell>
          <cell r="AA86">
            <v>6246</v>
          </cell>
          <cell r="AB86">
            <v>4327</v>
          </cell>
          <cell r="AC86">
            <v>1918</v>
          </cell>
          <cell r="AD86">
            <v>59425</v>
          </cell>
          <cell r="AE86">
            <v>13080</v>
          </cell>
          <cell r="AF86">
            <v>29566</v>
          </cell>
          <cell r="AG86">
            <v>8261</v>
          </cell>
          <cell r="AH86">
            <v>-498</v>
          </cell>
          <cell r="AI86">
            <v>0</v>
          </cell>
          <cell r="AJ86">
            <v>37329</v>
          </cell>
          <cell r="AK86">
            <v>50409</v>
          </cell>
          <cell r="AL86">
            <v>7895</v>
          </cell>
          <cell r="AM86">
            <v>0</v>
          </cell>
          <cell r="AN86">
            <v>7895</v>
          </cell>
          <cell r="AO86">
            <v>58304</v>
          </cell>
          <cell r="AP86">
            <v>21023</v>
          </cell>
          <cell r="AQ86">
            <v>6498</v>
          </cell>
          <cell r="AR86">
            <v>-1328</v>
          </cell>
          <cell r="AS86">
            <v>11592</v>
          </cell>
          <cell r="AT86">
            <v>0</v>
          </cell>
          <cell r="AU86">
            <v>37785</v>
          </cell>
          <cell r="AV86">
            <v>37785</v>
          </cell>
          <cell r="AW86">
            <v>5755</v>
          </cell>
          <cell r="AX86">
            <v>0</v>
          </cell>
          <cell r="AY86">
            <v>5755</v>
          </cell>
          <cell r="AZ86">
            <v>8967</v>
          </cell>
          <cell r="BA86">
            <v>185</v>
          </cell>
          <cell r="BB86">
            <v>14907</v>
          </cell>
          <cell r="BC86">
            <v>52691</v>
          </cell>
          <cell r="BD86">
            <v>5613</v>
          </cell>
          <cell r="BE86">
            <v>3691</v>
          </cell>
          <cell r="BF86">
            <v>1922</v>
          </cell>
          <cell r="BG86">
            <v>58304</v>
          </cell>
          <cell r="BH86">
            <v>13276</v>
          </cell>
          <cell r="BI86">
            <v>28174</v>
          </cell>
          <cell r="BJ86">
            <v>4227</v>
          </cell>
          <cell r="BK86">
            <v>-2693</v>
          </cell>
          <cell r="BL86">
            <v>0</v>
          </cell>
          <cell r="BM86">
            <v>29708</v>
          </cell>
          <cell r="BN86">
            <v>42984</v>
          </cell>
          <cell r="BO86">
            <v>7895</v>
          </cell>
          <cell r="BP86">
            <v>0</v>
          </cell>
          <cell r="BQ86">
            <v>7895</v>
          </cell>
          <cell r="BR86">
            <v>50878</v>
          </cell>
          <cell r="BS86">
            <v>20782</v>
          </cell>
          <cell r="BT86">
            <v>6884</v>
          </cell>
          <cell r="BU86">
            <v>-3654</v>
          </cell>
          <cell r="BV86">
            <v>11592</v>
          </cell>
          <cell r="BW86">
            <v>0</v>
          </cell>
          <cell r="BX86">
            <v>35604</v>
          </cell>
          <cell r="BY86">
            <v>35604</v>
          </cell>
          <cell r="BZ86">
            <v>5954</v>
          </cell>
          <cell r="CA86">
            <v>0</v>
          </cell>
          <cell r="CB86">
            <v>5954</v>
          </cell>
          <cell r="CC86">
            <v>8943</v>
          </cell>
          <cell r="CD86">
            <v>187</v>
          </cell>
          <cell r="CE86">
            <v>15083</v>
          </cell>
          <cell r="CF86">
            <v>50687</v>
          </cell>
          <cell r="CG86">
            <v>192</v>
          </cell>
          <cell r="CH86">
            <v>-1730</v>
          </cell>
          <cell r="CI86">
            <v>1922</v>
          </cell>
          <cell r="CJ86">
            <v>50878</v>
          </cell>
        </row>
        <row r="87">
          <cell r="A87">
            <v>39326</v>
          </cell>
          <cell r="B87">
            <v>13107</v>
          </cell>
          <cell r="C87">
            <v>32140</v>
          </cell>
          <cell r="D87">
            <v>8423</v>
          </cell>
          <cell r="E87">
            <v>-19</v>
          </cell>
          <cell r="F87">
            <v>0</v>
          </cell>
          <cell r="G87">
            <v>40544</v>
          </cell>
          <cell r="H87">
            <v>53650</v>
          </cell>
          <cell r="I87">
            <v>8005</v>
          </cell>
          <cell r="J87">
            <v>0</v>
          </cell>
          <cell r="K87">
            <v>8005</v>
          </cell>
          <cell r="L87">
            <v>61655</v>
          </cell>
          <cell r="M87">
            <v>22079</v>
          </cell>
          <cell r="N87">
            <v>6565</v>
          </cell>
          <cell r="O87">
            <v>-1004</v>
          </cell>
          <cell r="P87">
            <v>12626</v>
          </cell>
          <cell r="Q87">
            <v>0</v>
          </cell>
          <cell r="R87">
            <v>40266</v>
          </cell>
          <cell r="S87">
            <v>40266</v>
          </cell>
          <cell r="T87">
            <v>6520</v>
          </cell>
          <cell r="U87">
            <v>0</v>
          </cell>
          <cell r="V87">
            <v>6520</v>
          </cell>
          <cell r="W87">
            <v>7798</v>
          </cell>
          <cell r="X87">
            <v>185</v>
          </cell>
          <cell r="Y87">
            <v>14503</v>
          </cell>
          <cell r="Z87">
            <v>54768</v>
          </cell>
          <cell r="AA87">
            <v>6887</v>
          </cell>
          <cell r="AB87">
            <v>4952</v>
          </cell>
          <cell r="AC87">
            <v>1935</v>
          </cell>
          <cell r="AD87">
            <v>61655</v>
          </cell>
          <cell r="AE87">
            <v>13006</v>
          </cell>
          <cell r="AF87">
            <v>32518</v>
          </cell>
          <cell r="AG87">
            <v>8149</v>
          </cell>
          <cell r="AH87">
            <v>195</v>
          </cell>
          <cell r="AI87">
            <v>0</v>
          </cell>
          <cell r="AJ87">
            <v>40862</v>
          </cell>
          <cell r="AK87">
            <v>53868</v>
          </cell>
          <cell r="AL87">
            <v>7999</v>
          </cell>
          <cell r="AM87">
            <v>0</v>
          </cell>
          <cell r="AN87">
            <v>7999</v>
          </cell>
          <cell r="AO87">
            <v>61867</v>
          </cell>
          <cell r="AP87">
            <v>22296</v>
          </cell>
          <cell r="AQ87">
            <v>7054</v>
          </cell>
          <cell r="AR87">
            <v>-404</v>
          </cell>
          <cell r="AS87">
            <v>12720</v>
          </cell>
          <cell r="AT87">
            <v>0</v>
          </cell>
          <cell r="AU87">
            <v>41667</v>
          </cell>
          <cell r="AV87">
            <v>41667</v>
          </cell>
          <cell r="AW87">
            <v>7262</v>
          </cell>
          <cell r="AX87">
            <v>0</v>
          </cell>
          <cell r="AY87">
            <v>7262</v>
          </cell>
          <cell r="AZ87">
            <v>7710</v>
          </cell>
          <cell r="BA87">
            <v>186</v>
          </cell>
          <cell r="BB87">
            <v>15158</v>
          </cell>
          <cell r="BC87">
            <v>56825</v>
          </cell>
          <cell r="BD87">
            <v>5042</v>
          </cell>
          <cell r="BE87">
            <v>3110</v>
          </cell>
          <cell r="BF87">
            <v>1932</v>
          </cell>
          <cell r="BG87">
            <v>61867</v>
          </cell>
          <cell r="BH87">
            <v>12934</v>
          </cell>
          <cell r="BI87">
            <v>33398</v>
          </cell>
          <cell r="BJ87">
            <v>12915</v>
          </cell>
          <cell r="BK87">
            <v>1376</v>
          </cell>
          <cell r="BL87">
            <v>0</v>
          </cell>
          <cell r="BM87">
            <v>47689</v>
          </cell>
          <cell r="BN87">
            <v>60622</v>
          </cell>
          <cell r="BO87">
            <v>7999</v>
          </cell>
          <cell r="BP87">
            <v>0</v>
          </cell>
          <cell r="BQ87">
            <v>7999</v>
          </cell>
          <cell r="BR87">
            <v>68621</v>
          </cell>
          <cell r="BS87">
            <v>22402</v>
          </cell>
          <cell r="BT87">
            <v>7111</v>
          </cell>
          <cell r="BU87">
            <v>744</v>
          </cell>
          <cell r="BV87">
            <v>12720</v>
          </cell>
          <cell r="BW87">
            <v>0</v>
          </cell>
          <cell r="BX87">
            <v>42978</v>
          </cell>
          <cell r="BY87">
            <v>42978</v>
          </cell>
          <cell r="BZ87">
            <v>7026</v>
          </cell>
          <cell r="CA87">
            <v>0</v>
          </cell>
          <cell r="CB87">
            <v>7026</v>
          </cell>
          <cell r="CC87">
            <v>7599</v>
          </cell>
          <cell r="CD87">
            <v>190</v>
          </cell>
          <cell r="CE87">
            <v>14815</v>
          </cell>
          <cell r="CF87">
            <v>57793</v>
          </cell>
          <cell r="CG87">
            <v>10828</v>
          </cell>
          <cell r="CH87">
            <v>8896</v>
          </cell>
          <cell r="CI87">
            <v>1932</v>
          </cell>
          <cell r="CJ87">
            <v>68621</v>
          </cell>
        </row>
        <row r="88">
          <cell r="A88">
            <v>39417</v>
          </cell>
          <cell r="B88">
            <v>13255</v>
          </cell>
          <cell r="C88">
            <v>34757</v>
          </cell>
          <cell r="D88">
            <v>8472</v>
          </cell>
          <cell r="E88">
            <v>376</v>
          </cell>
          <cell r="F88">
            <v>0</v>
          </cell>
          <cell r="G88">
            <v>43605</v>
          </cell>
          <cell r="H88">
            <v>56860</v>
          </cell>
          <cell r="I88">
            <v>8154</v>
          </cell>
          <cell r="J88">
            <v>0</v>
          </cell>
          <cell r="K88">
            <v>8154</v>
          </cell>
          <cell r="L88">
            <v>65015</v>
          </cell>
          <cell r="M88">
            <v>23187</v>
          </cell>
          <cell r="N88">
            <v>6437</v>
          </cell>
          <cell r="O88">
            <v>-721</v>
          </cell>
          <cell r="P88">
            <v>13407</v>
          </cell>
          <cell r="Q88">
            <v>0</v>
          </cell>
          <cell r="R88">
            <v>42311</v>
          </cell>
          <cell r="S88">
            <v>42311</v>
          </cell>
          <cell r="T88">
            <v>6033</v>
          </cell>
          <cell r="U88">
            <v>0</v>
          </cell>
          <cell r="V88">
            <v>6033</v>
          </cell>
          <cell r="W88">
            <v>8137</v>
          </cell>
          <cell r="X88">
            <v>192</v>
          </cell>
          <cell r="Y88">
            <v>14362</v>
          </cell>
          <cell r="Z88">
            <v>56673</v>
          </cell>
          <cell r="AA88">
            <v>8342</v>
          </cell>
          <cell r="AB88">
            <v>6387</v>
          </cell>
          <cell r="AC88">
            <v>1955</v>
          </cell>
          <cell r="AD88">
            <v>65015</v>
          </cell>
          <cell r="AE88">
            <v>13365</v>
          </cell>
          <cell r="AF88">
            <v>34761</v>
          </cell>
          <cell r="AG88">
            <v>8620</v>
          </cell>
          <cell r="AH88">
            <v>455</v>
          </cell>
          <cell r="AI88">
            <v>0</v>
          </cell>
          <cell r="AJ88">
            <v>43836</v>
          </cell>
          <cell r="AK88">
            <v>57201</v>
          </cell>
          <cell r="AL88">
            <v>8150</v>
          </cell>
          <cell r="AM88">
            <v>0</v>
          </cell>
          <cell r="AN88">
            <v>8150</v>
          </cell>
          <cell r="AO88">
            <v>65351</v>
          </cell>
          <cell r="AP88">
            <v>23063</v>
          </cell>
          <cell r="AQ88">
            <v>6000</v>
          </cell>
          <cell r="AR88">
            <v>-1373</v>
          </cell>
          <cell r="AS88">
            <v>13448</v>
          </cell>
          <cell r="AT88">
            <v>0</v>
          </cell>
          <cell r="AU88">
            <v>41138</v>
          </cell>
          <cell r="AV88">
            <v>41138</v>
          </cell>
          <cell r="AW88">
            <v>5862</v>
          </cell>
          <cell r="AX88">
            <v>0</v>
          </cell>
          <cell r="AY88">
            <v>5862</v>
          </cell>
          <cell r="AZ88">
            <v>8237</v>
          </cell>
          <cell r="BA88">
            <v>181</v>
          </cell>
          <cell r="BB88">
            <v>14280</v>
          </cell>
          <cell r="BC88">
            <v>55418</v>
          </cell>
          <cell r="BD88">
            <v>9933</v>
          </cell>
          <cell r="BE88">
            <v>7978</v>
          </cell>
          <cell r="BF88">
            <v>1955</v>
          </cell>
          <cell r="BG88">
            <v>65351</v>
          </cell>
          <cell r="BH88">
            <v>13413</v>
          </cell>
          <cell r="BI88">
            <v>34976</v>
          </cell>
          <cell r="BJ88">
            <v>3662</v>
          </cell>
          <cell r="BK88">
            <v>431</v>
          </cell>
          <cell r="BL88">
            <v>0</v>
          </cell>
          <cell r="BM88">
            <v>39070</v>
          </cell>
          <cell r="BN88">
            <v>52482</v>
          </cell>
          <cell r="BO88">
            <v>8150</v>
          </cell>
          <cell r="BP88">
            <v>0</v>
          </cell>
          <cell r="BQ88">
            <v>8150</v>
          </cell>
          <cell r="BR88">
            <v>60632</v>
          </cell>
          <cell r="BS88">
            <v>23210</v>
          </cell>
          <cell r="BT88">
            <v>6730</v>
          </cell>
          <cell r="BU88">
            <v>-939</v>
          </cell>
          <cell r="BV88">
            <v>13448</v>
          </cell>
          <cell r="BW88">
            <v>0</v>
          </cell>
          <cell r="BX88">
            <v>42449</v>
          </cell>
          <cell r="BY88">
            <v>42449</v>
          </cell>
          <cell r="BZ88">
            <v>5978</v>
          </cell>
          <cell r="CA88">
            <v>0</v>
          </cell>
          <cell r="CB88">
            <v>5978</v>
          </cell>
          <cell r="CC88">
            <v>8300</v>
          </cell>
          <cell r="CD88">
            <v>197</v>
          </cell>
          <cell r="CE88">
            <v>14474</v>
          </cell>
          <cell r="CF88">
            <v>56923</v>
          </cell>
          <cell r="CG88">
            <v>3708</v>
          </cell>
          <cell r="CH88">
            <v>1754</v>
          </cell>
          <cell r="CI88">
            <v>1955</v>
          </cell>
          <cell r="CJ88">
            <v>60632</v>
          </cell>
        </row>
        <row r="89">
          <cell r="A89">
            <v>39508</v>
          </cell>
          <cell r="B89">
            <v>13596</v>
          </cell>
          <cell r="C89">
            <v>37174</v>
          </cell>
          <cell r="D89">
            <v>8344</v>
          </cell>
          <cell r="E89">
            <v>533</v>
          </cell>
          <cell r="F89">
            <v>0</v>
          </cell>
          <cell r="G89">
            <v>46051</v>
          </cell>
          <cell r="H89">
            <v>59647</v>
          </cell>
          <cell r="I89">
            <v>8367</v>
          </cell>
          <cell r="J89">
            <v>0</v>
          </cell>
          <cell r="K89">
            <v>8367</v>
          </cell>
          <cell r="L89">
            <v>68014</v>
          </cell>
          <cell r="M89">
            <v>24468</v>
          </cell>
          <cell r="N89">
            <v>6472</v>
          </cell>
          <cell r="O89">
            <v>-626</v>
          </cell>
          <cell r="P89">
            <v>13874</v>
          </cell>
          <cell r="Q89">
            <v>0</v>
          </cell>
          <cell r="R89">
            <v>44188</v>
          </cell>
          <cell r="S89">
            <v>44188</v>
          </cell>
          <cell r="T89">
            <v>5242</v>
          </cell>
          <cell r="U89">
            <v>0</v>
          </cell>
          <cell r="V89">
            <v>5242</v>
          </cell>
          <cell r="W89">
            <v>8350</v>
          </cell>
          <cell r="X89">
            <v>198</v>
          </cell>
          <cell r="Y89">
            <v>13790</v>
          </cell>
          <cell r="Z89">
            <v>57978</v>
          </cell>
          <cell r="AA89">
            <v>10036</v>
          </cell>
          <cell r="AB89">
            <v>8051</v>
          </cell>
          <cell r="AC89">
            <v>1985</v>
          </cell>
          <cell r="AD89">
            <v>68014</v>
          </cell>
          <cell r="AE89">
            <v>13444</v>
          </cell>
          <cell r="AF89">
            <v>36128</v>
          </cell>
          <cell r="AG89">
            <v>8630</v>
          </cell>
          <cell r="AH89">
            <v>570</v>
          </cell>
          <cell r="AI89">
            <v>0</v>
          </cell>
          <cell r="AJ89">
            <v>45328</v>
          </cell>
          <cell r="AK89">
            <v>58772</v>
          </cell>
          <cell r="AL89">
            <v>8359</v>
          </cell>
          <cell r="AM89">
            <v>0</v>
          </cell>
          <cell r="AN89">
            <v>8359</v>
          </cell>
          <cell r="AO89">
            <v>67131</v>
          </cell>
          <cell r="AP89">
            <v>24019</v>
          </cell>
          <cell r="AQ89">
            <v>6588</v>
          </cell>
          <cell r="AR89">
            <v>-297</v>
          </cell>
          <cell r="AS89">
            <v>13899</v>
          </cell>
          <cell r="AT89">
            <v>0</v>
          </cell>
          <cell r="AU89">
            <v>44209</v>
          </cell>
          <cell r="AV89">
            <v>44209</v>
          </cell>
          <cell r="AW89">
            <v>5151</v>
          </cell>
          <cell r="AX89">
            <v>0</v>
          </cell>
          <cell r="AY89">
            <v>5151</v>
          </cell>
          <cell r="AZ89">
            <v>8381</v>
          </cell>
          <cell r="BA89">
            <v>222</v>
          </cell>
          <cell r="BB89">
            <v>13754</v>
          </cell>
          <cell r="BC89">
            <v>57963</v>
          </cell>
          <cell r="BD89">
            <v>9168</v>
          </cell>
          <cell r="BE89">
            <v>7184</v>
          </cell>
          <cell r="BF89">
            <v>1984</v>
          </cell>
          <cell r="BG89">
            <v>67131</v>
          </cell>
          <cell r="BH89">
            <v>13267</v>
          </cell>
          <cell r="BI89">
            <v>36409</v>
          </cell>
          <cell r="BJ89">
            <v>12937</v>
          </cell>
          <cell r="BK89">
            <v>1091</v>
          </cell>
          <cell r="BL89">
            <v>0</v>
          </cell>
          <cell r="BM89">
            <v>50437</v>
          </cell>
          <cell r="BN89">
            <v>63704</v>
          </cell>
          <cell r="BO89">
            <v>8359</v>
          </cell>
          <cell r="BP89">
            <v>0</v>
          </cell>
          <cell r="BQ89">
            <v>8359</v>
          </cell>
          <cell r="BR89">
            <v>72063</v>
          </cell>
          <cell r="BS89">
            <v>24008</v>
          </cell>
          <cell r="BT89">
            <v>5525</v>
          </cell>
          <cell r="BU89">
            <v>518</v>
          </cell>
          <cell r="BV89">
            <v>13899</v>
          </cell>
          <cell r="BW89">
            <v>0</v>
          </cell>
          <cell r="BX89">
            <v>43950</v>
          </cell>
          <cell r="BY89">
            <v>43950</v>
          </cell>
          <cell r="BZ89">
            <v>5095</v>
          </cell>
          <cell r="CA89">
            <v>0</v>
          </cell>
          <cell r="CB89">
            <v>5095</v>
          </cell>
          <cell r="CC89">
            <v>8454</v>
          </cell>
          <cell r="CD89">
            <v>198</v>
          </cell>
          <cell r="CE89">
            <v>13747</v>
          </cell>
          <cell r="CF89">
            <v>57697</v>
          </cell>
          <cell r="CG89">
            <v>14365</v>
          </cell>
          <cell r="CH89">
            <v>12381</v>
          </cell>
          <cell r="CI89">
            <v>1984</v>
          </cell>
          <cell r="CJ89">
            <v>72063</v>
          </cell>
        </row>
        <row r="90">
          <cell r="A90">
            <v>39600</v>
          </cell>
          <cell r="B90">
            <v>14330</v>
          </cell>
          <cell r="C90">
            <v>37879</v>
          </cell>
          <cell r="D90">
            <v>8345</v>
          </cell>
          <cell r="E90">
            <v>319</v>
          </cell>
          <cell r="F90">
            <v>0</v>
          </cell>
          <cell r="G90">
            <v>46543</v>
          </cell>
          <cell r="H90">
            <v>60874</v>
          </cell>
          <cell r="I90">
            <v>8650</v>
          </cell>
          <cell r="J90">
            <v>0</v>
          </cell>
          <cell r="K90">
            <v>8650</v>
          </cell>
          <cell r="L90">
            <v>69524</v>
          </cell>
          <cell r="M90">
            <v>25427</v>
          </cell>
          <cell r="N90">
            <v>6573</v>
          </cell>
          <cell r="O90">
            <v>-618</v>
          </cell>
          <cell r="P90">
            <v>14075</v>
          </cell>
          <cell r="Q90">
            <v>0</v>
          </cell>
          <cell r="R90">
            <v>45458</v>
          </cell>
          <cell r="S90">
            <v>45458</v>
          </cell>
          <cell r="T90">
            <v>4313</v>
          </cell>
          <cell r="U90">
            <v>0</v>
          </cell>
          <cell r="V90">
            <v>4313</v>
          </cell>
          <cell r="W90">
            <v>8456</v>
          </cell>
          <cell r="X90">
            <v>211</v>
          </cell>
          <cell r="Y90">
            <v>12980</v>
          </cell>
          <cell r="Z90">
            <v>58438</v>
          </cell>
          <cell r="AA90">
            <v>11086</v>
          </cell>
          <cell r="AB90">
            <v>9060</v>
          </cell>
          <cell r="AC90">
            <v>2026</v>
          </cell>
          <cell r="AD90">
            <v>69524</v>
          </cell>
          <cell r="AE90">
            <v>14198</v>
          </cell>
          <cell r="AF90">
            <v>40113</v>
          </cell>
          <cell r="AG90">
            <v>7725</v>
          </cell>
          <cell r="AH90">
            <v>339</v>
          </cell>
          <cell r="AI90">
            <v>0</v>
          </cell>
          <cell r="AJ90">
            <v>48177</v>
          </cell>
          <cell r="AK90">
            <v>62375</v>
          </cell>
          <cell r="AL90">
            <v>8627</v>
          </cell>
          <cell r="AM90">
            <v>0</v>
          </cell>
          <cell r="AN90">
            <v>8627</v>
          </cell>
          <cell r="AO90">
            <v>71002</v>
          </cell>
          <cell r="AP90">
            <v>26238</v>
          </cell>
          <cell r="AQ90">
            <v>6617</v>
          </cell>
          <cell r="AR90">
            <v>-394</v>
          </cell>
          <cell r="AS90">
            <v>14075</v>
          </cell>
          <cell r="AT90">
            <v>0</v>
          </cell>
          <cell r="AU90">
            <v>46536</v>
          </cell>
          <cell r="AV90">
            <v>46536</v>
          </cell>
          <cell r="AW90">
            <v>4616</v>
          </cell>
          <cell r="AX90">
            <v>0</v>
          </cell>
          <cell r="AY90">
            <v>4616</v>
          </cell>
          <cell r="AZ90">
            <v>8438</v>
          </cell>
          <cell r="BA90">
            <v>190</v>
          </cell>
          <cell r="BB90">
            <v>13244</v>
          </cell>
          <cell r="BC90">
            <v>59781</v>
          </cell>
          <cell r="BD90">
            <v>11221</v>
          </cell>
          <cell r="BE90">
            <v>9202</v>
          </cell>
          <cell r="BF90">
            <v>2020</v>
          </cell>
          <cell r="BG90">
            <v>71002</v>
          </cell>
          <cell r="BH90">
            <v>14409</v>
          </cell>
          <cell r="BI90">
            <v>38531</v>
          </cell>
          <cell r="BJ90">
            <v>4025</v>
          </cell>
          <cell r="BK90">
            <v>-968</v>
          </cell>
          <cell r="BL90">
            <v>0</v>
          </cell>
          <cell r="BM90">
            <v>41588</v>
          </cell>
          <cell r="BN90">
            <v>55997</v>
          </cell>
          <cell r="BO90">
            <v>8627</v>
          </cell>
          <cell r="BP90">
            <v>0</v>
          </cell>
          <cell r="BQ90">
            <v>8627</v>
          </cell>
          <cell r="BR90">
            <v>64624</v>
          </cell>
          <cell r="BS90">
            <v>26004</v>
          </cell>
          <cell r="BT90">
            <v>7056</v>
          </cell>
          <cell r="BU90">
            <v>-2820</v>
          </cell>
          <cell r="BV90">
            <v>14075</v>
          </cell>
          <cell r="BW90">
            <v>0</v>
          </cell>
          <cell r="BX90">
            <v>44315</v>
          </cell>
          <cell r="BY90">
            <v>44315</v>
          </cell>
          <cell r="BZ90">
            <v>4690</v>
          </cell>
          <cell r="CA90">
            <v>0</v>
          </cell>
          <cell r="CB90">
            <v>4690</v>
          </cell>
          <cell r="CC90">
            <v>8415</v>
          </cell>
          <cell r="CD90">
            <v>187</v>
          </cell>
          <cell r="CE90">
            <v>13291</v>
          </cell>
          <cell r="CF90">
            <v>57606</v>
          </cell>
          <cell r="CG90">
            <v>7018</v>
          </cell>
          <cell r="CH90">
            <v>4998</v>
          </cell>
          <cell r="CI90">
            <v>2020</v>
          </cell>
          <cell r="CJ90">
            <v>64624</v>
          </cell>
        </row>
        <row r="91">
          <cell r="A91">
            <v>39692</v>
          </cell>
          <cell r="B91">
            <v>15323</v>
          </cell>
          <cell r="C91">
            <v>36789</v>
          </cell>
          <cell r="D91">
            <v>8529</v>
          </cell>
          <cell r="E91">
            <v>-112</v>
          </cell>
          <cell r="F91">
            <v>0</v>
          </cell>
          <cell r="G91">
            <v>45206</v>
          </cell>
          <cell r="H91">
            <v>60528</v>
          </cell>
          <cell r="I91">
            <v>8963</v>
          </cell>
          <cell r="J91">
            <v>0</v>
          </cell>
          <cell r="K91">
            <v>8963</v>
          </cell>
          <cell r="L91">
            <v>69491</v>
          </cell>
          <cell r="M91">
            <v>25895</v>
          </cell>
          <cell r="N91">
            <v>6529</v>
          </cell>
          <cell r="O91">
            <v>-497</v>
          </cell>
          <cell r="P91">
            <v>14188</v>
          </cell>
          <cell r="Q91">
            <v>0</v>
          </cell>
          <cell r="R91">
            <v>46115</v>
          </cell>
          <cell r="S91">
            <v>46115</v>
          </cell>
          <cell r="T91">
            <v>3944</v>
          </cell>
          <cell r="U91">
            <v>0</v>
          </cell>
          <cell r="V91">
            <v>3944</v>
          </cell>
          <cell r="W91">
            <v>8513</v>
          </cell>
          <cell r="X91">
            <v>241</v>
          </cell>
          <cell r="Y91">
            <v>12698</v>
          </cell>
          <cell r="Z91">
            <v>58813</v>
          </cell>
          <cell r="AA91">
            <v>10678</v>
          </cell>
          <cell r="AB91">
            <v>8606</v>
          </cell>
          <cell r="AC91">
            <v>2072</v>
          </cell>
          <cell r="AD91">
            <v>69491</v>
          </cell>
          <cell r="AE91">
            <v>15489</v>
          </cell>
          <cell r="AF91">
            <v>35684</v>
          </cell>
          <cell r="AG91">
            <v>8691</v>
          </cell>
          <cell r="AH91">
            <v>-31</v>
          </cell>
          <cell r="AI91">
            <v>0</v>
          </cell>
          <cell r="AJ91">
            <v>44344</v>
          </cell>
          <cell r="AK91">
            <v>59833</v>
          </cell>
          <cell r="AL91">
            <v>8990</v>
          </cell>
          <cell r="AM91">
            <v>0</v>
          </cell>
          <cell r="AN91">
            <v>8990</v>
          </cell>
          <cell r="AO91">
            <v>68823</v>
          </cell>
          <cell r="AP91">
            <v>25412</v>
          </cell>
          <cell r="AQ91">
            <v>6539</v>
          </cell>
          <cell r="AR91">
            <v>-917</v>
          </cell>
          <cell r="AS91">
            <v>14116</v>
          </cell>
          <cell r="AT91">
            <v>0</v>
          </cell>
          <cell r="AU91">
            <v>45151</v>
          </cell>
          <cell r="AV91">
            <v>45151</v>
          </cell>
          <cell r="AW91">
            <v>3364</v>
          </cell>
          <cell r="AX91">
            <v>0</v>
          </cell>
          <cell r="AY91">
            <v>3364</v>
          </cell>
          <cell r="AZ91">
            <v>8436</v>
          </cell>
          <cell r="BA91">
            <v>228</v>
          </cell>
          <cell r="BB91">
            <v>12028</v>
          </cell>
          <cell r="BC91">
            <v>57179</v>
          </cell>
          <cell r="BD91">
            <v>11644</v>
          </cell>
          <cell r="BE91">
            <v>9567</v>
          </cell>
          <cell r="BF91">
            <v>2077</v>
          </cell>
          <cell r="BG91">
            <v>68823</v>
          </cell>
          <cell r="BH91">
            <v>15418</v>
          </cell>
          <cell r="BI91">
            <v>36772</v>
          </cell>
          <cell r="BJ91">
            <v>13681</v>
          </cell>
          <cell r="BK91">
            <v>1120</v>
          </cell>
          <cell r="BL91">
            <v>0</v>
          </cell>
          <cell r="BM91">
            <v>51573</v>
          </cell>
          <cell r="BN91">
            <v>66990</v>
          </cell>
          <cell r="BO91">
            <v>8990</v>
          </cell>
          <cell r="BP91">
            <v>0</v>
          </cell>
          <cell r="BQ91">
            <v>8990</v>
          </cell>
          <cell r="BR91">
            <v>75980</v>
          </cell>
          <cell r="BS91">
            <v>25515</v>
          </cell>
          <cell r="BT91">
            <v>6774</v>
          </cell>
          <cell r="BU91">
            <v>232</v>
          </cell>
          <cell r="BV91">
            <v>14116</v>
          </cell>
          <cell r="BW91">
            <v>0</v>
          </cell>
          <cell r="BX91">
            <v>46637</v>
          </cell>
          <cell r="BY91">
            <v>46637</v>
          </cell>
          <cell r="BZ91">
            <v>3275</v>
          </cell>
          <cell r="CA91">
            <v>0</v>
          </cell>
          <cell r="CB91">
            <v>3275</v>
          </cell>
          <cell r="CC91">
            <v>8324</v>
          </cell>
          <cell r="CD91">
            <v>238</v>
          </cell>
          <cell r="CE91">
            <v>11837</v>
          </cell>
          <cell r="CF91">
            <v>58474</v>
          </cell>
          <cell r="CG91">
            <v>17506</v>
          </cell>
          <cell r="CH91">
            <v>15428</v>
          </cell>
          <cell r="CI91">
            <v>2077</v>
          </cell>
          <cell r="CJ91">
            <v>75980</v>
          </cell>
        </row>
        <row r="92">
          <cell r="A92">
            <v>39783</v>
          </cell>
          <cell r="B92">
            <v>16289</v>
          </cell>
          <cell r="C92">
            <v>34074</v>
          </cell>
          <cell r="D92">
            <v>8543</v>
          </cell>
          <cell r="E92">
            <v>-319</v>
          </cell>
          <cell r="F92">
            <v>0</v>
          </cell>
          <cell r="G92">
            <v>42297</v>
          </cell>
          <cell r="H92">
            <v>58587</v>
          </cell>
          <cell r="I92">
            <v>9253</v>
          </cell>
          <cell r="J92">
            <v>0</v>
          </cell>
          <cell r="K92">
            <v>9253</v>
          </cell>
          <cell r="L92">
            <v>67840</v>
          </cell>
          <cell r="M92">
            <v>25254</v>
          </cell>
          <cell r="N92">
            <v>6063</v>
          </cell>
          <cell r="O92">
            <v>-349</v>
          </cell>
          <cell r="P92">
            <v>14298</v>
          </cell>
          <cell r="Q92">
            <v>0</v>
          </cell>
          <cell r="R92">
            <v>45265</v>
          </cell>
          <cell r="S92">
            <v>45265</v>
          </cell>
          <cell r="T92">
            <v>3959</v>
          </cell>
          <cell r="U92">
            <v>0</v>
          </cell>
          <cell r="V92">
            <v>3959</v>
          </cell>
          <cell r="W92">
            <v>8622</v>
          </cell>
          <cell r="X92">
            <v>258</v>
          </cell>
          <cell r="Y92">
            <v>12839</v>
          </cell>
          <cell r="Z92">
            <v>58104</v>
          </cell>
          <cell r="AA92">
            <v>9736</v>
          </cell>
          <cell r="AB92">
            <v>7625</v>
          </cell>
          <cell r="AC92">
            <v>2111</v>
          </cell>
          <cell r="AD92">
            <v>67840</v>
          </cell>
          <cell r="AE92">
            <v>16193</v>
          </cell>
          <cell r="AF92">
            <v>33922</v>
          </cell>
          <cell r="AG92">
            <v>8875</v>
          </cell>
          <cell r="AH92">
            <v>-433</v>
          </cell>
          <cell r="AI92">
            <v>0</v>
          </cell>
          <cell r="AJ92">
            <v>42364</v>
          </cell>
          <cell r="AK92">
            <v>58557</v>
          </cell>
          <cell r="AL92">
            <v>9258</v>
          </cell>
          <cell r="AM92">
            <v>0</v>
          </cell>
          <cell r="AN92">
            <v>9258</v>
          </cell>
          <cell r="AO92">
            <v>67815</v>
          </cell>
          <cell r="AP92">
            <v>25354</v>
          </cell>
          <cell r="AQ92">
            <v>6279</v>
          </cell>
          <cell r="AR92">
            <v>-251</v>
          </cell>
          <cell r="AS92">
            <v>14291</v>
          </cell>
          <cell r="AT92">
            <v>0</v>
          </cell>
          <cell r="AU92">
            <v>45673</v>
          </cell>
          <cell r="AV92">
            <v>45673</v>
          </cell>
          <cell r="AW92">
            <v>4209</v>
          </cell>
          <cell r="AX92">
            <v>0</v>
          </cell>
          <cell r="AY92">
            <v>4209</v>
          </cell>
          <cell r="AZ92">
            <v>8759</v>
          </cell>
          <cell r="BA92">
            <v>283</v>
          </cell>
          <cell r="BB92">
            <v>13251</v>
          </cell>
          <cell r="BC92">
            <v>58923</v>
          </cell>
          <cell r="BD92">
            <v>8892</v>
          </cell>
          <cell r="BE92">
            <v>6779</v>
          </cell>
          <cell r="BF92">
            <v>2113</v>
          </cell>
          <cell r="BG92">
            <v>67815</v>
          </cell>
          <cell r="BH92">
            <v>16236</v>
          </cell>
          <cell r="BI92">
            <v>33942</v>
          </cell>
          <cell r="BJ92">
            <v>3855</v>
          </cell>
          <cell r="BK92">
            <v>-838</v>
          </cell>
          <cell r="BL92">
            <v>0</v>
          </cell>
          <cell r="BM92">
            <v>36958</v>
          </cell>
          <cell r="BN92">
            <v>53194</v>
          </cell>
          <cell r="BO92">
            <v>9258</v>
          </cell>
          <cell r="BP92">
            <v>0</v>
          </cell>
          <cell r="BQ92">
            <v>9258</v>
          </cell>
          <cell r="BR92">
            <v>62452</v>
          </cell>
          <cell r="BS92">
            <v>25447</v>
          </cell>
          <cell r="BT92">
            <v>6968</v>
          </cell>
          <cell r="BU92">
            <v>195</v>
          </cell>
          <cell r="BV92">
            <v>14291</v>
          </cell>
          <cell r="BW92">
            <v>0</v>
          </cell>
          <cell r="BX92">
            <v>46900</v>
          </cell>
          <cell r="BY92">
            <v>46900</v>
          </cell>
          <cell r="BZ92">
            <v>4312</v>
          </cell>
          <cell r="CA92">
            <v>0</v>
          </cell>
          <cell r="CB92">
            <v>4312</v>
          </cell>
          <cell r="CC92">
            <v>8829</v>
          </cell>
          <cell r="CD92">
            <v>307</v>
          </cell>
          <cell r="CE92">
            <v>13448</v>
          </cell>
          <cell r="CF92">
            <v>60348</v>
          </cell>
          <cell r="CG92">
            <v>2104</v>
          </cell>
          <cell r="CH92">
            <v>-9</v>
          </cell>
          <cell r="CI92">
            <v>2113</v>
          </cell>
          <cell r="CJ92">
            <v>62452</v>
          </cell>
        </row>
        <row r="93">
          <cell r="A93">
            <v>39873</v>
          </cell>
          <cell r="B93">
            <v>16834</v>
          </cell>
          <cell r="C93">
            <v>31200</v>
          </cell>
          <cell r="D93">
            <v>8053</v>
          </cell>
          <cell r="E93">
            <v>-80</v>
          </cell>
          <cell r="F93">
            <v>0</v>
          </cell>
          <cell r="G93">
            <v>39173</v>
          </cell>
          <cell r="H93">
            <v>56007</v>
          </cell>
          <cell r="I93">
            <v>9490</v>
          </cell>
          <cell r="J93">
            <v>0</v>
          </cell>
          <cell r="K93">
            <v>9490</v>
          </cell>
          <cell r="L93">
            <v>65497</v>
          </cell>
          <cell r="M93">
            <v>23898</v>
          </cell>
          <cell r="N93">
            <v>5661</v>
          </cell>
          <cell r="O93">
            <v>186</v>
          </cell>
          <cell r="P93">
            <v>14303</v>
          </cell>
          <cell r="Q93">
            <v>0</v>
          </cell>
          <cell r="R93">
            <v>44048</v>
          </cell>
          <cell r="S93">
            <v>44048</v>
          </cell>
          <cell r="T93">
            <v>4240</v>
          </cell>
          <cell r="U93">
            <v>0</v>
          </cell>
          <cell r="V93">
            <v>4240</v>
          </cell>
          <cell r="W93">
            <v>8827</v>
          </cell>
          <cell r="X93">
            <v>266</v>
          </cell>
          <cell r="Y93">
            <v>13333</v>
          </cell>
          <cell r="Z93">
            <v>57382</v>
          </cell>
          <cell r="AA93">
            <v>8115</v>
          </cell>
          <cell r="AB93">
            <v>5983</v>
          </cell>
          <cell r="AC93">
            <v>2132</v>
          </cell>
          <cell r="AD93">
            <v>65497</v>
          </cell>
          <cell r="AE93">
            <v>16980</v>
          </cell>
          <cell r="AF93">
            <v>32131</v>
          </cell>
          <cell r="AG93">
            <v>8141</v>
          </cell>
          <cell r="AH93">
            <v>-532</v>
          </cell>
          <cell r="AI93">
            <v>0</v>
          </cell>
          <cell r="AJ93">
            <v>39740</v>
          </cell>
          <cell r="AK93">
            <v>56720</v>
          </cell>
          <cell r="AL93">
            <v>9491</v>
          </cell>
          <cell r="AM93">
            <v>0</v>
          </cell>
          <cell r="AN93">
            <v>9491</v>
          </cell>
          <cell r="AO93">
            <v>66211</v>
          </cell>
          <cell r="AP93">
            <v>24703</v>
          </cell>
          <cell r="AQ93">
            <v>5441</v>
          </cell>
          <cell r="AR93">
            <v>459</v>
          </cell>
          <cell r="AS93">
            <v>14339</v>
          </cell>
          <cell r="AT93">
            <v>0</v>
          </cell>
          <cell r="AU93">
            <v>44943</v>
          </cell>
          <cell r="AV93">
            <v>44943</v>
          </cell>
          <cell r="AW93">
            <v>4378</v>
          </cell>
          <cell r="AX93">
            <v>0</v>
          </cell>
          <cell r="AY93">
            <v>4378</v>
          </cell>
          <cell r="AZ93">
            <v>9762</v>
          </cell>
          <cell r="BA93">
            <v>284</v>
          </cell>
          <cell r="BB93">
            <v>14423</v>
          </cell>
          <cell r="BC93">
            <v>59366</v>
          </cell>
          <cell r="BD93">
            <v>6845</v>
          </cell>
          <cell r="BE93">
            <v>4711</v>
          </cell>
          <cell r="BF93">
            <v>2134</v>
          </cell>
          <cell r="BG93">
            <v>66211</v>
          </cell>
          <cell r="BH93">
            <v>16761</v>
          </cell>
          <cell r="BI93">
            <v>32147</v>
          </cell>
          <cell r="BJ93">
            <v>12087</v>
          </cell>
          <cell r="BK93">
            <v>79</v>
          </cell>
          <cell r="BL93">
            <v>0</v>
          </cell>
          <cell r="BM93">
            <v>44313</v>
          </cell>
          <cell r="BN93">
            <v>61074</v>
          </cell>
          <cell r="BO93">
            <v>9491</v>
          </cell>
          <cell r="BP93">
            <v>0</v>
          </cell>
          <cell r="BQ93">
            <v>9491</v>
          </cell>
          <cell r="BR93">
            <v>70565</v>
          </cell>
          <cell r="BS93">
            <v>24695</v>
          </cell>
          <cell r="BT93">
            <v>4520</v>
          </cell>
          <cell r="BU93">
            <v>688</v>
          </cell>
          <cell r="BV93">
            <v>14339</v>
          </cell>
          <cell r="BW93">
            <v>0</v>
          </cell>
          <cell r="BX93">
            <v>44243</v>
          </cell>
          <cell r="BY93">
            <v>44243</v>
          </cell>
          <cell r="BZ93">
            <v>4334</v>
          </cell>
          <cell r="CA93">
            <v>0</v>
          </cell>
          <cell r="CB93">
            <v>4334</v>
          </cell>
          <cell r="CC93">
            <v>9838</v>
          </cell>
          <cell r="CD93">
            <v>253</v>
          </cell>
          <cell r="CE93">
            <v>14426</v>
          </cell>
          <cell r="CF93">
            <v>58668</v>
          </cell>
          <cell r="CG93">
            <v>11896</v>
          </cell>
          <cell r="CH93">
            <v>9763</v>
          </cell>
          <cell r="CI93">
            <v>2134</v>
          </cell>
          <cell r="CJ93">
            <v>70565</v>
          </cell>
        </row>
        <row r="94">
          <cell r="A94">
            <v>39965</v>
          </cell>
          <cell r="B94">
            <v>16825</v>
          </cell>
          <cell r="C94">
            <v>29357</v>
          </cell>
          <cell r="D94">
            <v>7389</v>
          </cell>
          <cell r="E94">
            <v>159</v>
          </cell>
          <cell r="F94">
            <v>0</v>
          </cell>
          <cell r="G94">
            <v>36906</v>
          </cell>
          <cell r="H94">
            <v>53730</v>
          </cell>
          <cell r="I94">
            <v>9685</v>
          </cell>
          <cell r="J94">
            <v>0</v>
          </cell>
          <cell r="K94">
            <v>9685</v>
          </cell>
          <cell r="L94">
            <v>63415</v>
          </cell>
          <cell r="M94">
            <v>22502</v>
          </cell>
          <cell r="N94">
            <v>5523</v>
          </cell>
          <cell r="O94">
            <v>965</v>
          </cell>
          <cell r="P94">
            <v>14097</v>
          </cell>
          <cell r="Q94">
            <v>0</v>
          </cell>
          <cell r="R94">
            <v>43087</v>
          </cell>
          <cell r="S94">
            <v>43087</v>
          </cell>
          <cell r="T94">
            <v>4459</v>
          </cell>
          <cell r="U94">
            <v>0</v>
          </cell>
          <cell r="V94">
            <v>4459</v>
          </cell>
          <cell r="W94">
            <v>9109</v>
          </cell>
          <cell r="X94">
            <v>266</v>
          </cell>
          <cell r="Y94">
            <v>13834</v>
          </cell>
          <cell r="Z94">
            <v>56921</v>
          </cell>
          <cell r="AA94">
            <v>6494</v>
          </cell>
          <cell r="AB94">
            <v>4359</v>
          </cell>
          <cell r="AC94">
            <v>2135</v>
          </cell>
          <cell r="AD94">
            <v>63415</v>
          </cell>
          <cell r="AE94">
            <v>16952</v>
          </cell>
          <cell r="AF94">
            <v>28023</v>
          </cell>
          <cell r="AG94">
            <v>7001</v>
          </cell>
          <cell r="AH94">
            <v>808</v>
          </cell>
          <cell r="AI94">
            <v>0</v>
          </cell>
          <cell r="AJ94">
            <v>35832</v>
          </cell>
          <cell r="AK94">
            <v>52783</v>
          </cell>
          <cell r="AL94">
            <v>9688</v>
          </cell>
          <cell r="AM94">
            <v>0</v>
          </cell>
          <cell r="AN94">
            <v>9688</v>
          </cell>
          <cell r="AO94">
            <v>62471</v>
          </cell>
          <cell r="AP94">
            <v>21280</v>
          </cell>
          <cell r="AQ94">
            <v>5283</v>
          </cell>
          <cell r="AR94">
            <v>342</v>
          </cell>
          <cell r="AS94">
            <v>14233</v>
          </cell>
          <cell r="AT94">
            <v>0</v>
          </cell>
          <cell r="AU94">
            <v>41138</v>
          </cell>
          <cell r="AV94">
            <v>41138</v>
          </cell>
          <cell r="AW94">
            <v>4270</v>
          </cell>
          <cell r="AX94">
            <v>0</v>
          </cell>
          <cell r="AY94">
            <v>4270</v>
          </cell>
          <cell r="AZ94">
            <v>9127</v>
          </cell>
          <cell r="BA94">
            <v>199</v>
          </cell>
          <cell r="BB94">
            <v>13596</v>
          </cell>
          <cell r="BC94">
            <v>54734</v>
          </cell>
          <cell r="BD94">
            <v>7737</v>
          </cell>
          <cell r="BE94">
            <v>5598</v>
          </cell>
          <cell r="BF94">
            <v>2139</v>
          </cell>
          <cell r="BG94">
            <v>62471</v>
          </cell>
          <cell r="BH94">
            <v>17199</v>
          </cell>
          <cell r="BI94">
            <v>27277</v>
          </cell>
          <cell r="BJ94">
            <v>3730</v>
          </cell>
          <cell r="BK94">
            <v>-529</v>
          </cell>
          <cell r="BL94">
            <v>0</v>
          </cell>
          <cell r="BM94">
            <v>30478</v>
          </cell>
          <cell r="BN94">
            <v>47677</v>
          </cell>
          <cell r="BO94">
            <v>9688</v>
          </cell>
          <cell r="BP94">
            <v>0</v>
          </cell>
          <cell r="BQ94">
            <v>9688</v>
          </cell>
          <cell r="BR94">
            <v>57365</v>
          </cell>
          <cell r="BS94">
            <v>21176</v>
          </cell>
          <cell r="BT94">
            <v>5788</v>
          </cell>
          <cell r="BU94">
            <v>-310</v>
          </cell>
          <cell r="BV94">
            <v>14233</v>
          </cell>
          <cell r="BW94">
            <v>0</v>
          </cell>
          <cell r="BX94">
            <v>40887</v>
          </cell>
          <cell r="BY94">
            <v>40887</v>
          </cell>
          <cell r="BZ94">
            <v>4297</v>
          </cell>
          <cell r="CA94">
            <v>0</v>
          </cell>
          <cell r="CB94">
            <v>4297</v>
          </cell>
          <cell r="CC94">
            <v>9088</v>
          </cell>
          <cell r="CD94">
            <v>195</v>
          </cell>
          <cell r="CE94">
            <v>13580</v>
          </cell>
          <cell r="CF94">
            <v>54467</v>
          </cell>
          <cell r="CG94">
            <v>2898</v>
          </cell>
          <cell r="CH94">
            <v>759</v>
          </cell>
          <cell r="CI94">
            <v>2139</v>
          </cell>
          <cell r="CJ94">
            <v>57365</v>
          </cell>
        </row>
        <row r="95">
          <cell r="A95">
            <v>40057</v>
          </cell>
          <cell r="B95">
            <v>16561</v>
          </cell>
          <cell r="C95">
            <v>28530</v>
          </cell>
          <cell r="D95">
            <v>7157</v>
          </cell>
          <cell r="E95">
            <v>58</v>
          </cell>
          <cell r="F95">
            <v>0</v>
          </cell>
          <cell r="G95">
            <v>35744</v>
          </cell>
          <cell r="H95">
            <v>52305</v>
          </cell>
          <cell r="I95">
            <v>9870</v>
          </cell>
          <cell r="J95">
            <v>0</v>
          </cell>
          <cell r="K95">
            <v>9870</v>
          </cell>
          <cell r="L95">
            <v>62176</v>
          </cell>
          <cell r="M95">
            <v>21560</v>
          </cell>
          <cell r="N95">
            <v>5722</v>
          </cell>
          <cell r="O95">
            <v>1682</v>
          </cell>
          <cell r="P95">
            <v>13775</v>
          </cell>
          <cell r="Q95">
            <v>0</v>
          </cell>
          <cell r="R95">
            <v>42738</v>
          </cell>
          <cell r="S95">
            <v>42738</v>
          </cell>
          <cell r="T95">
            <v>4415</v>
          </cell>
          <cell r="U95">
            <v>0</v>
          </cell>
          <cell r="V95">
            <v>4415</v>
          </cell>
          <cell r="W95">
            <v>9401</v>
          </cell>
          <cell r="X95">
            <v>259</v>
          </cell>
          <cell r="Y95">
            <v>14075</v>
          </cell>
          <cell r="Z95">
            <v>56813</v>
          </cell>
          <cell r="AA95">
            <v>5362</v>
          </cell>
          <cell r="AB95">
            <v>3230</v>
          </cell>
          <cell r="AC95">
            <v>2132</v>
          </cell>
          <cell r="AD95">
            <v>62176</v>
          </cell>
          <cell r="AE95">
            <v>16484</v>
          </cell>
          <cell r="AF95">
            <v>29279</v>
          </cell>
          <cell r="AG95">
            <v>7161</v>
          </cell>
          <cell r="AH95">
            <v>154</v>
          </cell>
          <cell r="AI95">
            <v>0</v>
          </cell>
          <cell r="AJ95">
            <v>36594</v>
          </cell>
          <cell r="AK95">
            <v>53078</v>
          </cell>
          <cell r="AL95">
            <v>9860</v>
          </cell>
          <cell r="AM95">
            <v>0</v>
          </cell>
          <cell r="AN95">
            <v>9860</v>
          </cell>
          <cell r="AO95">
            <v>62938</v>
          </cell>
          <cell r="AP95">
            <v>22244</v>
          </cell>
          <cell r="AQ95">
            <v>10804</v>
          </cell>
          <cell r="AR95">
            <v>2137</v>
          </cell>
          <cell r="AS95">
            <v>13664</v>
          </cell>
          <cell r="AT95">
            <v>0</v>
          </cell>
          <cell r="AU95">
            <v>48848</v>
          </cell>
          <cell r="AV95">
            <v>48848</v>
          </cell>
          <cell r="AW95">
            <v>4606</v>
          </cell>
          <cell r="AX95">
            <v>0</v>
          </cell>
          <cell r="AY95">
            <v>4606</v>
          </cell>
          <cell r="AZ95">
            <v>9502</v>
          </cell>
          <cell r="BA95">
            <v>326</v>
          </cell>
          <cell r="BB95">
            <v>14434</v>
          </cell>
          <cell r="BC95">
            <v>63283</v>
          </cell>
          <cell r="BD95">
            <v>-345</v>
          </cell>
          <cell r="BE95">
            <v>-2471</v>
          </cell>
          <cell r="BF95">
            <v>2126</v>
          </cell>
          <cell r="BG95">
            <v>62938</v>
          </cell>
          <cell r="BH95">
            <v>16418</v>
          </cell>
          <cell r="BI95">
            <v>30142</v>
          </cell>
          <cell r="BJ95">
            <v>11208</v>
          </cell>
          <cell r="BK95">
            <v>1229</v>
          </cell>
          <cell r="BL95">
            <v>0</v>
          </cell>
          <cell r="BM95">
            <v>42579</v>
          </cell>
          <cell r="BN95">
            <v>58997</v>
          </cell>
          <cell r="BO95">
            <v>9860</v>
          </cell>
          <cell r="BP95">
            <v>0</v>
          </cell>
          <cell r="BQ95">
            <v>9860</v>
          </cell>
          <cell r="BR95">
            <v>68856</v>
          </cell>
          <cell r="BS95">
            <v>22288</v>
          </cell>
          <cell r="BT95">
            <v>10849</v>
          </cell>
          <cell r="BU95">
            <v>2262</v>
          </cell>
          <cell r="BV95">
            <v>13664</v>
          </cell>
          <cell r="BW95">
            <v>0</v>
          </cell>
          <cell r="BX95">
            <v>49064</v>
          </cell>
          <cell r="BY95">
            <v>49064</v>
          </cell>
          <cell r="BZ95">
            <v>4504</v>
          </cell>
          <cell r="CA95">
            <v>0</v>
          </cell>
          <cell r="CB95">
            <v>4504</v>
          </cell>
          <cell r="CC95">
            <v>9409</v>
          </cell>
          <cell r="CD95">
            <v>340</v>
          </cell>
          <cell r="CE95">
            <v>14253</v>
          </cell>
          <cell r="CF95">
            <v>63316</v>
          </cell>
          <cell r="CG95">
            <v>5540</v>
          </cell>
          <cell r="CH95">
            <v>3414</v>
          </cell>
          <cell r="CI95">
            <v>2126</v>
          </cell>
          <cell r="CJ95">
            <v>68856</v>
          </cell>
        </row>
        <row r="96">
          <cell r="A96">
            <v>40148</v>
          </cell>
          <cell r="B96">
            <v>16470</v>
          </cell>
          <cell r="C96">
            <v>29510</v>
          </cell>
          <cell r="D96">
            <v>7454</v>
          </cell>
          <cell r="E96">
            <v>-235</v>
          </cell>
          <cell r="F96">
            <v>0</v>
          </cell>
          <cell r="G96">
            <v>36728</v>
          </cell>
          <cell r="H96">
            <v>53198</v>
          </cell>
          <cell r="I96">
            <v>10056</v>
          </cell>
          <cell r="J96">
            <v>0</v>
          </cell>
          <cell r="K96">
            <v>10056</v>
          </cell>
          <cell r="L96">
            <v>63253</v>
          </cell>
          <cell r="M96">
            <v>21705</v>
          </cell>
          <cell r="N96">
            <v>5966</v>
          </cell>
          <cell r="O96">
            <v>2022</v>
          </cell>
          <cell r="P96">
            <v>13585</v>
          </cell>
          <cell r="Q96">
            <v>0</v>
          </cell>
          <cell r="R96">
            <v>43278</v>
          </cell>
          <cell r="S96">
            <v>43278</v>
          </cell>
          <cell r="T96">
            <v>4379</v>
          </cell>
          <cell r="U96">
            <v>0</v>
          </cell>
          <cell r="V96">
            <v>4379</v>
          </cell>
          <cell r="W96">
            <v>9674</v>
          </cell>
          <cell r="X96">
            <v>255</v>
          </cell>
          <cell r="Y96">
            <v>14307</v>
          </cell>
          <cell r="Z96">
            <v>57585</v>
          </cell>
          <cell r="AA96">
            <v>5668</v>
          </cell>
          <cell r="AB96">
            <v>3536</v>
          </cell>
          <cell r="AC96">
            <v>2133</v>
          </cell>
          <cell r="AD96">
            <v>63253</v>
          </cell>
          <cell r="AE96">
            <v>16177</v>
          </cell>
          <cell r="AF96">
            <v>29115</v>
          </cell>
          <cell r="AG96">
            <v>7607</v>
          </cell>
          <cell r="AH96">
            <v>-724</v>
          </cell>
          <cell r="AI96">
            <v>0</v>
          </cell>
          <cell r="AJ96">
            <v>35998</v>
          </cell>
          <cell r="AK96">
            <v>52175</v>
          </cell>
          <cell r="AL96">
            <v>10057</v>
          </cell>
          <cell r="AM96">
            <v>0</v>
          </cell>
          <cell r="AN96">
            <v>10057</v>
          </cell>
          <cell r="AO96">
            <v>62232</v>
          </cell>
          <cell r="AP96">
            <v>21265</v>
          </cell>
          <cell r="AQ96">
            <v>5670</v>
          </cell>
          <cell r="AR96">
            <v>2124</v>
          </cell>
          <cell r="AS96">
            <v>13555</v>
          </cell>
          <cell r="AT96">
            <v>0</v>
          </cell>
          <cell r="AU96">
            <v>42614</v>
          </cell>
          <cell r="AV96">
            <v>42614</v>
          </cell>
          <cell r="AW96">
            <v>4317</v>
          </cell>
          <cell r="AX96">
            <v>0</v>
          </cell>
          <cell r="AY96">
            <v>4317</v>
          </cell>
          <cell r="AZ96">
            <v>9620</v>
          </cell>
          <cell r="BA96">
            <v>238</v>
          </cell>
          <cell r="BB96">
            <v>14176</v>
          </cell>
          <cell r="BC96">
            <v>56790</v>
          </cell>
          <cell r="BD96">
            <v>5442</v>
          </cell>
          <cell r="BE96">
            <v>3310</v>
          </cell>
          <cell r="BF96">
            <v>2132</v>
          </cell>
          <cell r="BG96">
            <v>62232</v>
          </cell>
          <cell r="BH96">
            <v>16212</v>
          </cell>
          <cell r="BI96">
            <v>28953</v>
          </cell>
          <cell r="BJ96">
            <v>3363</v>
          </cell>
          <cell r="BK96">
            <v>-1081</v>
          </cell>
          <cell r="BL96">
            <v>0</v>
          </cell>
          <cell r="BM96">
            <v>31235</v>
          </cell>
          <cell r="BN96">
            <v>47447</v>
          </cell>
          <cell r="BO96">
            <v>10057</v>
          </cell>
          <cell r="BP96">
            <v>0</v>
          </cell>
          <cell r="BQ96">
            <v>10057</v>
          </cell>
          <cell r="BR96">
            <v>57504</v>
          </cell>
          <cell r="BS96">
            <v>21306</v>
          </cell>
          <cell r="BT96">
            <v>6293</v>
          </cell>
          <cell r="BU96">
            <v>2421</v>
          </cell>
          <cell r="BV96">
            <v>13555</v>
          </cell>
          <cell r="BW96">
            <v>0</v>
          </cell>
          <cell r="BX96">
            <v>43574</v>
          </cell>
          <cell r="BY96">
            <v>43574</v>
          </cell>
          <cell r="BZ96">
            <v>4443</v>
          </cell>
          <cell r="CA96">
            <v>0</v>
          </cell>
          <cell r="CB96">
            <v>4443</v>
          </cell>
          <cell r="CC96">
            <v>9681</v>
          </cell>
          <cell r="CD96">
            <v>258</v>
          </cell>
          <cell r="CE96">
            <v>14382</v>
          </cell>
          <cell r="CF96">
            <v>57956</v>
          </cell>
          <cell r="CG96">
            <v>-453</v>
          </cell>
          <cell r="CH96">
            <v>-2585</v>
          </cell>
          <cell r="CI96">
            <v>2132</v>
          </cell>
          <cell r="CJ96">
            <v>57504</v>
          </cell>
        </row>
        <row r="97">
          <cell r="A97">
            <v>40238</v>
          </cell>
          <cell r="B97">
            <v>16687</v>
          </cell>
          <cell r="C97">
            <v>31936</v>
          </cell>
          <cell r="D97">
            <v>7834</v>
          </cell>
          <cell r="E97">
            <v>-196</v>
          </cell>
          <cell r="F97">
            <v>0</v>
          </cell>
          <cell r="G97">
            <v>39575</v>
          </cell>
          <cell r="H97">
            <v>56262</v>
          </cell>
          <cell r="I97">
            <v>10240</v>
          </cell>
          <cell r="J97">
            <v>0</v>
          </cell>
          <cell r="K97">
            <v>10240</v>
          </cell>
          <cell r="L97">
            <v>66502</v>
          </cell>
          <cell r="M97">
            <v>22299</v>
          </cell>
          <cell r="N97">
            <v>5887</v>
          </cell>
          <cell r="O97">
            <v>1767</v>
          </cell>
          <cell r="P97">
            <v>13761</v>
          </cell>
          <cell r="Q97">
            <v>0</v>
          </cell>
          <cell r="R97">
            <v>43714</v>
          </cell>
          <cell r="S97">
            <v>43714</v>
          </cell>
          <cell r="T97">
            <v>4244</v>
          </cell>
          <cell r="U97">
            <v>0</v>
          </cell>
          <cell r="V97">
            <v>4244</v>
          </cell>
          <cell r="W97">
            <v>9933</v>
          </cell>
          <cell r="X97">
            <v>246</v>
          </cell>
          <cell r="Y97">
            <v>14423</v>
          </cell>
          <cell r="Z97">
            <v>58136</v>
          </cell>
          <cell r="AA97">
            <v>8366</v>
          </cell>
          <cell r="AB97">
            <v>6225</v>
          </cell>
          <cell r="AC97">
            <v>2140</v>
          </cell>
          <cell r="AD97">
            <v>66502</v>
          </cell>
          <cell r="AE97">
            <v>16844</v>
          </cell>
          <cell r="AF97">
            <v>31458</v>
          </cell>
          <cell r="AG97">
            <v>7686</v>
          </cell>
          <cell r="AH97">
            <v>-52</v>
          </cell>
          <cell r="AI97">
            <v>0</v>
          </cell>
          <cell r="AJ97">
            <v>39092</v>
          </cell>
          <cell r="AK97">
            <v>55935</v>
          </cell>
          <cell r="AL97">
            <v>10243</v>
          </cell>
          <cell r="AM97">
            <v>0</v>
          </cell>
          <cell r="AN97">
            <v>10243</v>
          </cell>
          <cell r="AO97">
            <v>66179</v>
          </cell>
          <cell r="AP97">
            <v>22340</v>
          </cell>
          <cell r="AQ97">
            <v>6212</v>
          </cell>
          <cell r="AR97">
            <v>1745</v>
          </cell>
          <cell r="AS97">
            <v>13740</v>
          </cell>
          <cell r="AT97">
            <v>0</v>
          </cell>
          <cell r="AU97">
            <v>44037</v>
          </cell>
          <cell r="AV97">
            <v>44037</v>
          </cell>
          <cell r="AW97">
            <v>4154</v>
          </cell>
          <cell r="AX97">
            <v>0</v>
          </cell>
          <cell r="AY97">
            <v>4154</v>
          </cell>
          <cell r="AZ97">
            <v>12021</v>
          </cell>
          <cell r="BA97">
            <v>215</v>
          </cell>
          <cell r="BB97">
            <v>16390</v>
          </cell>
          <cell r="BC97">
            <v>60427</v>
          </cell>
          <cell r="BD97">
            <v>5752</v>
          </cell>
          <cell r="BE97">
            <v>3611</v>
          </cell>
          <cell r="BF97">
            <v>2141</v>
          </cell>
          <cell r="BG97">
            <v>66179</v>
          </cell>
          <cell r="BH97">
            <v>16636</v>
          </cell>
          <cell r="BI97">
            <v>31371</v>
          </cell>
          <cell r="BJ97">
            <v>11298</v>
          </cell>
          <cell r="BK97">
            <v>-20</v>
          </cell>
          <cell r="BL97">
            <v>0</v>
          </cell>
          <cell r="BM97">
            <v>42648</v>
          </cell>
          <cell r="BN97">
            <v>59284</v>
          </cell>
          <cell r="BO97">
            <v>10243</v>
          </cell>
          <cell r="BP97">
            <v>0</v>
          </cell>
          <cell r="BQ97">
            <v>10243</v>
          </cell>
          <cell r="BR97">
            <v>69527</v>
          </cell>
          <cell r="BS97">
            <v>22354</v>
          </cell>
          <cell r="BT97">
            <v>5166</v>
          </cell>
          <cell r="BU97">
            <v>2004</v>
          </cell>
          <cell r="BV97">
            <v>13740</v>
          </cell>
          <cell r="BW97">
            <v>0</v>
          </cell>
          <cell r="BX97">
            <v>43263</v>
          </cell>
          <cell r="BY97">
            <v>43263</v>
          </cell>
          <cell r="BZ97">
            <v>4106</v>
          </cell>
          <cell r="CA97">
            <v>0</v>
          </cell>
          <cell r="CB97">
            <v>4106</v>
          </cell>
          <cell r="CC97">
            <v>12113</v>
          </cell>
          <cell r="CD97">
            <v>191</v>
          </cell>
          <cell r="CE97">
            <v>16410</v>
          </cell>
          <cell r="CF97">
            <v>59673</v>
          </cell>
          <cell r="CG97">
            <v>9854</v>
          </cell>
          <cell r="CH97">
            <v>7713</v>
          </cell>
          <cell r="CI97">
            <v>2141</v>
          </cell>
          <cell r="CJ97">
            <v>69527</v>
          </cell>
        </row>
        <row r="98">
          <cell r="A98">
            <v>40330</v>
          </cell>
          <cell r="B98">
            <v>16954</v>
          </cell>
          <cell r="C98">
            <v>34758</v>
          </cell>
          <cell r="D98">
            <v>8195</v>
          </cell>
          <cell r="E98">
            <v>449</v>
          </cell>
          <cell r="F98">
            <v>0</v>
          </cell>
          <cell r="G98">
            <v>43402</v>
          </cell>
          <cell r="H98">
            <v>60356</v>
          </cell>
          <cell r="I98">
            <v>10417</v>
          </cell>
          <cell r="J98">
            <v>0</v>
          </cell>
          <cell r="K98">
            <v>10417</v>
          </cell>
          <cell r="L98">
            <v>70773</v>
          </cell>
          <cell r="M98">
            <v>23055</v>
          </cell>
          <cell r="N98">
            <v>5605</v>
          </cell>
          <cell r="O98">
            <v>1347</v>
          </cell>
          <cell r="P98">
            <v>14291</v>
          </cell>
          <cell r="Q98">
            <v>0</v>
          </cell>
          <cell r="R98">
            <v>44298</v>
          </cell>
          <cell r="S98">
            <v>44298</v>
          </cell>
          <cell r="T98">
            <v>4205</v>
          </cell>
          <cell r="U98">
            <v>0</v>
          </cell>
          <cell r="V98">
            <v>4205</v>
          </cell>
          <cell r="W98">
            <v>10229</v>
          </cell>
          <cell r="X98">
            <v>253</v>
          </cell>
          <cell r="Y98">
            <v>14687</v>
          </cell>
          <cell r="Z98">
            <v>58985</v>
          </cell>
          <cell r="AA98">
            <v>11788</v>
          </cell>
          <cell r="AB98">
            <v>9635</v>
          </cell>
          <cell r="AC98">
            <v>2153</v>
          </cell>
          <cell r="AD98">
            <v>70773</v>
          </cell>
          <cell r="AE98">
            <v>17126</v>
          </cell>
          <cell r="AF98">
            <v>35322</v>
          </cell>
          <cell r="AG98">
            <v>8460</v>
          </cell>
          <cell r="AH98">
            <v>363</v>
          </cell>
          <cell r="AI98">
            <v>0</v>
          </cell>
          <cell r="AJ98">
            <v>44145</v>
          </cell>
          <cell r="AK98">
            <v>61271</v>
          </cell>
          <cell r="AL98">
            <v>10419</v>
          </cell>
          <cell r="AM98">
            <v>0</v>
          </cell>
          <cell r="AN98">
            <v>10419</v>
          </cell>
          <cell r="AO98">
            <v>71690</v>
          </cell>
          <cell r="AP98">
            <v>23625</v>
          </cell>
          <cell r="AQ98">
            <v>5600</v>
          </cell>
          <cell r="AR98">
            <v>1158</v>
          </cell>
          <cell r="AS98">
            <v>14206</v>
          </cell>
          <cell r="AT98">
            <v>0</v>
          </cell>
          <cell r="AU98">
            <v>44590</v>
          </cell>
          <cell r="AV98">
            <v>44590</v>
          </cell>
          <cell r="AW98">
            <v>4452</v>
          </cell>
          <cell r="AX98">
            <v>0</v>
          </cell>
          <cell r="AY98">
            <v>4452</v>
          </cell>
          <cell r="AZ98">
            <v>10250</v>
          </cell>
          <cell r="BA98">
            <v>290</v>
          </cell>
          <cell r="BB98">
            <v>14992</v>
          </cell>
          <cell r="BC98">
            <v>59582</v>
          </cell>
          <cell r="BD98">
            <v>12108</v>
          </cell>
          <cell r="BE98">
            <v>9955</v>
          </cell>
          <cell r="BF98">
            <v>2153</v>
          </cell>
          <cell r="BG98">
            <v>71690</v>
          </cell>
          <cell r="BH98">
            <v>17359</v>
          </cell>
          <cell r="BI98">
            <v>34722</v>
          </cell>
          <cell r="BJ98">
            <v>4620</v>
          </cell>
          <cell r="BK98">
            <v>97</v>
          </cell>
          <cell r="BL98">
            <v>0</v>
          </cell>
          <cell r="BM98">
            <v>39439</v>
          </cell>
          <cell r="BN98">
            <v>56798</v>
          </cell>
          <cell r="BO98">
            <v>10419</v>
          </cell>
          <cell r="BP98">
            <v>0</v>
          </cell>
          <cell r="BQ98">
            <v>10419</v>
          </cell>
          <cell r="BR98">
            <v>67217</v>
          </cell>
          <cell r="BS98">
            <v>23520</v>
          </cell>
          <cell r="BT98">
            <v>6311</v>
          </cell>
          <cell r="BU98">
            <v>478</v>
          </cell>
          <cell r="BV98">
            <v>14206</v>
          </cell>
          <cell r="BW98">
            <v>0</v>
          </cell>
          <cell r="BX98">
            <v>44515</v>
          </cell>
          <cell r="BY98">
            <v>44515</v>
          </cell>
          <cell r="BZ98">
            <v>4451</v>
          </cell>
          <cell r="CA98">
            <v>0</v>
          </cell>
          <cell r="CB98">
            <v>4451</v>
          </cell>
          <cell r="CC98">
            <v>10195</v>
          </cell>
          <cell r="CD98">
            <v>288</v>
          </cell>
          <cell r="CE98">
            <v>14935</v>
          </cell>
          <cell r="CF98">
            <v>59449</v>
          </cell>
          <cell r="CG98">
            <v>7768</v>
          </cell>
          <cell r="CH98">
            <v>5615</v>
          </cell>
          <cell r="CI98">
            <v>2153</v>
          </cell>
          <cell r="CJ98">
            <v>67217</v>
          </cell>
        </row>
        <row r="99">
          <cell r="A99">
            <v>40422</v>
          </cell>
          <cell r="B99">
            <v>17125</v>
          </cell>
          <cell r="C99">
            <v>36783</v>
          </cell>
          <cell r="D99">
            <v>8528</v>
          </cell>
          <cell r="E99">
            <v>1064</v>
          </cell>
          <cell r="F99">
            <v>0</v>
          </cell>
          <cell r="G99">
            <v>46375</v>
          </cell>
          <cell r="H99">
            <v>63500</v>
          </cell>
          <cell r="I99">
            <v>10588</v>
          </cell>
          <cell r="J99">
            <v>0</v>
          </cell>
          <cell r="K99">
            <v>10588</v>
          </cell>
          <cell r="L99">
            <v>74088</v>
          </cell>
          <cell r="M99">
            <v>23997</v>
          </cell>
          <cell r="N99">
            <v>5669</v>
          </cell>
          <cell r="O99">
            <v>1025</v>
          </cell>
          <cell r="P99">
            <v>14944</v>
          </cell>
          <cell r="Q99">
            <v>0</v>
          </cell>
          <cell r="R99">
            <v>45636</v>
          </cell>
          <cell r="S99">
            <v>45636</v>
          </cell>
          <cell r="T99">
            <v>4410</v>
          </cell>
          <cell r="U99">
            <v>0</v>
          </cell>
          <cell r="V99">
            <v>4410</v>
          </cell>
          <cell r="W99">
            <v>10521</v>
          </cell>
          <cell r="X99">
            <v>289</v>
          </cell>
          <cell r="Y99">
            <v>15220</v>
          </cell>
          <cell r="Z99">
            <v>60856</v>
          </cell>
          <cell r="AA99">
            <v>13232</v>
          </cell>
          <cell r="AB99">
            <v>11066</v>
          </cell>
          <cell r="AC99">
            <v>2166</v>
          </cell>
          <cell r="AD99">
            <v>74088</v>
          </cell>
          <cell r="AE99">
            <v>16986</v>
          </cell>
          <cell r="AF99">
            <v>32415</v>
          </cell>
          <cell r="AG99">
            <v>8097</v>
          </cell>
          <cell r="AH99">
            <v>1131</v>
          </cell>
          <cell r="AI99">
            <v>0</v>
          </cell>
          <cell r="AJ99">
            <v>41643</v>
          </cell>
          <cell r="AK99">
            <v>58629</v>
          </cell>
          <cell r="AL99">
            <v>10585</v>
          </cell>
          <cell r="AM99">
            <v>0</v>
          </cell>
          <cell r="AN99">
            <v>10585</v>
          </cell>
          <cell r="AO99">
            <v>69214</v>
          </cell>
          <cell r="AP99">
            <v>22976</v>
          </cell>
          <cell r="AQ99">
            <v>5287</v>
          </cell>
          <cell r="AR99">
            <v>941</v>
          </cell>
          <cell r="AS99">
            <v>15062</v>
          </cell>
          <cell r="AT99">
            <v>0</v>
          </cell>
          <cell r="AU99">
            <v>44266</v>
          </cell>
          <cell r="AV99">
            <v>44266</v>
          </cell>
          <cell r="AW99">
            <v>3926</v>
          </cell>
          <cell r="AX99">
            <v>0</v>
          </cell>
          <cell r="AY99">
            <v>3926</v>
          </cell>
          <cell r="AZ99">
            <v>10572</v>
          </cell>
          <cell r="BA99">
            <v>250</v>
          </cell>
          <cell r="BB99">
            <v>14747</v>
          </cell>
          <cell r="BC99">
            <v>59013</v>
          </cell>
          <cell r="BD99">
            <v>10200</v>
          </cell>
          <cell r="BE99">
            <v>8034</v>
          </cell>
          <cell r="BF99">
            <v>2166</v>
          </cell>
          <cell r="BG99">
            <v>69214</v>
          </cell>
          <cell r="BH99">
            <v>16936</v>
          </cell>
          <cell r="BI99">
            <v>33336</v>
          </cell>
          <cell r="BJ99">
            <v>12618</v>
          </cell>
          <cell r="BK99">
            <v>1378</v>
          </cell>
          <cell r="BL99">
            <v>0</v>
          </cell>
          <cell r="BM99">
            <v>47332</v>
          </cell>
          <cell r="BN99">
            <v>64267</v>
          </cell>
          <cell r="BO99">
            <v>10585</v>
          </cell>
          <cell r="BP99">
            <v>0</v>
          </cell>
          <cell r="BQ99">
            <v>10585</v>
          </cell>
          <cell r="BR99">
            <v>74852</v>
          </cell>
          <cell r="BS99">
            <v>23060</v>
          </cell>
          <cell r="BT99">
            <v>4609</v>
          </cell>
          <cell r="BU99">
            <v>1051</v>
          </cell>
          <cell r="BV99">
            <v>15062</v>
          </cell>
          <cell r="BW99">
            <v>0</v>
          </cell>
          <cell r="BX99">
            <v>43782</v>
          </cell>
          <cell r="BY99">
            <v>43782</v>
          </cell>
          <cell r="BZ99">
            <v>3864</v>
          </cell>
          <cell r="CA99">
            <v>0</v>
          </cell>
          <cell r="CB99">
            <v>3864</v>
          </cell>
          <cell r="CC99">
            <v>10500</v>
          </cell>
          <cell r="CD99">
            <v>260</v>
          </cell>
          <cell r="CE99">
            <v>14623</v>
          </cell>
          <cell r="CF99">
            <v>58405</v>
          </cell>
          <cell r="CG99">
            <v>16447</v>
          </cell>
          <cell r="CH99">
            <v>14280</v>
          </cell>
          <cell r="CI99">
            <v>2166</v>
          </cell>
          <cell r="CJ99">
            <v>74852</v>
          </cell>
        </row>
        <row r="100">
          <cell r="A100">
            <v>40513</v>
          </cell>
          <cell r="B100">
            <v>17332</v>
          </cell>
          <cell r="C100">
            <v>37434</v>
          </cell>
          <cell r="D100">
            <v>8718</v>
          </cell>
          <cell r="E100">
            <v>1321</v>
          </cell>
          <cell r="F100">
            <v>0</v>
          </cell>
          <cell r="G100">
            <v>47473</v>
          </cell>
          <cell r="H100">
            <v>64805</v>
          </cell>
          <cell r="I100">
            <v>10760</v>
          </cell>
          <cell r="J100">
            <v>0</v>
          </cell>
          <cell r="K100">
            <v>10760</v>
          </cell>
          <cell r="L100">
            <v>75565</v>
          </cell>
          <cell r="M100">
            <v>24681</v>
          </cell>
          <cell r="N100">
            <v>5895</v>
          </cell>
          <cell r="O100">
            <v>849</v>
          </cell>
          <cell r="P100">
            <v>15521</v>
          </cell>
          <cell r="Q100">
            <v>0</v>
          </cell>
          <cell r="R100">
            <v>46946</v>
          </cell>
          <cell r="S100">
            <v>46946</v>
          </cell>
          <cell r="T100">
            <v>4640</v>
          </cell>
          <cell r="U100">
            <v>0</v>
          </cell>
          <cell r="V100">
            <v>4640</v>
          </cell>
          <cell r="W100">
            <v>10762</v>
          </cell>
          <cell r="X100">
            <v>309</v>
          </cell>
          <cell r="Y100">
            <v>15710</v>
          </cell>
          <cell r="Z100">
            <v>62656</v>
          </cell>
          <cell r="AA100">
            <v>12909</v>
          </cell>
          <cell r="AB100">
            <v>10729</v>
          </cell>
          <cell r="AC100">
            <v>2179</v>
          </cell>
          <cell r="AD100">
            <v>75565</v>
          </cell>
          <cell r="AE100">
            <v>17270</v>
          </cell>
          <cell r="AF100">
            <v>37747</v>
          </cell>
          <cell r="AG100">
            <v>9207</v>
          </cell>
          <cell r="AH100">
            <v>1634</v>
          </cell>
          <cell r="AI100">
            <v>0</v>
          </cell>
          <cell r="AJ100">
            <v>48588</v>
          </cell>
          <cell r="AK100">
            <v>65858</v>
          </cell>
          <cell r="AL100">
            <v>10760</v>
          </cell>
          <cell r="AM100">
            <v>0</v>
          </cell>
          <cell r="AN100">
            <v>10760</v>
          </cell>
          <cell r="AO100">
            <v>76618</v>
          </cell>
          <cell r="AP100">
            <v>25681</v>
          </cell>
          <cell r="AQ100">
            <v>5874</v>
          </cell>
          <cell r="AR100">
            <v>1329</v>
          </cell>
          <cell r="AS100">
            <v>15543</v>
          </cell>
          <cell r="AT100">
            <v>0</v>
          </cell>
          <cell r="AU100">
            <v>48426</v>
          </cell>
          <cell r="AV100">
            <v>48426</v>
          </cell>
          <cell r="AW100">
            <v>5036</v>
          </cell>
          <cell r="AX100">
            <v>0</v>
          </cell>
          <cell r="AY100">
            <v>5036</v>
          </cell>
          <cell r="AZ100">
            <v>13086</v>
          </cell>
          <cell r="BA100">
            <v>344</v>
          </cell>
          <cell r="BB100">
            <v>18466</v>
          </cell>
          <cell r="BC100">
            <v>66892</v>
          </cell>
          <cell r="BD100">
            <v>9726</v>
          </cell>
          <cell r="BE100">
            <v>7547</v>
          </cell>
          <cell r="BF100">
            <v>2179</v>
          </cell>
          <cell r="BG100">
            <v>76618</v>
          </cell>
          <cell r="BH100">
            <v>17293</v>
          </cell>
          <cell r="BI100">
            <v>37327</v>
          </cell>
          <cell r="BJ100">
            <v>4114</v>
          </cell>
          <cell r="BK100">
            <v>1618</v>
          </cell>
          <cell r="BL100">
            <v>0</v>
          </cell>
          <cell r="BM100">
            <v>43060</v>
          </cell>
          <cell r="BN100">
            <v>60353</v>
          </cell>
          <cell r="BO100">
            <v>10760</v>
          </cell>
          <cell r="BP100">
            <v>0</v>
          </cell>
          <cell r="BQ100">
            <v>10760</v>
          </cell>
          <cell r="BR100">
            <v>71113</v>
          </cell>
          <cell r="BS100">
            <v>25649</v>
          </cell>
          <cell r="BT100">
            <v>6798</v>
          </cell>
          <cell r="BU100">
            <v>1624</v>
          </cell>
          <cell r="BV100">
            <v>15543</v>
          </cell>
          <cell r="BW100">
            <v>0</v>
          </cell>
          <cell r="BX100">
            <v>49614</v>
          </cell>
          <cell r="BY100">
            <v>49614</v>
          </cell>
          <cell r="BZ100">
            <v>5191</v>
          </cell>
          <cell r="CA100">
            <v>0</v>
          </cell>
          <cell r="CB100">
            <v>5191</v>
          </cell>
          <cell r="CC100">
            <v>13138</v>
          </cell>
          <cell r="CD100">
            <v>369</v>
          </cell>
          <cell r="CE100">
            <v>18699</v>
          </cell>
          <cell r="CF100">
            <v>68313</v>
          </cell>
          <cell r="CG100">
            <v>2800</v>
          </cell>
          <cell r="CH100">
            <v>622</v>
          </cell>
          <cell r="CI100">
            <v>2179</v>
          </cell>
          <cell r="CJ100">
            <v>71113</v>
          </cell>
        </row>
        <row r="101">
          <cell r="A101">
            <v>40603</v>
          </cell>
          <cell r="B101">
            <v>17752</v>
          </cell>
          <cell r="C101">
            <v>37465</v>
          </cell>
          <cell r="D101">
            <v>8706</v>
          </cell>
          <cell r="E101">
            <v>1422</v>
          </cell>
          <cell r="F101">
            <v>0</v>
          </cell>
          <cell r="G101">
            <v>47593</v>
          </cell>
          <cell r="H101">
            <v>65345</v>
          </cell>
          <cell r="I101">
            <v>10936</v>
          </cell>
          <cell r="J101">
            <v>0</v>
          </cell>
          <cell r="K101">
            <v>10936</v>
          </cell>
          <cell r="L101">
            <v>76281</v>
          </cell>
          <cell r="M101">
            <v>25196</v>
          </cell>
          <cell r="N101">
            <v>6155</v>
          </cell>
          <cell r="O101">
            <v>685</v>
          </cell>
          <cell r="P101">
            <v>15944</v>
          </cell>
          <cell r="Q101">
            <v>0</v>
          </cell>
          <cell r="R101">
            <v>47980</v>
          </cell>
          <cell r="S101">
            <v>47980</v>
          </cell>
          <cell r="T101">
            <v>4804</v>
          </cell>
          <cell r="U101">
            <v>0</v>
          </cell>
          <cell r="V101">
            <v>4804</v>
          </cell>
          <cell r="W101">
            <v>10994</v>
          </cell>
          <cell r="X101">
            <v>321</v>
          </cell>
          <cell r="Y101">
            <v>16119</v>
          </cell>
          <cell r="Z101">
            <v>64099</v>
          </cell>
          <cell r="AA101">
            <v>12183</v>
          </cell>
          <cell r="AB101">
            <v>9989</v>
          </cell>
          <cell r="AC101">
            <v>2194</v>
          </cell>
          <cell r="AD101">
            <v>76281</v>
          </cell>
          <cell r="AE101">
            <v>17676</v>
          </cell>
          <cell r="AF101">
            <v>36407</v>
          </cell>
          <cell r="AG101">
            <v>8478</v>
          </cell>
          <cell r="AH101">
            <v>1061</v>
          </cell>
          <cell r="AI101">
            <v>0</v>
          </cell>
          <cell r="AJ101">
            <v>45945</v>
          </cell>
          <cell r="AK101">
            <v>63621</v>
          </cell>
          <cell r="AL101">
            <v>10937</v>
          </cell>
          <cell r="AM101">
            <v>0</v>
          </cell>
          <cell r="AN101">
            <v>10937</v>
          </cell>
          <cell r="AO101">
            <v>74558</v>
          </cell>
          <cell r="AP101">
            <v>24741</v>
          </cell>
          <cell r="AQ101">
            <v>6851</v>
          </cell>
          <cell r="AR101">
            <v>-50</v>
          </cell>
          <cell r="AS101">
            <v>15934</v>
          </cell>
          <cell r="AT101">
            <v>0</v>
          </cell>
          <cell r="AU101">
            <v>47476</v>
          </cell>
          <cell r="AV101">
            <v>47476</v>
          </cell>
          <cell r="AW101">
            <v>4824</v>
          </cell>
          <cell r="AX101">
            <v>0</v>
          </cell>
          <cell r="AY101">
            <v>4824</v>
          </cell>
          <cell r="AZ101">
            <v>13065</v>
          </cell>
          <cell r="BA101">
            <v>311</v>
          </cell>
          <cell r="BB101">
            <v>18200</v>
          </cell>
          <cell r="BC101">
            <v>65677</v>
          </cell>
          <cell r="BD101">
            <v>8881</v>
          </cell>
          <cell r="BE101">
            <v>6687</v>
          </cell>
          <cell r="BF101">
            <v>2193</v>
          </cell>
          <cell r="BG101">
            <v>74558</v>
          </cell>
          <cell r="BH101">
            <v>17477</v>
          </cell>
          <cell r="BI101">
            <v>36252</v>
          </cell>
          <cell r="BJ101">
            <v>12335</v>
          </cell>
          <cell r="BK101">
            <v>1209</v>
          </cell>
          <cell r="BL101">
            <v>0</v>
          </cell>
          <cell r="BM101">
            <v>49797</v>
          </cell>
          <cell r="BN101">
            <v>67274</v>
          </cell>
          <cell r="BO101">
            <v>10937</v>
          </cell>
          <cell r="BP101">
            <v>0</v>
          </cell>
          <cell r="BQ101">
            <v>10937</v>
          </cell>
          <cell r="BR101">
            <v>78211</v>
          </cell>
          <cell r="BS101">
            <v>24784</v>
          </cell>
          <cell r="BT101">
            <v>5708</v>
          </cell>
          <cell r="BU101">
            <v>256</v>
          </cell>
          <cell r="BV101">
            <v>15934</v>
          </cell>
          <cell r="BW101">
            <v>0</v>
          </cell>
          <cell r="BX101">
            <v>46682</v>
          </cell>
          <cell r="BY101">
            <v>46682</v>
          </cell>
          <cell r="BZ101">
            <v>4737</v>
          </cell>
          <cell r="CA101">
            <v>0</v>
          </cell>
          <cell r="CB101">
            <v>4737</v>
          </cell>
          <cell r="CC101">
            <v>13172</v>
          </cell>
          <cell r="CD101">
            <v>276</v>
          </cell>
          <cell r="CE101">
            <v>18184</v>
          </cell>
          <cell r="CF101">
            <v>64866</v>
          </cell>
          <cell r="CG101">
            <v>13344</v>
          </cell>
          <cell r="CH101">
            <v>11151</v>
          </cell>
          <cell r="CI101">
            <v>2193</v>
          </cell>
          <cell r="CJ101">
            <v>78211</v>
          </cell>
        </row>
        <row r="102">
          <cell r="A102">
            <v>40695</v>
          </cell>
          <cell r="B102">
            <v>18182</v>
          </cell>
          <cell r="C102">
            <v>37166</v>
          </cell>
          <cell r="D102">
            <v>8609</v>
          </cell>
          <cell r="E102">
            <v>1448</v>
          </cell>
          <cell r="F102">
            <v>0</v>
          </cell>
          <cell r="G102">
            <v>47223</v>
          </cell>
          <cell r="H102">
            <v>65405</v>
          </cell>
          <cell r="I102">
            <v>11113</v>
          </cell>
          <cell r="J102">
            <v>0</v>
          </cell>
          <cell r="K102">
            <v>11113</v>
          </cell>
          <cell r="L102">
            <v>76518</v>
          </cell>
          <cell r="M102">
            <v>25220</v>
          </cell>
          <cell r="N102">
            <v>6140</v>
          </cell>
          <cell r="O102">
            <v>368</v>
          </cell>
          <cell r="P102">
            <v>16293</v>
          </cell>
          <cell r="Q102">
            <v>0</v>
          </cell>
          <cell r="R102">
            <v>48021</v>
          </cell>
          <cell r="S102">
            <v>48021</v>
          </cell>
          <cell r="T102">
            <v>4868</v>
          </cell>
          <cell r="U102">
            <v>0</v>
          </cell>
          <cell r="V102">
            <v>4868</v>
          </cell>
          <cell r="W102">
            <v>11224</v>
          </cell>
          <cell r="X102">
            <v>313</v>
          </cell>
          <cell r="Y102">
            <v>16404</v>
          </cell>
          <cell r="Z102">
            <v>64425</v>
          </cell>
          <cell r="AA102">
            <v>12093</v>
          </cell>
          <cell r="AB102">
            <v>9883</v>
          </cell>
          <cell r="AC102">
            <v>2210</v>
          </cell>
          <cell r="AD102">
            <v>76518</v>
          </cell>
          <cell r="AE102">
            <v>18197</v>
          </cell>
          <cell r="AF102">
            <v>38006</v>
          </cell>
          <cell r="AG102">
            <v>8593</v>
          </cell>
          <cell r="AH102">
            <v>1553</v>
          </cell>
          <cell r="AI102">
            <v>0</v>
          </cell>
          <cell r="AJ102">
            <v>48151</v>
          </cell>
          <cell r="AK102">
            <v>66348</v>
          </cell>
          <cell r="AL102">
            <v>11113</v>
          </cell>
          <cell r="AM102">
            <v>0</v>
          </cell>
          <cell r="AN102">
            <v>11113</v>
          </cell>
          <cell r="AO102">
            <v>77461</v>
          </cell>
          <cell r="AP102">
            <v>25199</v>
          </cell>
          <cell r="AQ102">
            <v>5382</v>
          </cell>
          <cell r="AR102">
            <v>1161</v>
          </cell>
          <cell r="AS102">
            <v>16254</v>
          </cell>
          <cell r="AT102">
            <v>0</v>
          </cell>
          <cell r="AU102">
            <v>47996</v>
          </cell>
          <cell r="AV102">
            <v>47996</v>
          </cell>
          <cell r="AW102">
            <v>4597</v>
          </cell>
          <cell r="AX102">
            <v>0</v>
          </cell>
          <cell r="AY102">
            <v>4597</v>
          </cell>
          <cell r="AZ102">
            <v>11204</v>
          </cell>
          <cell r="BA102">
            <v>300</v>
          </cell>
          <cell r="BB102">
            <v>16101</v>
          </cell>
          <cell r="BC102">
            <v>64097</v>
          </cell>
          <cell r="BD102">
            <v>13364</v>
          </cell>
          <cell r="BE102">
            <v>11153</v>
          </cell>
          <cell r="BF102">
            <v>2211</v>
          </cell>
          <cell r="BG102">
            <v>77461</v>
          </cell>
          <cell r="BH102">
            <v>18415</v>
          </cell>
          <cell r="BI102">
            <v>37705</v>
          </cell>
          <cell r="BJ102">
            <v>4826</v>
          </cell>
          <cell r="BK102">
            <v>1215</v>
          </cell>
          <cell r="BL102">
            <v>0</v>
          </cell>
          <cell r="BM102">
            <v>43746</v>
          </cell>
          <cell r="BN102">
            <v>62161</v>
          </cell>
          <cell r="BO102">
            <v>11113</v>
          </cell>
          <cell r="BP102">
            <v>0</v>
          </cell>
          <cell r="BQ102">
            <v>11113</v>
          </cell>
          <cell r="BR102">
            <v>73274</v>
          </cell>
          <cell r="BS102">
            <v>25115</v>
          </cell>
          <cell r="BT102">
            <v>6073</v>
          </cell>
          <cell r="BU102">
            <v>455</v>
          </cell>
          <cell r="BV102">
            <v>16254</v>
          </cell>
          <cell r="BW102">
            <v>0</v>
          </cell>
          <cell r="BX102">
            <v>47897</v>
          </cell>
          <cell r="BY102">
            <v>47897</v>
          </cell>
          <cell r="BZ102">
            <v>4600</v>
          </cell>
          <cell r="CA102">
            <v>0</v>
          </cell>
          <cell r="CB102">
            <v>4600</v>
          </cell>
          <cell r="CC102">
            <v>11134</v>
          </cell>
          <cell r="CD102">
            <v>307</v>
          </cell>
          <cell r="CE102">
            <v>16041</v>
          </cell>
          <cell r="CF102">
            <v>63938</v>
          </cell>
          <cell r="CG102">
            <v>9337</v>
          </cell>
          <cell r="CH102">
            <v>7126</v>
          </cell>
          <cell r="CI102">
            <v>2211</v>
          </cell>
          <cell r="CJ102">
            <v>73274</v>
          </cell>
        </row>
        <row r="103">
          <cell r="A103">
            <v>40787</v>
          </cell>
          <cell r="B103">
            <v>18434</v>
          </cell>
          <cell r="C103">
            <v>36806</v>
          </cell>
          <cell r="D103">
            <v>8465</v>
          </cell>
          <cell r="E103">
            <v>1875</v>
          </cell>
          <cell r="F103">
            <v>0</v>
          </cell>
          <cell r="G103">
            <v>47146</v>
          </cell>
          <cell r="H103">
            <v>65580</v>
          </cell>
          <cell r="I103">
            <v>11290</v>
          </cell>
          <cell r="J103">
            <v>0</v>
          </cell>
          <cell r="K103">
            <v>11290</v>
          </cell>
          <cell r="L103">
            <v>76870</v>
          </cell>
          <cell r="M103">
            <v>24848</v>
          </cell>
          <cell r="N103">
            <v>5903</v>
          </cell>
          <cell r="O103">
            <v>301</v>
          </cell>
          <cell r="P103">
            <v>16649</v>
          </cell>
          <cell r="Q103">
            <v>0</v>
          </cell>
          <cell r="R103">
            <v>47701</v>
          </cell>
          <cell r="S103">
            <v>47701</v>
          </cell>
          <cell r="T103">
            <v>4797</v>
          </cell>
          <cell r="U103">
            <v>0</v>
          </cell>
          <cell r="V103">
            <v>4797</v>
          </cell>
          <cell r="W103">
            <v>11460</v>
          </cell>
          <cell r="X103">
            <v>301</v>
          </cell>
          <cell r="Y103">
            <v>16558</v>
          </cell>
          <cell r="Z103">
            <v>64259</v>
          </cell>
          <cell r="AA103">
            <v>12611</v>
          </cell>
          <cell r="AB103">
            <v>10384</v>
          </cell>
          <cell r="AC103">
            <v>2227</v>
          </cell>
          <cell r="AD103">
            <v>76870</v>
          </cell>
          <cell r="AE103">
            <v>18567</v>
          </cell>
          <cell r="AF103">
            <v>36920</v>
          </cell>
          <cell r="AG103">
            <v>8501</v>
          </cell>
          <cell r="AH103">
            <v>1913</v>
          </cell>
          <cell r="AI103">
            <v>0</v>
          </cell>
          <cell r="AJ103">
            <v>47334</v>
          </cell>
          <cell r="AK103">
            <v>65901</v>
          </cell>
          <cell r="AL103">
            <v>11290</v>
          </cell>
          <cell r="AM103">
            <v>0</v>
          </cell>
          <cell r="AN103">
            <v>11290</v>
          </cell>
          <cell r="AO103">
            <v>77191</v>
          </cell>
          <cell r="AP103">
            <v>25273</v>
          </cell>
          <cell r="AQ103">
            <v>6368</v>
          </cell>
          <cell r="AR103">
            <v>-89</v>
          </cell>
          <cell r="AS103">
            <v>16645</v>
          </cell>
          <cell r="AT103">
            <v>0</v>
          </cell>
          <cell r="AU103">
            <v>48197</v>
          </cell>
          <cell r="AV103">
            <v>48197</v>
          </cell>
          <cell r="AW103">
            <v>5021</v>
          </cell>
          <cell r="AX103">
            <v>0</v>
          </cell>
          <cell r="AY103">
            <v>5021</v>
          </cell>
          <cell r="AZ103">
            <v>11486</v>
          </cell>
          <cell r="BA103">
            <v>344</v>
          </cell>
          <cell r="BB103">
            <v>16852</v>
          </cell>
          <cell r="BC103">
            <v>65048</v>
          </cell>
          <cell r="BD103">
            <v>12143</v>
          </cell>
          <cell r="BE103">
            <v>9916</v>
          </cell>
          <cell r="BF103">
            <v>2227</v>
          </cell>
          <cell r="BG103">
            <v>77191</v>
          </cell>
          <cell r="BH103">
            <v>18532</v>
          </cell>
          <cell r="BI103">
            <v>37750</v>
          </cell>
          <cell r="BJ103">
            <v>13203</v>
          </cell>
          <cell r="BK103">
            <v>1896</v>
          </cell>
          <cell r="BL103">
            <v>0</v>
          </cell>
          <cell r="BM103">
            <v>52849</v>
          </cell>
          <cell r="BN103">
            <v>71381</v>
          </cell>
          <cell r="BO103">
            <v>11290</v>
          </cell>
          <cell r="BP103">
            <v>0</v>
          </cell>
          <cell r="BQ103">
            <v>11290</v>
          </cell>
          <cell r="BR103">
            <v>82672</v>
          </cell>
          <cell r="BS103">
            <v>25330</v>
          </cell>
          <cell r="BT103">
            <v>5474</v>
          </cell>
          <cell r="BU103">
            <v>-15</v>
          </cell>
          <cell r="BV103">
            <v>16645</v>
          </cell>
          <cell r="BW103">
            <v>0</v>
          </cell>
          <cell r="BX103">
            <v>47434</v>
          </cell>
          <cell r="BY103">
            <v>47434</v>
          </cell>
          <cell r="BZ103">
            <v>4982</v>
          </cell>
          <cell r="CA103">
            <v>0</v>
          </cell>
          <cell r="CB103">
            <v>4982</v>
          </cell>
          <cell r="CC103">
            <v>11434</v>
          </cell>
          <cell r="CD103">
            <v>349</v>
          </cell>
          <cell r="CE103">
            <v>16765</v>
          </cell>
          <cell r="CF103">
            <v>64199</v>
          </cell>
          <cell r="CG103">
            <v>18473</v>
          </cell>
          <cell r="CH103">
            <v>16246</v>
          </cell>
          <cell r="CI103">
            <v>2227</v>
          </cell>
          <cell r="CJ103">
            <v>82672</v>
          </cell>
        </row>
        <row r="104">
          <cell r="A104">
            <v>40878</v>
          </cell>
          <cell r="B104">
            <v>18565</v>
          </cell>
          <cell r="C104">
            <v>36426</v>
          </cell>
          <cell r="D104">
            <v>8436</v>
          </cell>
          <cell r="E104">
            <v>2288</v>
          </cell>
          <cell r="F104">
            <v>0</v>
          </cell>
          <cell r="G104">
            <v>47151</v>
          </cell>
          <cell r="H104">
            <v>65715</v>
          </cell>
          <cell r="I104">
            <v>11464</v>
          </cell>
          <cell r="J104">
            <v>0</v>
          </cell>
          <cell r="K104">
            <v>11464</v>
          </cell>
          <cell r="L104">
            <v>77179</v>
          </cell>
          <cell r="M104">
            <v>24493</v>
          </cell>
          <cell r="N104">
            <v>5776</v>
          </cell>
          <cell r="O104">
            <v>585</v>
          </cell>
          <cell r="P104">
            <v>16963</v>
          </cell>
          <cell r="Q104">
            <v>0</v>
          </cell>
          <cell r="R104">
            <v>47817</v>
          </cell>
          <cell r="S104">
            <v>47817</v>
          </cell>
          <cell r="T104">
            <v>4755</v>
          </cell>
          <cell r="U104">
            <v>0</v>
          </cell>
          <cell r="V104">
            <v>4755</v>
          </cell>
          <cell r="W104">
            <v>11660</v>
          </cell>
          <cell r="X104">
            <v>320</v>
          </cell>
          <cell r="Y104">
            <v>16736</v>
          </cell>
          <cell r="Z104">
            <v>64553</v>
          </cell>
          <cell r="AA104">
            <v>12627</v>
          </cell>
          <cell r="AB104">
            <v>10382</v>
          </cell>
          <cell r="AC104">
            <v>2245</v>
          </cell>
          <cell r="AD104">
            <v>77179</v>
          </cell>
          <cell r="AE104">
            <v>18457</v>
          </cell>
          <cell r="AF104">
            <v>35311</v>
          </cell>
          <cell r="AG104">
            <v>8470</v>
          </cell>
          <cell r="AH104">
            <v>1856</v>
          </cell>
          <cell r="AI104">
            <v>0</v>
          </cell>
          <cell r="AJ104">
            <v>45637</v>
          </cell>
          <cell r="AK104">
            <v>64094</v>
          </cell>
          <cell r="AL104">
            <v>11467</v>
          </cell>
          <cell r="AM104">
            <v>0</v>
          </cell>
          <cell r="AN104">
            <v>11467</v>
          </cell>
          <cell r="AO104">
            <v>75561</v>
          </cell>
          <cell r="AP104">
            <v>23871</v>
          </cell>
          <cell r="AQ104">
            <v>5666</v>
          </cell>
          <cell r="AR104">
            <v>137</v>
          </cell>
          <cell r="AS104">
            <v>16972</v>
          </cell>
          <cell r="AT104">
            <v>0</v>
          </cell>
          <cell r="AU104">
            <v>46646</v>
          </cell>
          <cell r="AV104">
            <v>46646</v>
          </cell>
          <cell r="AW104">
            <v>4761</v>
          </cell>
          <cell r="AX104">
            <v>0</v>
          </cell>
          <cell r="AY104">
            <v>4761</v>
          </cell>
          <cell r="AZ104">
            <v>12360</v>
          </cell>
          <cell r="BA104">
            <v>247</v>
          </cell>
          <cell r="BB104">
            <v>17368</v>
          </cell>
          <cell r="BC104">
            <v>64014</v>
          </cell>
          <cell r="BD104">
            <v>11547</v>
          </cell>
          <cell r="BE104">
            <v>9302</v>
          </cell>
          <cell r="BF104">
            <v>2244</v>
          </cell>
          <cell r="BG104">
            <v>75561</v>
          </cell>
          <cell r="BH104">
            <v>18474</v>
          </cell>
          <cell r="BI104">
            <v>34902</v>
          </cell>
          <cell r="BJ104">
            <v>3782</v>
          </cell>
          <cell r="BK104">
            <v>2118</v>
          </cell>
          <cell r="BL104">
            <v>0</v>
          </cell>
          <cell r="BM104">
            <v>40802</v>
          </cell>
          <cell r="BN104">
            <v>59276</v>
          </cell>
          <cell r="BO104">
            <v>11467</v>
          </cell>
          <cell r="BP104">
            <v>0</v>
          </cell>
          <cell r="BQ104">
            <v>11467</v>
          </cell>
          <cell r="BR104">
            <v>70743</v>
          </cell>
          <cell r="BS104">
            <v>23862</v>
          </cell>
          <cell r="BT104">
            <v>6548</v>
          </cell>
          <cell r="BU104">
            <v>466</v>
          </cell>
          <cell r="BV104">
            <v>16972</v>
          </cell>
          <cell r="BW104">
            <v>0</v>
          </cell>
          <cell r="BX104">
            <v>47848</v>
          </cell>
          <cell r="BY104">
            <v>47848</v>
          </cell>
          <cell r="BZ104">
            <v>4871</v>
          </cell>
          <cell r="CA104">
            <v>0</v>
          </cell>
          <cell r="CB104">
            <v>4871</v>
          </cell>
          <cell r="CC104">
            <v>12387</v>
          </cell>
          <cell r="CD104">
            <v>264</v>
          </cell>
          <cell r="CE104">
            <v>17522</v>
          </cell>
          <cell r="CF104">
            <v>65370</v>
          </cell>
          <cell r="CG104">
            <v>5373</v>
          </cell>
          <cell r="CH104">
            <v>3129</v>
          </cell>
          <cell r="CI104">
            <v>2244</v>
          </cell>
          <cell r="CJ104">
            <v>70743</v>
          </cell>
        </row>
        <row r="105">
          <cell r="A105">
            <v>40969</v>
          </cell>
          <cell r="B105">
            <v>18799</v>
          </cell>
          <cell r="C105">
            <v>35852</v>
          </cell>
          <cell r="D105">
            <v>8369</v>
          </cell>
          <cell r="E105">
            <v>2538</v>
          </cell>
          <cell r="F105">
            <v>0</v>
          </cell>
          <cell r="G105">
            <v>46759</v>
          </cell>
          <cell r="H105">
            <v>65557</v>
          </cell>
          <cell r="I105">
            <v>11642</v>
          </cell>
          <cell r="J105">
            <v>0</v>
          </cell>
          <cell r="K105">
            <v>11642</v>
          </cell>
          <cell r="L105">
            <v>77199</v>
          </cell>
          <cell r="M105">
            <v>23953</v>
          </cell>
          <cell r="N105">
            <v>5800</v>
          </cell>
          <cell r="O105">
            <v>1027</v>
          </cell>
          <cell r="P105">
            <v>17114</v>
          </cell>
          <cell r="Q105">
            <v>0</v>
          </cell>
          <cell r="R105">
            <v>47893</v>
          </cell>
          <cell r="S105">
            <v>47893</v>
          </cell>
          <cell r="T105">
            <v>4679</v>
          </cell>
          <cell r="U105">
            <v>0</v>
          </cell>
          <cell r="V105">
            <v>4679</v>
          </cell>
          <cell r="W105">
            <v>11744</v>
          </cell>
          <cell r="X105">
            <v>350</v>
          </cell>
          <cell r="Y105">
            <v>16773</v>
          </cell>
          <cell r="Z105">
            <v>64666</v>
          </cell>
          <cell r="AA105">
            <v>12533</v>
          </cell>
          <cell r="AB105">
            <v>10267</v>
          </cell>
          <cell r="AC105">
            <v>2266</v>
          </cell>
          <cell r="AD105">
            <v>77199</v>
          </cell>
          <cell r="AE105">
            <v>18777</v>
          </cell>
          <cell r="AF105">
            <v>36898</v>
          </cell>
          <cell r="AG105">
            <v>8268</v>
          </cell>
          <cell r="AH105">
            <v>3487</v>
          </cell>
          <cell r="AI105">
            <v>0</v>
          </cell>
          <cell r="AJ105">
            <v>48653</v>
          </cell>
          <cell r="AK105">
            <v>67430</v>
          </cell>
          <cell r="AL105">
            <v>11642</v>
          </cell>
          <cell r="AM105">
            <v>0</v>
          </cell>
          <cell r="AN105">
            <v>11642</v>
          </cell>
          <cell r="AO105">
            <v>79072</v>
          </cell>
          <cell r="AP105">
            <v>24304</v>
          </cell>
          <cell r="AQ105">
            <v>5624</v>
          </cell>
          <cell r="AR105">
            <v>1721</v>
          </cell>
          <cell r="AS105">
            <v>17139</v>
          </cell>
          <cell r="AT105">
            <v>0</v>
          </cell>
          <cell r="AU105">
            <v>48788</v>
          </cell>
          <cell r="AV105">
            <v>48788</v>
          </cell>
          <cell r="AW105">
            <v>4518</v>
          </cell>
          <cell r="AX105">
            <v>0</v>
          </cell>
          <cell r="AY105">
            <v>4518</v>
          </cell>
          <cell r="AZ105">
            <v>11856</v>
          </cell>
          <cell r="BA105">
            <v>400</v>
          </cell>
          <cell r="BB105">
            <v>16773</v>
          </cell>
          <cell r="BC105">
            <v>65561</v>
          </cell>
          <cell r="BD105">
            <v>13511</v>
          </cell>
          <cell r="BE105">
            <v>11246</v>
          </cell>
          <cell r="BF105">
            <v>2265</v>
          </cell>
          <cell r="BG105">
            <v>79072</v>
          </cell>
          <cell r="BH105">
            <v>18583</v>
          </cell>
          <cell r="BI105">
            <v>36745</v>
          </cell>
          <cell r="BJ105">
            <v>11605</v>
          </cell>
          <cell r="BK105">
            <v>3749</v>
          </cell>
          <cell r="BL105">
            <v>0</v>
          </cell>
          <cell r="BM105">
            <v>52099</v>
          </cell>
          <cell r="BN105">
            <v>70682</v>
          </cell>
          <cell r="BO105">
            <v>11642</v>
          </cell>
          <cell r="BP105">
            <v>0</v>
          </cell>
          <cell r="BQ105">
            <v>11642</v>
          </cell>
          <cell r="BR105">
            <v>82324</v>
          </cell>
          <cell r="BS105">
            <v>24348</v>
          </cell>
          <cell r="BT105">
            <v>4630</v>
          </cell>
          <cell r="BU105">
            <v>2055</v>
          </cell>
          <cell r="BV105">
            <v>17139</v>
          </cell>
          <cell r="BW105">
            <v>0</v>
          </cell>
          <cell r="BX105">
            <v>48173</v>
          </cell>
          <cell r="BY105">
            <v>48173</v>
          </cell>
          <cell r="BZ105">
            <v>4451</v>
          </cell>
          <cell r="CA105">
            <v>0</v>
          </cell>
          <cell r="CB105">
            <v>4451</v>
          </cell>
          <cell r="CC105">
            <v>11960</v>
          </cell>
          <cell r="CD105">
            <v>352</v>
          </cell>
          <cell r="CE105">
            <v>16764</v>
          </cell>
          <cell r="CF105">
            <v>64936</v>
          </cell>
          <cell r="CG105">
            <v>17388</v>
          </cell>
          <cell r="CH105">
            <v>15123</v>
          </cell>
          <cell r="CI105">
            <v>2265</v>
          </cell>
          <cell r="CJ105">
            <v>82324</v>
          </cell>
        </row>
        <row r="106">
          <cell r="A106">
            <v>41061</v>
          </cell>
          <cell r="B106">
            <v>19286</v>
          </cell>
          <cell r="C106">
            <v>35011</v>
          </cell>
          <cell r="D106">
            <v>8327</v>
          </cell>
          <cell r="E106">
            <v>2532</v>
          </cell>
          <cell r="F106">
            <v>0</v>
          </cell>
          <cell r="G106">
            <v>45871</v>
          </cell>
          <cell r="H106">
            <v>65157</v>
          </cell>
          <cell r="I106">
            <v>11829</v>
          </cell>
          <cell r="J106">
            <v>0</v>
          </cell>
          <cell r="K106">
            <v>11829</v>
          </cell>
          <cell r="L106">
            <v>76985</v>
          </cell>
          <cell r="M106">
            <v>23236</v>
          </cell>
          <cell r="N106">
            <v>5882</v>
          </cell>
          <cell r="O106">
            <v>1409</v>
          </cell>
          <cell r="P106">
            <v>17055</v>
          </cell>
          <cell r="Q106">
            <v>0</v>
          </cell>
          <cell r="R106">
            <v>47581</v>
          </cell>
          <cell r="S106">
            <v>47581</v>
          </cell>
          <cell r="T106">
            <v>4568</v>
          </cell>
          <cell r="U106">
            <v>0</v>
          </cell>
          <cell r="V106">
            <v>4568</v>
          </cell>
          <cell r="W106">
            <v>11642</v>
          </cell>
          <cell r="X106">
            <v>394</v>
          </cell>
          <cell r="Y106">
            <v>16603</v>
          </cell>
          <cell r="Z106">
            <v>64185</v>
          </cell>
          <cell r="AA106">
            <v>12800</v>
          </cell>
          <cell r="AB106">
            <v>10510</v>
          </cell>
          <cell r="AC106">
            <v>2290</v>
          </cell>
          <cell r="AD106">
            <v>76985</v>
          </cell>
          <cell r="AE106">
            <v>19162</v>
          </cell>
          <cell r="AF106">
            <v>34877</v>
          </cell>
          <cell r="AG106">
            <v>8450</v>
          </cell>
          <cell r="AH106">
            <v>1480</v>
          </cell>
          <cell r="AI106">
            <v>0</v>
          </cell>
          <cell r="AJ106">
            <v>44806</v>
          </cell>
          <cell r="AK106">
            <v>63968</v>
          </cell>
          <cell r="AL106">
            <v>11816</v>
          </cell>
          <cell r="AM106">
            <v>0</v>
          </cell>
          <cell r="AN106">
            <v>11816</v>
          </cell>
          <cell r="AO106">
            <v>75784</v>
          </cell>
          <cell r="AP106">
            <v>23226</v>
          </cell>
          <cell r="AQ106">
            <v>6071</v>
          </cell>
          <cell r="AR106">
            <v>1075</v>
          </cell>
          <cell r="AS106">
            <v>17147</v>
          </cell>
          <cell r="AT106">
            <v>0</v>
          </cell>
          <cell r="AU106">
            <v>47519</v>
          </cell>
          <cell r="AV106">
            <v>47519</v>
          </cell>
          <cell r="AW106">
            <v>4697</v>
          </cell>
          <cell r="AX106">
            <v>0</v>
          </cell>
          <cell r="AY106">
            <v>4697</v>
          </cell>
          <cell r="AZ106">
            <v>11670</v>
          </cell>
          <cell r="BA106">
            <v>398</v>
          </cell>
          <cell r="BB106">
            <v>16765</v>
          </cell>
          <cell r="BC106">
            <v>64285</v>
          </cell>
          <cell r="BD106">
            <v>11499</v>
          </cell>
          <cell r="BE106">
            <v>9210</v>
          </cell>
          <cell r="BF106">
            <v>2289</v>
          </cell>
          <cell r="BG106">
            <v>75784</v>
          </cell>
          <cell r="BH106">
            <v>19364</v>
          </cell>
          <cell r="BI106">
            <v>34771</v>
          </cell>
          <cell r="BJ106">
            <v>4729</v>
          </cell>
          <cell r="BK106">
            <v>989</v>
          </cell>
          <cell r="BL106">
            <v>0</v>
          </cell>
          <cell r="BM106">
            <v>40489</v>
          </cell>
          <cell r="BN106">
            <v>59853</v>
          </cell>
          <cell r="BO106">
            <v>11816</v>
          </cell>
          <cell r="BP106">
            <v>0</v>
          </cell>
          <cell r="BQ106">
            <v>11816</v>
          </cell>
          <cell r="BR106">
            <v>71669</v>
          </cell>
          <cell r="BS106">
            <v>23127</v>
          </cell>
          <cell r="BT106">
            <v>6981</v>
          </cell>
          <cell r="BU106">
            <v>332</v>
          </cell>
          <cell r="BV106">
            <v>17147</v>
          </cell>
          <cell r="BW106">
            <v>0</v>
          </cell>
          <cell r="BX106">
            <v>47587</v>
          </cell>
          <cell r="BY106">
            <v>47587</v>
          </cell>
          <cell r="BZ106">
            <v>4671</v>
          </cell>
          <cell r="CA106">
            <v>0</v>
          </cell>
          <cell r="CB106">
            <v>4671</v>
          </cell>
          <cell r="CC106">
            <v>11589</v>
          </cell>
          <cell r="CD106">
            <v>419</v>
          </cell>
          <cell r="CE106">
            <v>16679</v>
          </cell>
          <cell r="CF106">
            <v>64266</v>
          </cell>
          <cell r="CG106">
            <v>7403</v>
          </cell>
          <cell r="CH106">
            <v>5113</v>
          </cell>
          <cell r="CI106">
            <v>2289</v>
          </cell>
          <cell r="CJ106">
            <v>71669</v>
          </cell>
        </row>
        <row r="107">
          <cell r="A107">
            <v>41153</v>
          </cell>
          <cell r="B107">
            <v>19786</v>
          </cell>
          <cell r="C107">
            <v>33668</v>
          </cell>
          <cell r="D107">
            <v>8315</v>
          </cell>
          <cell r="E107">
            <v>2048</v>
          </cell>
          <cell r="F107">
            <v>0</v>
          </cell>
          <cell r="G107">
            <v>44030</v>
          </cell>
          <cell r="H107">
            <v>63817</v>
          </cell>
          <cell r="I107">
            <v>12019</v>
          </cell>
          <cell r="J107">
            <v>0</v>
          </cell>
          <cell r="K107">
            <v>12019</v>
          </cell>
          <cell r="L107">
            <v>75836</v>
          </cell>
          <cell r="M107">
            <v>22170</v>
          </cell>
          <cell r="N107">
            <v>6142</v>
          </cell>
          <cell r="O107">
            <v>1086</v>
          </cell>
          <cell r="P107">
            <v>16908</v>
          </cell>
          <cell r="Q107">
            <v>0</v>
          </cell>
          <cell r="R107">
            <v>46306</v>
          </cell>
          <cell r="S107">
            <v>46306</v>
          </cell>
          <cell r="T107">
            <v>4600</v>
          </cell>
          <cell r="U107">
            <v>0</v>
          </cell>
          <cell r="V107">
            <v>4600</v>
          </cell>
          <cell r="W107">
            <v>11434</v>
          </cell>
          <cell r="X107">
            <v>438</v>
          </cell>
          <cell r="Y107">
            <v>16473</v>
          </cell>
          <cell r="Z107">
            <v>62779</v>
          </cell>
          <cell r="AA107">
            <v>13057</v>
          </cell>
          <cell r="AB107">
            <v>10741</v>
          </cell>
          <cell r="AC107">
            <v>2316</v>
          </cell>
          <cell r="AD107">
            <v>75836</v>
          </cell>
          <cell r="AE107">
            <v>19896</v>
          </cell>
          <cell r="AF107">
            <v>33471</v>
          </cell>
          <cell r="AG107">
            <v>8280</v>
          </cell>
          <cell r="AH107">
            <v>3058</v>
          </cell>
          <cell r="AI107">
            <v>0</v>
          </cell>
          <cell r="AJ107">
            <v>44809</v>
          </cell>
          <cell r="AK107">
            <v>64705</v>
          </cell>
          <cell r="AL107">
            <v>12025</v>
          </cell>
          <cell r="AM107">
            <v>0</v>
          </cell>
          <cell r="AN107">
            <v>12025</v>
          </cell>
          <cell r="AO107">
            <v>76730</v>
          </cell>
          <cell r="AP107">
            <v>22272</v>
          </cell>
          <cell r="AQ107">
            <v>6032</v>
          </cell>
          <cell r="AR107">
            <v>1447</v>
          </cell>
          <cell r="AS107">
            <v>16818</v>
          </cell>
          <cell r="AT107">
            <v>0</v>
          </cell>
          <cell r="AU107">
            <v>46568</v>
          </cell>
          <cell r="AV107">
            <v>46568</v>
          </cell>
          <cell r="AW107">
            <v>4654</v>
          </cell>
          <cell r="AX107">
            <v>0</v>
          </cell>
          <cell r="AY107">
            <v>4654</v>
          </cell>
          <cell r="AZ107">
            <v>11389</v>
          </cell>
          <cell r="BA107">
            <v>393</v>
          </cell>
          <cell r="BB107">
            <v>16437</v>
          </cell>
          <cell r="BC107">
            <v>63005</v>
          </cell>
          <cell r="BD107">
            <v>13725</v>
          </cell>
          <cell r="BE107">
            <v>11409</v>
          </cell>
          <cell r="BF107">
            <v>2317</v>
          </cell>
          <cell r="BG107">
            <v>76730</v>
          </cell>
          <cell r="BH107">
            <v>19873</v>
          </cell>
          <cell r="BI107">
            <v>34019</v>
          </cell>
          <cell r="BJ107">
            <v>11994</v>
          </cell>
          <cell r="BK107">
            <v>2743</v>
          </cell>
          <cell r="BL107">
            <v>0</v>
          </cell>
          <cell r="BM107">
            <v>48756</v>
          </cell>
          <cell r="BN107">
            <v>68629</v>
          </cell>
          <cell r="BO107">
            <v>12025</v>
          </cell>
          <cell r="BP107">
            <v>0</v>
          </cell>
          <cell r="BQ107">
            <v>12025</v>
          </cell>
          <cell r="BR107">
            <v>80654</v>
          </cell>
          <cell r="BS107">
            <v>22334</v>
          </cell>
          <cell r="BT107">
            <v>5459</v>
          </cell>
          <cell r="BU107">
            <v>1495</v>
          </cell>
          <cell r="BV107">
            <v>16818</v>
          </cell>
          <cell r="BW107">
            <v>0</v>
          </cell>
          <cell r="BX107">
            <v>46106</v>
          </cell>
          <cell r="BY107">
            <v>46106</v>
          </cell>
          <cell r="BZ107">
            <v>4682</v>
          </cell>
          <cell r="CA107">
            <v>0</v>
          </cell>
          <cell r="CB107">
            <v>4682</v>
          </cell>
          <cell r="CC107">
            <v>11345</v>
          </cell>
          <cell r="CD107">
            <v>392</v>
          </cell>
          <cell r="CE107">
            <v>16419</v>
          </cell>
          <cell r="CF107">
            <v>62525</v>
          </cell>
          <cell r="CG107">
            <v>18129</v>
          </cell>
          <cell r="CH107">
            <v>15812</v>
          </cell>
          <cell r="CI107">
            <v>2317</v>
          </cell>
          <cell r="CJ107">
            <v>80654</v>
          </cell>
        </row>
        <row r="108">
          <cell r="A108">
            <v>41244</v>
          </cell>
          <cell r="B108">
            <v>19973</v>
          </cell>
          <cell r="C108">
            <v>32186</v>
          </cell>
          <cell r="D108">
            <v>8444</v>
          </cell>
          <cell r="E108">
            <v>1780</v>
          </cell>
          <cell r="F108">
            <v>0</v>
          </cell>
          <cell r="G108">
            <v>42411</v>
          </cell>
          <cell r="H108">
            <v>62383</v>
          </cell>
          <cell r="I108">
            <v>12196</v>
          </cell>
          <cell r="J108">
            <v>0</v>
          </cell>
          <cell r="K108">
            <v>12196</v>
          </cell>
          <cell r="L108">
            <v>74579</v>
          </cell>
          <cell r="M108">
            <v>20861</v>
          </cell>
          <cell r="N108">
            <v>6388</v>
          </cell>
          <cell r="O108">
            <v>947</v>
          </cell>
          <cell r="P108">
            <v>16867</v>
          </cell>
          <cell r="Q108">
            <v>0</v>
          </cell>
          <cell r="R108">
            <v>45064</v>
          </cell>
          <cell r="S108">
            <v>45064</v>
          </cell>
          <cell r="T108">
            <v>4766</v>
          </cell>
          <cell r="U108">
            <v>0</v>
          </cell>
          <cell r="V108">
            <v>4766</v>
          </cell>
          <cell r="W108">
            <v>11297</v>
          </cell>
          <cell r="X108">
            <v>455</v>
          </cell>
          <cell r="Y108">
            <v>16518</v>
          </cell>
          <cell r="Z108">
            <v>61582</v>
          </cell>
          <cell r="AA108">
            <v>12997</v>
          </cell>
          <cell r="AB108">
            <v>10656</v>
          </cell>
          <cell r="AC108">
            <v>2341</v>
          </cell>
          <cell r="AD108">
            <v>74579</v>
          </cell>
          <cell r="AE108">
            <v>20221</v>
          </cell>
          <cell r="AF108">
            <v>32149</v>
          </cell>
          <cell r="AG108">
            <v>8389</v>
          </cell>
          <cell r="AH108">
            <v>1386</v>
          </cell>
          <cell r="AI108">
            <v>0</v>
          </cell>
          <cell r="AJ108">
            <v>41925</v>
          </cell>
          <cell r="AK108">
            <v>62146</v>
          </cell>
          <cell r="AL108">
            <v>12199</v>
          </cell>
          <cell r="AM108">
            <v>0</v>
          </cell>
          <cell r="AN108">
            <v>12199</v>
          </cell>
          <cell r="AO108">
            <v>74346</v>
          </cell>
          <cell r="AP108">
            <v>20769</v>
          </cell>
          <cell r="AQ108">
            <v>6473</v>
          </cell>
          <cell r="AR108">
            <v>860</v>
          </cell>
          <cell r="AS108">
            <v>16844</v>
          </cell>
          <cell r="AT108">
            <v>0</v>
          </cell>
          <cell r="AU108">
            <v>44946</v>
          </cell>
          <cell r="AV108">
            <v>44946</v>
          </cell>
          <cell r="AW108">
            <v>4451</v>
          </cell>
          <cell r="AX108">
            <v>0</v>
          </cell>
          <cell r="AY108">
            <v>4451</v>
          </cell>
          <cell r="AZ108">
            <v>11267</v>
          </cell>
          <cell r="BA108">
            <v>503</v>
          </cell>
          <cell r="BB108">
            <v>16221</v>
          </cell>
          <cell r="BC108">
            <v>61167</v>
          </cell>
          <cell r="BD108">
            <v>13179</v>
          </cell>
          <cell r="BE108">
            <v>10837</v>
          </cell>
          <cell r="BF108">
            <v>2341</v>
          </cell>
          <cell r="BG108">
            <v>74346</v>
          </cell>
          <cell r="BH108">
            <v>20239</v>
          </cell>
          <cell r="BI108">
            <v>31830</v>
          </cell>
          <cell r="BJ108">
            <v>4916</v>
          </cell>
          <cell r="BK108">
            <v>2003</v>
          </cell>
          <cell r="BL108">
            <v>0</v>
          </cell>
          <cell r="BM108">
            <v>38749</v>
          </cell>
          <cell r="BN108">
            <v>58988</v>
          </cell>
          <cell r="BO108">
            <v>12199</v>
          </cell>
          <cell r="BP108">
            <v>0</v>
          </cell>
          <cell r="BQ108">
            <v>12199</v>
          </cell>
          <cell r="BR108">
            <v>71188</v>
          </cell>
          <cell r="BS108">
            <v>20764</v>
          </cell>
          <cell r="BT108">
            <v>7404</v>
          </cell>
          <cell r="BU108">
            <v>1202</v>
          </cell>
          <cell r="BV108">
            <v>16844</v>
          </cell>
          <cell r="BW108">
            <v>0</v>
          </cell>
          <cell r="BX108">
            <v>46214</v>
          </cell>
          <cell r="BY108">
            <v>46214</v>
          </cell>
          <cell r="BZ108">
            <v>4493</v>
          </cell>
          <cell r="CA108">
            <v>0</v>
          </cell>
          <cell r="CB108">
            <v>4493</v>
          </cell>
          <cell r="CC108">
            <v>11293</v>
          </cell>
          <cell r="CD108">
            <v>532</v>
          </cell>
          <cell r="CE108">
            <v>16318</v>
          </cell>
          <cell r="CF108">
            <v>62532</v>
          </cell>
          <cell r="CG108">
            <v>8656</v>
          </cell>
          <cell r="CH108">
            <v>6315</v>
          </cell>
          <cell r="CI108">
            <v>2341</v>
          </cell>
          <cell r="CJ108">
            <v>71188</v>
          </cell>
        </row>
        <row r="109">
          <cell r="A109">
            <v>41334</v>
          </cell>
          <cell r="B109">
            <v>19959</v>
          </cell>
          <cell r="C109">
            <v>31071</v>
          </cell>
          <cell r="D109">
            <v>8762</v>
          </cell>
          <cell r="E109">
            <v>2197</v>
          </cell>
          <cell r="F109">
            <v>0</v>
          </cell>
          <cell r="G109">
            <v>42030</v>
          </cell>
          <cell r="H109">
            <v>61989</v>
          </cell>
          <cell r="I109">
            <v>12333</v>
          </cell>
          <cell r="J109">
            <v>0</v>
          </cell>
          <cell r="K109">
            <v>12333</v>
          </cell>
          <cell r="L109">
            <v>74322</v>
          </cell>
          <cell r="M109">
            <v>19861</v>
          </cell>
          <cell r="N109">
            <v>6658</v>
          </cell>
          <cell r="O109">
            <v>1497</v>
          </cell>
          <cell r="P109">
            <v>17073</v>
          </cell>
          <cell r="Q109">
            <v>0</v>
          </cell>
          <cell r="R109">
            <v>45089</v>
          </cell>
          <cell r="S109">
            <v>45089</v>
          </cell>
          <cell r="T109">
            <v>4983</v>
          </cell>
          <cell r="U109">
            <v>0</v>
          </cell>
          <cell r="V109">
            <v>4983</v>
          </cell>
          <cell r="W109">
            <v>11391</v>
          </cell>
          <cell r="X109">
            <v>456</v>
          </cell>
          <cell r="Y109">
            <v>16831</v>
          </cell>
          <cell r="Z109">
            <v>61920</v>
          </cell>
          <cell r="AA109">
            <v>12402</v>
          </cell>
          <cell r="AB109">
            <v>10036</v>
          </cell>
          <cell r="AC109">
            <v>2367</v>
          </cell>
          <cell r="AD109">
            <v>74322</v>
          </cell>
          <cell r="AE109">
            <v>19742</v>
          </cell>
          <cell r="AF109">
            <v>31328</v>
          </cell>
          <cell r="AG109">
            <v>8695</v>
          </cell>
          <cell r="AH109">
            <v>1333</v>
          </cell>
          <cell r="AI109">
            <v>0</v>
          </cell>
          <cell r="AJ109">
            <v>41356</v>
          </cell>
          <cell r="AK109">
            <v>61098</v>
          </cell>
          <cell r="AL109">
            <v>12337</v>
          </cell>
          <cell r="AM109">
            <v>0</v>
          </cell>
          <cell r="AN109">
            <v>12337</v>
          </cell>
          <cell r="AO109">
            <v>73436</v>
          </cell>
          <cell r="AP109">
            <v>19820</v>
          </cell>
          <cell r="AQ109">
            <v>6562</v>
          </cell>
          <cell r="AR109">
            <v>486</v>
          </cell>
          <cell r="AS109">
            <v>17057</v>
          </cell>
          <cell r="AT109">
            <v>0</v>
          </cell>
          <cell r="AU109">
            <v>43926</v>
          </cell>
          <cell r="AV109">
            <v>43926</v>
          </cell>
          <cell r="AW109">
            <v>5285</v>
          </cell>
          <cell r="AX109">
            <v>0</v>
          </cell>
          <cell r="AY109">
            <v>5285</v>
          </cell>
          <cell r="AZ109">
            <v>12569</v>
          </cell>
          <cell r="BA109">
            <v>457</v>
          </cell>
          <cell r="BB109">
            <v>18311</v>
          </cell>
          <cell r="BC109">
            <v>62237</v>
          </cell>
          <cell r="BD109">
            <v>11199</v>
          </cell>
          <cell r="BE109">
            <v>8833</v>
          </cell>
          <cell r="BF109">
            <v>2366</v>
          </cell>
          <cell r="BG109">
            <v>73436</v>
          </cell>
          <cell r="BH109">
            <v>19552</v>
          </cell>
          <cell r="BI109">
            <v>31232</v>
          </cell>
          <cell r="BJ109">
            <v>12187</v>
          </cell>
          <cell r="BK109">
            <v>1765</v>
          </cell>
          <cell r="BL109">
            <v>0</v>
          </cell>
          <cell r="BM109">
            <v>45184</v>
          </cell>
          <cell r="BN109">
            <v>64736</v>
          </cell>
          <cell r="BO109">
            <v>12337</v>
          </cell>
          <cell r="BP109">
            <v>0</v>
          </cell>
          <cell r="BQ109">
            <v>12337</v>
          </cell>
          <cell r="BR109">
            <v>77073</v>
          </cell>
          <cell r="BS109">
            <v>19855</v>
          </cell>
          <cell r="BT109">
            <v>5246</v>
          </cell>
          <cell r="BU109">
            <v>924</v>
          </cell>
          <cell r="BV109">
            <v>17057</v>
          </cell>
          <cell r="BW109">
            <v>0</v>
          </cell>
          <cell r="BX109">
            <v>43081</v>
          </cell>
          <cell r="BY109">
            <v>43081</v>
          </cell>
          <cell r="BZ109">
            <v>5232</v>
          </cell>
          <cell r="CA109">
            <v>0</v>
          </cell>
          <cell r="CB109">
            <v>5232</v>
          </cell>
          <cell r="CC109">
            <v>12675</v>
          </cell>
          <cell r="CD109">
            <v>403</v>
          </cell>
          <cell r="CE109">
            <v>18310</v>
          </cell>
          <cell r="CF109">
            <v>61391</v>
          </cell>
          <cell r="CG109">
            <v>15682</v>
          </cell>
          <cell r="CH109">
            <v>13316</v>
          </cell>
          <cell r="CI109">
            <v>2366</v>
          </cell>
          <cell r="CJ109">
            <v>77073</v>
          </cell>
        </row>
        <row r="110">
          <cell r="A110">
            <v>41426</v>
          </cell>
          <cell r="B110">
            <v>19997</v>
          </cell>
          <cell r="C110">
            <v>30275</v>
          </cell>
          <cell r="D110">
            <v>9147</v>
          </cell>
          <cell r="E110">
            <v>2931</v>
          </cell>
          <cell r="F110">
            <v>0</v>
          </cell>
          <cell r="G110">
            <v>42354</v>
          </cell>
          <cell r="H110">
            <v>62351</v>
          </cell>
          <cell r="I110">
            <v>12428</v>
          </cell>
          <cell r="J110">
            <v>0</v>
          </cell>
          <cell r="K110">
            <v>12428</v>
          </cell>
          <cell r="L110">
            <v>74779</v>
          </cell>
          <cell r="M110">
            <v>19365</v>
          </cell>
          <cell r="N110">
            <v>6942</v>
          </cell>
          <cell r="O110">
            <v>2230</v>
          </cell>
          <cell r="P110">
            <v>17490</v>
          </cell>
          <cell r="Q110">
            <v>0</v>
          </cell>
          <cell r="R110">
            <v>46027</v>
          </cell>
          <cell r="S110">
            <v>46027</v>
          </cell>
          <cell r="T110">
            <v>5224</v>
          </cell>
          <cell r="U110">
            <v>0</v>
          </cell>
          <cell r="V110">
            <v>5224</v>
          </cell>
          <cell r="W110">
            <v>11696</v>
          </cell>
          <cell r="X110">
            <v>447</v>
          </cell>
          <cell r="Y110">
            <v>17367</v>
          </cell>
          <cell r="Z110">
            <v>63394</v>
          </cell>
          <cell r="AA110">
            <v>11385</v>
          </cell>
          <cell r="AB110">
            <v>8994</v>
          </cell>
          <cell r="AC110">
            <v>2392</v>
          </cell>
          <cell r="AD110">
            <v>74779</v>
          </cell>
          <cell r="AE110">
            <v>19883</v>
          </cell>
          <cell r="AF110">
            <v>29990</v>
          </cell>
          <cell r="AG110">
            <v>9292</v>
          </cell>
          <cell r="AH110">
            <v>3913</v>
          </cell>
          <cell r="AI110">
            <v>0</v>
          </cell>
          <cell r="AJ110">
            <v>43196</v>
          </cell>
          <cell r="AK110">
            <v>63079</v>
          </cell>
          <cell r="AL110">
            <v>12439</v>
          </cell>
          <cell r="AM110">
            <v>0</v>
          </cell>
          <cell r="AN110">
            <v>12439</v>
          </cell>
          <cell r="AO110">
            <v>75518</v>
          </cell>
          <cell r="AP110">
            <v>19237</v>
          </cell>
          <cell r="AQ110">
            <v>7040</v>
          </cell>
          <cell r="AR110">
            <v>3419</v>
          </cell>
          <cell r="AS110">
            <v>17474</v>
          </cell>
          <cell r="AT110">
            <v>0</v>
          </cell>
          <cell r="AU110">
            <v>47170</v>
          </cell>
          <cell r="AV110">
            <v>47170</v>
          </cell>
          <cell r="AW110">
            <v>5165</v>
          </cell>
          <cell r="AX110">
            <v>0</v>
          </cell>
          <cell r="AY110">
            <v>5165</v>
          </cell>
          <cell r="AZ110">
            <v>11669</v>
          </cell>
          <cell r="BA110">
            <v>416</v>
          </cell>
          <cell r="BB110">
            <v>17250</v>
          </cell>
          <cell r="BC110">
            <v>64420</v>
          </cell>
          <cell r="BD110">
            <v>11098</v>
          </cell>
          <cell r="BE110">
            <v>8706</v>
          </cell>
          <cell r="BF110">
            <v>2392</v>
          </cell>
          <cell r="BG110">
            <v>75518</v>
          </cell>
          <cell r="BH110">
            <v>20069</v>
          </cell>
          <cell r="BI110">
            <v>29996</v>
          </cell>
          <cell r="BJ110">
            <v>5277</v>
          </cell>
          <cell r="BK110">
            <v>3146</v>
          </cell>
          <cell r="BL110">
            <v>0</v>
          </cell>
          <cell r="BM110">
            <v>38420</v>
          </cell>
          <cell r="BN110">
            <v>58489</v>
          </cell>
          <cell r="BO110">
            <v>12439</v>
          </cell>
          <cell r="BP110">
            <v>0</v>
          </cell>
          <cell r="BQ110">
            <v>12439</v>
          </cell>
          <cell r="BR110">
            <v>70928</v>
          </cell>
          <cell r="BS110">
            <v>19169</v>
          </cell>
          <cell r="BT110">
            <v>7831</v>
          </cell>
          <cell r="BU110">
            <v>2552</v>
          </cell>
          <cell r="BV110">
            <v>17474</v>
          </cell>
          <cell r="BW110">
            <v>0</v>
          </cell>
          <cell r="BX110">
            <v>47027</v>
          </cell>
          <cell r="BY110">
            <v>47027</v>
          </cell>
          <cell r="BZ110">
            <v>5141</v>
          </cell>
          <cell r="CA110">
            <v>0</v>
          </cell>
          <cell r="CB110">
            <v>5141</v>
          </cell>
          <cell r="CC110">
            <v>11592</v>
          </cell>
          <cell r="CD110">
            <v>455</v>
          </cell>
          <cell r="CE110">
            <v>17188</v>
          </cell>
          <cell r="CF110">
            <v>64214</v>
          </cell>
          <cell r="CG110">
            <v>6713</v>
          </cell>
          <cell r="CH110">
            <v>4321</v>
          </cell>
          <cell r="CI110">
            <v>2392</v>
          </cell>
          <cell r="CJ110">
            <v>70928</v>
          </cell>
        </row>
        <row r="111">
          <cell r="A111">
            <v>41518</v>
          </cell>
          <cell r="B111">
            <v>20307</v>
          </cell>
          <cell r="C111">
            <v>29937</v>
          </cell>
          <cell r="D111">
            <v>9503</v>
          </cell>
          <cell r="E111">
            <v>3517</v>
          </cell>
          <cell r="F111">
            <v>0</v>
          </cell>
          <cell r="G111">
            <v>42957</v>
          </cell>
          <cell r="H111">
            <v>63263</v>
          </cell>
          <cell r="I111">
            <v>12508</v>
          </cell>
          <cell r="J111">
            <v>0</v>
          </cell>
          <cell r="K111">
            <v>12508</v>
          </cell>
          <cell r="L111">
            <v>75771</v>
          </cell>
          <cell r="M111">
            <v>19321</v>
          </cell>
          <cell r="N111">
            <v>7228</v>
          </cell>
          <cell r="O111">
            <v>2542</v>
          </cell>
          <cell r="P111">
            <v>17973</v>
          </cell>
          <cell r="Q111">
            <v>0</v>
          </cell>
          <cell r="R111">
            <v>47065</v>
          </cell>
          <cell r="S111">
            <v>47065</v>
          </cell>
          <cell r="T111">
            <v>5274</v>
          </cell>
          <cell r="U111">
            <v>0</v>
          </cell>
          <cell r="V111">
            <v>5274</v>
          </cell>
          <cell r="W111">
            <v>12047</v>
          </cell>
          <cell r="X111">
            <v>447</v>
          </cell>
          <cell r="Y111">
            <v>17768</v>
          </cell>
          <cell r="Z111">
            <v>64833</v>
          </cell>
          <cell r="AA111">
            <v>10938</v>
          </cell>
          <cell r="AB111">
            <v>8521</v>
          </cell>
          <cell r="AC111">
            <v>2417</v>
          </cell>
          <cell r="AD111">
            <v>75771</v>
          </cell>
          <cell r="AE111">
            <v>20475</v>
          </cell>
          <cell r="AF111">
            <v>29844</v>
          </cell>
          <cell r="AG111">
            <v>9518</v>
          </cell>
          <cell r="AH111">
            <v>3297</v>
          </cell>
          <cell r="AI111">
            <v>0</v>
          </cell>
          <cell r="AJ111">
            <v>42659</v>
          </cell>
          <cell r="AK111">
            <v>63134</v>
          </cell>
          <cell r="AL111">
            <v>12493</v>
          </cell>
          <cell r="AM111">
            <v>0</v>
          </cell>
          <cell r="AN111">
            <v>12493</v>
          </cell>
          <cell r="AO111">
            <v>75627</v>
          </cell>
          <cell r="AP111">
            <v>19358</v>
          </cell>
          <cell r="AQ111">
            <v>7168</v>
          </cell>
          <cell r="AR111">
            <v>2348</v>
          </cell>
          <cell r="AS111">
            <v>18030</v>
          </cell>
          <cell r="AT111">
            <v>0</v>
          </cell>
          <cell r="AU111">
            <v>46905</v>
          </cell>
          <cell r="AV111">
            <v>46905</v>
          </cell>
          <cell r="AW111">
            <v>5160</v>
          </cell>
          <cell r="AX111">
            <v>0</v>
          </cell>
          <cell r="AY111">
            <v>5160</v>
          </cell>
          <cell r="AZ111">
            <v>12087</v>
          </cell>
          <cell r="BA111">
            <v>450</v>
          </cell>
          <cell r="BB111">
            <v>17697</v>
          </cell>
          <cell r="BC111">
            <v>64602</v>
          </cell>
          <cell r="BD111">
            <v>11025</v>
          </cell>
          <cell r="BE111">
            <v>8608</v>
          </cell>
          <cell r="BF111">
            <v>2417</v>
          </cell>
          <cell r="BG111">
            <v>75627</v>
          </cell>
          <cell r="BH111">
            <v>20456</v>
          </cell>
          <cell r="BI111">
            <v>30103</v>
          </cell>
          <cell r="BJ111">
            <v>13765</v>
          </cell>
          <cell r="BK111">
            <v>2712</v>
          </cell>
          <cell r="BL111">
            <v>0</v>
          </cell>
          <cell r="BM111">
            <v>46579</v>
          </cell>
          <cell r="BN111">
            <v>67035</v>
          </cell>
          <cell r="BO111">
            <v>12493</v>
          </cell>
          <cell r="BP111">
            <v>0</v>
          </cell>
          <cell r="BQ111">
            <v>12493</v>
          </cell>
          <cell r="BR111">
            <v>79528</v>
          </cell>
          <cell r="BS111">
            <v>19370</v>
          </cell>
          <cell r="BT111">
            <v>6107</v>
          </cell>
          <cell r="BU111">
            <v>2386</v>
          </cell>
          <cell r="BV111">
            <v>18030</v>
          </cell>
          <cell r="BW111">
            <v>0</v>
          </cell>
          <cell r="BX111">
            <v>45893</v>
          </cell>
          <cell r="BY111">
            <v>45893</v>
          </cell>
          <cell r="BZ111">
            <v>5200</v>
          </cell>
          <cell r="CA111">
            <v>0</v>
          </cell>
          <cell r="CB111">
            <v>5200</v>
          </cell>
          <cell r="CC111">
            <v>12027</v>
          </cell>
          <cell r="CD111">
            <v>435</v>
          </cell>
          <cell r="CE111">
            <v>17662</v>
          </cell>
          <cell r="CF111">
            <v>63556</v>
          </cell>
          <cell r="CG111">
            <v>15973</v>
          </cell>
          <cell r="CH111">
            <v>13556</v>
          </cell>
          <cell r="CI111">
            <v>2417</v>
          </cell>
          <cell r="CJ111">
            <v>79528</v>
          </cell>
        </row>
        <row r="112">
          <cell r="A112">
            <v>41609</v>
          </cell>
          <cell r="B112">
            <v>20740</v>
          </cell>
          <cell r="C112">
            <v>29999</v>
          </cell>
          <cell r="D112">
            <v>9787</v>
          </cell>
          <cell r="E112">
            <v>3218</v>
          </cell>
          <cell r="F112">
            <v>0</v>
          </cell>
          <cell r="G112">
            <v>43004</v>
          </cell>
          <cell r="H112">
            <v>63744</v>
          </cell>
          <cell r="I112">
            <v>12596</v>
          </cell>
          <cell r="J112">
            <v>0</v>
          </cell>
          <cell r="K112">
            <v>12596</v>
          </cell>
          <cell r="L112">
            <v>76340</v>
          </cell>
          <cell r="M112">
            <v>19429</v>
          </cell>
          <cell r="N112">
            <v>7480</v>
          </cell>
          <cell r="O112">
            <v>2192</v>
          </cell>
          <cell r="P112">
            <v>18441</v>
          </cell>
          <cell r="Q112">
            <v>0</v>
          </cell>
          <cell r="R112">
            <v>47542</v>
          </cell>
          <cell r="S112">
            <v>47542</v>
          </cell>
          <cell r="T112">
            <v>5184</v>
          </cell>
          <cell r="U112">
            <v>0</v>
          </cell>
          <cell r="V112">
            <v>5184</v>
          </cell>
          <cell r="W112">
            <v>12321</v>
          </cell>
          <cell r="X112">
            <v>455</v>
          </cell>
          <cell r="Y112">
            <v>17959</v>
          </cell>
          <cell r="Z112">
            <v>65501</v>
          </cell>
          <cell r="AA112">
            <v>10839</v>
          </cell>
          <cell r="AB112">
            <v>8396</v>
          </cell>
          <cell r="AC112">
            <v>2443</v>
          </cell>
          <cell r="AD112">
            <v>76340</v>
          </cell>
          <cell r="AE112">
            <v>20619</v>
          </cell>
          <cell r="AF112">
            <v>30226</v>
          </cell>
          <cell r="AG112">
            <v>9664</v>
          </cell>
          <cell r="AH112">
            <v>3336</v>
          </cell>
          <cell r="AI112">
            <v>0</v>
          </cell>
          <cell r="AJ112">
            <v>43226</v>
          </cell>
          <cell r="AK112">
            <v>63845</v>
          </cell>
          <cell r="AL112">
            <v>12594</v>
          </cell>
          <cell r="AM112">
            <v>0</v>
          </cell>
          <cell r="AN112">
            <v>12594</v>
          </cell>
          <cell r="AO112">
            <v>76439</v>
          </cell>
          <cell r="AP112">
            <v>19543</v>
          </cell>
          <cell r="AQ112">
            <v>7436</v>
          </cell>
          <cell r="AR112">
            <v>2048</v>
          </cell>
          <cell r="AS112">
            <v>18450</v>
          </cell>
          <cell r="AT112">
            <v>0</v>
          </cell>
          <cell r="AU112">
            <v>47476</v>
          </cell>
          <cell r="AV112">
            <v>47476</v>
          </cell>
          <cell r="AW112">
            <v>5478</v>
          </cell>
          <cell r="AX112">
            <v>0</v>
          </cell>
          <cell r="AY112">
            <v>5478</v>
          </cell>
          <cell r="AZ112">
            <v>12401</v>
          </cell>
          <cell r="BA112">
            <v>482</v>
          </cell>
          <cell r="BB112">
            <v>18361</v>
          </cell>
          <cell r="BC112">
            <v>65837</v>
          </cell>
          <cell r="BD112">
            <v>10602</v>
          </cell>
          <cell r="BE112">
            <v>8159</v>
          </cell>
          <cell r="BF112">
            <v>2443</v>
          </cell>
          <cell r="BG112">
            <v>76439</v>
          </cell>
          <cell r="BH112">
            <v>20650</v>
          </cell>
          <cell r="BI112">
            <v>30047</v>
          </cell>
          <cell r="BJ112">
            <v>5626</v>
          </cell>
          <cell r="BK112">
            <v>4366</v>
          </cell>
          <cell r="BL112">
            <v>0</v>
          </cell>
          <cell r="BM112">
            <v>40039</v>
          </cell>
          <cell r="BN112">
            <v>60689</v>
          </cell>
          <cell r="BO112">
            <v>12594</v>
          </cell>
          <cell r="BP112">
            <v>0</v>
          </cell>
          <cell r="BQ112">
            <v>12594</v>
          </cell>
          <cell r="BR112">
            <v>73283</v>
          </cell>
          <cell r="BS112">
            <v>19576</v>
          </cell>
          <cell r="BT112">
            <v>8740</v>
          </cell>
          <cell r="BU112">
            <v>2441</v>
          </cell>
          <cell r="BV112">
            <v>18450</v>
          </cell>
          <cell r="BW112">
            <v>0</v>
          </cell>
          <cell r="BX112">
            <v>49207</v>
          </cell>
          <cell r="BY112">
            <v>49207</v>
          </cell>
          <cell r="BZ112">
            <v>5481</v>
          </cell>
          <cell r="CA112">
            <v>0</v>
          </cell>
          <cell r="CB112">
            <v>5481</v>
          </cell>
          <cell r="CC112">
            <v>12450</v>
          </cell>
          <cell r="CD112">
            <v>505</v>
          </cell>
          <cell r="CE112">
            <v>18436</v>
          </cell>
          <cell r="CF112">
            <v>67643</v>
          </cell>
          <cell r="CG112">
            <v>5640</v>
          </cell>
          <cell r="CH112">
            <v>3197</v>
          </cell>
          <cell r="CI112">
            <v>2443</v>
          </cell>
          <cell r="CJ112">
            <v>73283</v>
          </cell>
        </row>
        <row r="113">
          <cell r="A113">
            <v>41699</v>
          </cell>
          <cell r="B113">
            <v>21103</v>
          </cell>
          <cell r="C113">
            <v>30137</v>
          </cell>
          <cell r="D113">
            <v>10380</v>
          </cell>
          <cell r="E113">
            <v>2384</v>
          </cell>
          <cell r="F113">
            <v>0</v>
          </cell>
          <cell r="G113">
            <v>42900</v>
          </cell>
          <cell r="H113">
            <v>64003</v>
          </cell>
          <cell r="I113">
            <v>12706</v>
          </cell>
          <cell r="J113">
            <v>0</v>
          </cell>
          <cell r="K113">
            <v>12706</v>
          </cell>
          <cell r="L113">
            <v>76709</v>
          </cell>
          <cell r="M113">
            <v>19435</v>
          </cell>
          <cell r="N113">
            <v>7609</v>
          </cell>
          <cell r="O113">
            <v>1791</v>
          </cell>
          <cell r="P113">
            <v>18922</v>
          </cell>
          <cell r="Q113">
            <v>0</v>
          </cell>
          <cell r="R113">
            <v>47757</v>
          </cell>
          <cell r="S113">
            <v>47757</v>
          </cell>
          <cell r="T113">
            <v>5191</v>
          </cell>
          <cell r="U113">
            <v>0</v>
          </cell>
          <cell r="V113">
            <v>5191</v>
          </cell>
          <cell r="W113">
            <v>12504</v>
          </cell>
          <cell r="X113">
            <v>457</v>
          </cell>
          <cell r="Y113">
            <v>18153</v>
          </cell>
          <cell r="Z113">
            <v>65909</v>
          </cell>
          <cell r="AA113">
            <v>10800</v>
          </cell>
          <cell r="AB113">
            <v>8330</v>
          </cell>
          <cell r="AC113">
            <v>2470</v>
          </cell>
          <cell r="AD113">
            <v>76709</v>
          </cell>
          <cell r="AE113">
            <v>21257</v>
          </cell>
          <cell r="AF113">
            <v>30017</v>
          </cell>
          <cell r="AG113">
            <v>10382</v>
          </cell>
          <cell r="AH113">
            <v>2402</v>
          </cell>
          <cell r="AI113">
            <v>0</v>
          </cell>
          <cell r="AJ113">
            <v>42800</v>
          </cell>
          <cell r="AK113">
            <v>64057</v>
          </cell>
          <cell r="AL113">
            <v>12707</v>
          </cell>
          <cell r="AM113">
            <v>0</v>
          </cell>
          <cell r="AN113">
            <v>12707</v>
          </cell>
          <cell r="AO113">
            <v>76765</v>
          </cell>
          <cell r="AP113">
            <v>19384</v>
          </cell>
          <cell r="AQ113">
            <v>7794</v>
          </cell>
          <cell r="AR113">
            <v>1683</v>
          </cell>
          <cell r="AS113">
            <v>18904</v>
          </cell>
          <cell r="AT113">
            <v>0</v>
          </cell>
          <cell r="AU113">
            <v>47765</v>
          </cell>
          <cell r="AV113">
            <v>47765</v>
          </cell>
          <cell r="AW113">
            <v>4848</v>
          </cell>
          <cell r="AX113">
            <v>0</v>
          </cell>
          <cell r="AY113">
            <v>4848</v>
          </cell>
          <cell r="AZ113">
            <v>12404</v>
          </cell>
          <cell r="BA113">
            <v>437</v>
          </cell>
          <cell r="BB113">
            <v>17689</v>
          </cell>
          <cell r="BC113">
            <v>65454</v>
          </cell>
          <cell r="BD113">
            <v>11311</v>
          </cell>
          <cell r="BE113">
            <v>8841</v>
          </cell>
          <cell r="BF113">
            <v>2470</v>
          </cell>
          <cell r="BG113">
            <v>76765</v>
          </cell>
          <cell r="BH113">
            <v>21055</v>
          </cell>
          <cell r="BI113">
            <v>29990</v>
          </cell>
          <cell r="BJ113">
            <v>14553</v>
          </cell>
          <cell r="BK113">
            <v>2955</v>
          </cell>
          <cell r="BL113">
            <v>0</v>
          </cell>
          <cell r="BM113">
            <v>47498</v>
          </cell>
          <cell r="BN113">
            <v>68553</v>
          </cell>
          <cell r="BO113">
            <v>12707</v>
          </cell>
          <cell r="BP113">
            <v>0</v>
          </cell>
          <cell r="BQ113">
            <v>12707</v>
          </cell>
          <cell r="BR113">
            <v>81260</v>
          </cell>
          <cell r="BS113">
            <v>19420</v>
          </cell>
          <cell r="BT113">
            <v>6193</v>
          </cell>
          <cell r="BU113">
            <v>2210</v>
          </cell>
          <cell r="BV113">
            <v>18904</v>
          </cell>
          <cell r="BW113">
            <v>0</v>
          </cell>
          <cell r="BX113">
            <v>46727</v>
          </cell>
          <cell r="BY113">
            <v>46727</v>
          </cell>
          <cell r="BZ113">
            <v>4861</v>
          </cell>
          <cell r="CA113">
            <v>0</v>
          </cell>
          <cell r="CB113">
            <v>4861</v>
          </cell>
          <cell r="CC113">
            <v>12496</v>
          </cell>
          <cell r="CD113">
            <v>383</v>
          </cell>
          <cell r="CE113">
            <v>17740</v>
          </cell>
          <cell r="CF113">
            <v>64467</v>
          </cell>
          <cell r="CG113">
            <v>16793</v>
          </cell>
          <cell r="CH113">
            <v>14323</v>
          </cell>
          <cell r="CI113">
            <v>2470</v>
          </cell>
          <cell r="CJ113">
            <v>81260</v>
          </cell>
        </row>
        <row r="114">
          <cell r="A114">
            <v>41791</v>
          </cell>
          <cell r="B114">
            <v>21513</v>
          </cell>
          <cell r="C114">
            <v>30149</v>
          </cell>
          <cell r="D114">
            <v>10753</v>
          </cell>
          <cell r="E114">
            <v>1950</v>
          </cell>
          <cell r="F114">
            <v>0</v>
          </cell>
          <cell r="G114">
            <v>42851</v>
          </cell>
          <cell r="H114">
            <v>64365</v>
          </cell>
          <cell r="I114">
            <v>12830</v>
          </cell>
          <cell r="J114">
            <v>0</v>
          </cell>
          <cell r="K114">
            <v>12830</v>
          </cell>
          <cell r="L114">
            <v>77195</v>
          </cell>
          <cell r="M114">
            <v>19305</v>
          </cell>
          <cell r="N114">
            <v>7742</v>
          </cell>
          <cell r="O114">
            <v>1805</v>
          </cell>
          <cell r="P114">
            <v>19485</v>
          </cell>
          <cell r="Q114">
            <v>0</v>
          </cell>
          <cell r="R114">
            <v>48337</v>
          </cell>
          <cell r="S114">
            <v>48337</v>
          </cell>
          <cell r="T114">
            <v>5230</v>
          </cell>
          <cell r="U114">
            <v>0</v>
          </cell>
          <cell r="V114">
            <v>5230</v>
          </cell>
          <cell r="W114">
            <v>12599</v>
          </cell>
          <cell r="X114">
            <v>443</v>
          </cell>
          <cell r="Y114">
            <v>18273</v>
          </cell>
          <cell r="Z114">
            <v>66610</v>
          </cell>
          <cell r="AA114">
            <v>10585</v>
          </cell>
          <cell r="AB114">
            <v>8087</v>
          </cell>
          <cell r="AC114">
            <v>2498</v>
          </cell>
          <cell r="AD114">
            <v>77195</v>
          </cell>
          <cell r="AE114">
            <v>21404</v>
          </cell>
          <cell r="AF114">
            <v>30260</v>
          </cell>
          <cell r="AG114">
            <v>10545</v>
          </cell>
          <cell r="AH114">
            <v>1876</v>
          </cell>
          <cell r="AI114">
            <v>0</v>
          </cell>
          <cell r="AJ114">
            <v>42682</v>
          </cell>
          <cell r="AK114">
            <v>64085</v>
          </cell>
          <cell r="AL114">
            <v>12831</v>
          </cell>
          <cell r="AM114">
            <v>0</v>
          </cell>
          <cell r="AN114">
            <v>12831</v>
          </cell>
          <cell r="AO114">
            <v>76916</v>
          </cell>
          <cell r="AP114">
            <v>19378</v>
          </cell>
          <cell r="AQ114">
            <v>7560</v>
          </cell>
          <cell r="AR114">
            <v>1853</v>
          </cell>
          <cell r="AS114">
            <v>19407</v>
          </cell>
          <cell r="AT114">
            <v>0</v>
          </cell>
          <cell r="AU114">
            <v>48198</v>
          </cell>
          <cell r="AV114">
            <v>48198</v>
          </cell>
          <cell r="AW114">
            <v>5355</v>
          </cell>
          <cell r="AX114">
            <v>0</v>
          </cell>
          <cell r="AY114">
            <v>5355</v>
          </cell>
          <cell r="AZ114">
            <v>12668</v>
          </cell>
          <cell r="BA114">
            <v>434</v>
          </cell>
          <cell r="BB114">
            <v>18458</v>
          </cell>
          <cell r="BC114">
            <v>66655</v>
          </cell>
          <cell r="BD114">
            <v>10261</v>
          </cell>
          <cell r="BE114">
            <v>7763</v>
          </cell>
          <cell r="BF114">
            <v>2498</v>
          </cell>
          <cell r="BG114">
            <v>76916</v>
          </cell>
          <cell r="BH114">
            <v>21585</v>
          </cell>
          <cell r="BI114">
            <v>30251</v>
          </cell>
          <cell r="BJ114">
            <v>6044</v>
          </cell>
          <cell r="BK114">
            <v>823</v>
          </cell>
          <cell r="BL114">
            <v>0</v>
          </cell>
          <cell r="BM114">
            <v>37118</v>
          </cell>
          <cell r="BN114">
            <v>58703</v>
          </cell>
          <cell r="BO114">
            <v>12831</v>
          </cell>
          <cell r="BP114">
            <v>0</v>
          </cell>
          <cell r="BQ114">
            <v>12831</v>
          </cell>
          <cell r="BR114">
            <v>71534</v>
          </cell>
          <cell r="BS114">
            <v>19300</v>
          </cell>
          <cell r="BT114">
            <v>8611</v>
          </cell>
          <cell r="BU114">
            <v>860</v>
          </cell>
          <cell r="BV114">
            <v>19407</v>
          </cell>
          <cell r="BW114">
            <v>0</v>
          </cell>
          <cell r="BX114">
            <v>48178</v>
          </cell>
          <cell r="BY114">
            <v>48178</v>
          </cell>
          <cell r="BZ114">
            <v>5284</v>
          </cell>
          <cell r="CA114">
            <v>0</v>
          </cell>
          <cell r="CB114">
            <v>5284</v>
          </cell>
          <cell r="CC114">
            <v>12590</v>
          </cell>
          <cell r="CD114">
            <v>492</v>
          </cell>
          <cell r="CE114">
            <v>18366</v>
          </cell>
          <cell r="CF114">
            <v>66544</v>
          </cell>
          <cell r="CG114">
            <v>4990</v>
          </cell>
          <cell r="CH114">
            <v>2492</v>
          </cell>
          <cell r="CI114">
            <v>2498</v>
          </cell>
          <cell r="CJ114">
            <v>71534</v>
          </cell>
        </row>
        <row r="115">
          <cell r="A115">
            <v>41883</v>
          </cell>
          <cell r="B115">
            <v>22028</v>
          </cell>
          <cell r="C115">
            <v>30004</v>
          </cell>
          <cell r="D115">
            <v>10787</v>
          </cell>
          <cell r="E115">
            <v>2220</v>
          </cell>
          <cell r="F115">
            <v>0</v>
          </cell>
          <cell r="G115">
            <v>43011</v>
          </cell>
          <cell r="H115">
            <v>65040</v>
          </cell>
          <cell r="I115">
            <v>12956</v>
          </cell>
          <cell r="J115">
            <v>0</v>
          </cell>
          <cell r="K115">
            <v>12956</v>
          </cell>
          <cell r="L115">
            <v>77995</v>
          </cell>
          <cell r="M115">
            <v>19122</v>
          </cell>
          <cell r="N115">
            <v>7757</v>
          </cell>
          <cell r="O115">
            <v>1953</v>
          </cell>
          <cell r="P115">
            <v>20100</v>
          </cell>
          <cell r="Q115">
            <v>0</v>
          </cell>
          <cell r="R115">
            <v>48932</v>
          </cell>
          <cell r="S115">
            <v>48932</v>
          </cell>
          <cell r="T115">
            <v>5348</v>
          </cell>
          <cell r="U115">
            <v>0</v>
          </cell>
          <cell r="V115">
            <v>5348</v>
          </cell>
          <cell r="W115">
            <v>12769</v>
          </cell>
          <cell r="X115">
            <v>433</v>
          </cell>
          <cell r="Y115">
            <v>18550</v>
          </cell>
          <cell r="Z115">
            <v>67481</v>
          </cell>
          <cell r="AA115">
            <v>10514</v>
          </cell>
          <cell r="AB115">
            <v>7988</v>
          </cell>
          <cell r="AC115">
            <v>2526</v>
          </cell>
          <cell r="AD115">
            <v>77995</v>
          </cell>
          <cell r="AE115">
            <v>21949</v>
          </cell>
          <cell r="AF115">
            <v>29841</v>
          </cell>
          <cell r="AG115">
            <v>11906</v>
          </cell>
          <cell r="AH115">
            <v>1595</v>
          </cell>
          <cell r="AI115">
            <v>0</v>
          </cell>
          <cell r="AJ115">
            <v>43342</v>
          </cell>
          <cell r="AK115">
            <v>65291</v>
          </cell>
          <cell r="AL115">
            <v>12958</v>
          </cell>
          <cell r="AM115">
            <v>0</v>
          </cell>
          <cell r="AN115">
            <v>12958</v>
          </cell>
          <cell r="AO115">
            <v>78249</v>
          </cell>
          <cell r="AP115">
            <v>19006</v>
          </cell>
          <cell r="AQ115">
            <v>7747</v>
          </cell>
          <cell r="AR115">
            <v>2003</v>
          </cell>
          <cell r="AS115">
            <v>20155</v>
          </cell>
          <cell r="AT115">
            <v>0</v>
          </cell>
          <cell r="AU115">
            <v>48911</v>
          </cell>
          <cell r="AV115">
            <v>48911</v>
          </cell>
          <cell r="AW115">
            <v>5506</v>
          </cell>
          <cell r="AX115">
            <v>0</v>
          </cell>
          <cell r="AY115">
            <v>5506</v>
          </cell>
          <cell r="AZ115">
            <v>12780</v>
          </cell>
          <cell r="BA115">
            <v>473</v>
          </cell>
          <cell r="BB115">
            <v>18759</v>
          </cell>
          <cell r="BC115">
            <v>67669</v>
          </cell>
          <cell r="BD115">
            <v>10580</v>
          </cell>
          <cell r="BE115">
            <v>8054</v>
          </cell>
          <cell r="BF115">
            <v>2526</v>
          </cell>
          <cell r="BG115">
            <v>78249</v>
          </cell>
          <cell r="BH115">
            <v>21928</v>
          </cell>
          <cell r="BI115">
            <v>29952</v>
          </cell>
          <cell r="BJ115">
            <v>17185</v>
          </cell>
          <cell r="BK115">
            <v>808</v>
          </cell>
          <cell r="BL115">
            <v>0</v>
          </cell>
          <cell r="BM115">
            <v>47946</v>
          </cell>
          <cell r="BN115">
            <v>69874</v>
          </cell>
          <cell r="BO115">
            <v>12958</v>
          </cell>
          <cell r="BP115">
            <v>0</v>
          </cell>
          <cell r="BQ115">
            <v>12958</v>
          </cell>
          <cell r="BR115">
            <v>82832</v>
          </cell>
          <cell r="BS115">
            <v>18999</v>
          </cell>
          <cell r="BT115">
            <v>7018</v>
          </cell>
          <cell r="BU115">
            <v>1994</v>
          </cell>
          <cell r="BV115">
            <v>20155</v>
          </cell>
          <cell r="BW115">
            <v>0</v>
          </cell>
          <cell r="BX115">
            <v>48165</v>
          </cell>
          <cell r="BY115">
            <v>48165</v>
          </cell>
          <cell r="BZ115">
            <v>5560</v>
          </cell>
          <cell r="CA115">
            <v>0</v>
          </cell>
          <cell r="CB115">
            <v>5560</v>
          </cell>
          <cell r="CC115">
            <v>12697</v>
          </cell>
          <cell r="CD115">
            <v>446</v>
          </cell>
          <cell r="CE115">
            <v>18703</v>
          </cell>
          <cell r="CF115">
            <v>66869</v>
          </cell>
          <cell r="CG115">
            <v>15963</v>
          </cell>
          <cell r="CH115">
            <v>13437</v>
          </cell>
          <cell r="CI115">
            <v>2526</v>
          </cell>
          <cell r="CJ115">
            <v>82832</v>
          </cell>
        </row>
        <row r="116">
          <cell r="A116">
            <v>41974</v>
          </cell>
          <cell r="B116">
            <v>22567</v>
          </cell>
          <cell r="C116">
            <v>29596</v>
          </cell>
          <cell r="D116">
            <v>10886</v>
          </cell>
          <cell r="E116">
            <v>2758</v>
          </cell>
          <cell r="F116">
            <v>0</v>
          </cell>
          <cell r="G116">
            <v>43239</v>
          </cell>
          <cell r="H116">
            <v>65806</v>
          </cell>
          <cell r="I116">
            <v>13082</v>
          </cell>
          <cell r="J116">
            <v>0</v>
          </cell>
          <cell r="K116">
            <v>13082</v>
          </cell>
          <cell r="L116">
            <v>78888</v>
          </cell>
          <cell r="M116">
            <v>18882</v>
          </cell>
          <cell r="N116">
            <v>7774</v>
          </cell>
          <cell r="O116">
            <v>1961</v>
          </cell>
          <cell r="P116">
            <v>20634</v>
          </cell>
          <cell r="Q116">
            <v>0</v>
          </cell>
          <cell r="R116">
            <v>49250</v>
          </cell>
          <cell r="S116">
            <v>49250</v>
          </cell>
          <cell r="T116">
            <v>5627</v>
          </cell>
          <cell r="U116">
            <v>0</v>
          </cell>
          <cell r="V116">
            <v>5627</v>
          </cell>
          <cell r="W116">
            <v>12992</v>
          </cell>
          <cell r="X116">
            <v>435</v>
          </cell>
          <cell r="Y116">
            <v>19054</v>
          </cell>
          <cell r="Z116">
            <v>68304</v>
          </cell>
          <cell r="AA116">
            <v>10584</v>
          </cell>
          <cell r="AB116">
            <v>8030</v>
          </cell>
          <cell r="AC116">
            <v>2554</v>
          </cell>
          <cell r="AD116">
            <v>78888</v>
          </cell>
          <cell r="AE116">
            <v>22708</v>
          </cell>
          <cell r="AF116">
            <v>29919</v>
          </cell>
          <cell r="AG116">
            <v>9398</v>
          </cell>
          <cell r="AH116">
            <v>3325</v>
          </cell>
          <cell r="AI116">
            <v>0</v>
          </cell>
          <cell r="AJ116">
            <v>42643</v>
          </cell>
          <cell r="AK116">
            <v>65351</v>
          </cell>
          <cell r="AL116">
            <v>13082</v>
          </cell>
          <cell r="AM116">
            <v>0</v>
          </cell>
          <cell r="AN116">
            <v>13082</v>
          </cell>
          <cell r="AO116">
            <v>78433</v>
          </cell>
          <cell r="AP116">
            <v>19023</v>
          </cell>
          <cell r="AQ116">
            <v>8531</v>
          </cell>
          <cell r="AR116">
            <v>1760</v>
          </cell>
          <cell r="AS116">
            <v>20652</v>
          </cell>
          <cell r="AT116">
            <v>0</v>
          </cell>
          <cell r="AU116">
            <v>49965</v>
          </cell>
          <cell r="AV116">
            <v>49965</v>
          </cell>
          <cell r="AW116">
            <v>5341</v>
          </cell>
          <cell r="AX116">
            <v>0</v>
          </cell>
          <cell r="AY116">
            <v>5341</v>
          </cell>
          <cell r="AZ116">
            <v>14178</v>
          </cell>
          <cell r="BA116">
            <v>382</v>
          </cell>
          <cell r="BB116">
            <v>19901</v>
          </cell>
          <cell r="BC116">
            <v>69866</v>
          </cell>
          <cell r="BD116">
            <v>8567</v>
          </cell>
          <cell r="BE116">
            <v>6012</v>
          </cell>
          <cell r="BF116">
            <v>2555</v>
          </cell>
          <cell r="BG116">
            <v>78433</v>
          </cell>
          <cell r="BH116">
            <v>22766</v>
          </cell>
          <cell r="BI116">
            <v>29850</v>
          </cell>
          <cell r="BJ116">
            <v>5460</v>
          </cell>
          <cell r="BK116">
            <v>4698</v>
          </cell>
          <cell r="BL116">
            <v>0</v>
          </cell>
          <cell r="BM116">
            <v>40008</v>
          </cell>
          <cell r="BN116">
            <v>62774</v>
          </cell>
          <cell r="BO116">
            <v>13082</v>
          </cell>
          <cell r="BP116">
            <v>0</v>
          </cell>
          <cell r="BQ116">
            <v>13082</v>
          </cell>
          <cell r="BR116">
            <v>75856</v>
          </cell>
          <cell r="BS116">
            <v>19071</v>
          </cell>
          <cell r="BT116">
            <v>10010</v>
          </cell>
          <cell r="BU116">
            <v>2256</v>
          </cell>
          <cell r="BV116">
            <v>20652</v>
          </cell>
          <cell r="BW116">
            <v>0</v>
          </cell>
          <cell r="BX116">
            <v>51988</v>
          </cell>
          <cell r="BY116">
            <v>51988</v>
          </cell>
          <cell r="BZ116">
            <v>5333</v>
          </cell>
          <cell r="CA116">
            <v>0</v>
          </cell>
          <cell r="CB116">
            <v>5333</v>
          </cell>
          <cell r="CC116">
            <v>14270</v>
          </cell>
          <cell r="CD116">
            <v>396</v>
          </cell>
          <cell r="CE116">
            <v>19999</v>
          </cell>
          <cell r="CF116">
            <v>71986</v>
          </cell>
          <cell r="CG116">
            <v>3869</v>
          </cell>
          <cell r="CH116">
            <v>1314</v>
          </cell>
          <cell r="CI116">
            <v>2555</v>
          </cell>
          <cell r="CJ116">
            <v>75856</v>
          </cell>
        </row>
        <row r="117">
          <cell r="A117">
            <v>42064</v>
          </cell>
          <cell r="B117">
            <v>23007</v>
          </cell>
          <cell r="C117">
            <v>29003</v>
          </cell>
          <cell r="D117">
            <v>11400</v>
          </cell>
          <cell r="E117">
            <v>2855</v>
          </cell>
          <cell r="F117">
            <v>0</v>
          </cell>
          <cell r="G117">
            <v>43258</v>
          </cell>
          <cell r="H117">
            <v>66265</v>
          </cell>
          <cell r="I117">
            <v>13215</v>
          </cell>
          <cell r="J117">
            <v>0</v>
          </cell>
          <cell r="K117">
            <v>13215</v>
          </cell>
          <cell r="L117">
            <v>79480</v>
          </cell>
          <cell r="M117">
            <v>18642</v>
          </cell>
          <cell r="N117">
            <v>7837</v>
          </cell>
          <cell r="O117">
            <v>1611</v>
          </cell>
          <cell r="P117">
            <v>20952</v>
          </cell>
          <cell r="Q117">
            <v>0</v>
          </cell>
          <cell r="R117">
            <v>49041</v>
          </cell>
          <cell r="S117">
            <v>49041</v>
          </cell>
          <cell r="T117">
            <v>5984</v>
          </cell>
          <cell r="U117">
            <v>0</v>
          </cell>
          <cell r="V117">
            <v>5984</v>
          </cell>
          <cell r="W117">
            <v>13194</v>
          </cell>
          <cell r="X117">
            <v>437</v>
          </cell>
          <cell r="Y117">
            <v>19615</v>
          </cell>
          <cell r="Z117">
            <v>68656</v>
          </cell>
          <cell r="AA117">
            <v>10824</v>
          </cell>
          <cell r="AB117">
            <v>8239</v>
          </cell>
          <cell r="AC117">
            <v>2585</v>
          </cell>
          <cell r="AD117">
            <v>79480</v>
          </cell>
          <cell r="AE117">
            <v>22981</v>
          </cell>
          <cell r="AF117">
            <v>28882</v>
          </cell>
          <cell r="AG117">
            <v>11999</v>
          </cell>
          <cell r="AH117">
            <v>3336</v>
          </cell>
          <cell r="AI117">
            <v>0</v>
          </cell>
          <cell r="AJ117">
            <v>44217</v>
          </cell>
          <cell r="AK117">
            <v>67198</v>
          </cell>
          <cell r="AL117">
            <v>13214</v>
          </cell>
          <cell r="AM117">
            <v>0</v>
          </cell>
          <cell r="AN117">
            <v>13214</v>
          </cell>
          <cell r="AO117">
            <v>80412</v>
          </cell>
          <cell r="AP117">
            <v>18617</v>
          </cell>
          <cell r="AQ117">
            <v>7352</v>
          </cell>
          <cell r="AR117">
            <v>2174</v>
          </cell>
          <cell r="AS117">
            <v>20967</v>
          </cell>
          <cell r="AT117">
            <v>0</v>
          </cell>
          <cell r="AU117">
            <v>49109</v>
          </cell>
          <cell r="AV117">
            <v>49109</v>
          </cell>
          <cell r="AW117">
            <v>6004</v>
          </cell>
          <cell r="AX117">
            <v>0</v>
          </cell>
          <cell r="AY117">
            <v>6004</v>
          </cell>
          <cell r="AZ117">
            <v>13517</v>
          </cell>
          <cell r="BA117">
            <v>467</v>
          </cell>
          <cell r="BB117">
            <v>19989</v>
          </cell>
          <cell r="BC117">
            <v>69098</v>
          </cell>
          <cell r="BD117">
            <v>11314</v>
          </cell>
          <cell r="BE117">
            <v>8729</v>
          </cell>
          <cell r="BF117">
            <v>2585</v>
          </cell>
          <cell r="BG117">
            <v>80412</v>
          </cell>
          <cell r="BH117">
            <v>22759</v>
          </cell>
          <cell r="BI117">
            <v>28893</v>
          </cell>
          <cell r="BJ117">
            <v>16814</v>
          </cell>
          <cell r="BK117">
            <v>4019</v>
          </cell>
          <cell r="BL117">
            <v>0</v>
          </cell>
          <cell r="BM117">
            <v>49725</v>
          </cell>
          <cell r="BN117">
            <v>72484</v>
          </cell>
          <cell r="BO117">
            <v>13214</v>
          </cell>
          <cell r="BP117">
            <v>0</v>
          </cell>
          <cell r="BQ117">
            <v>13214</v>
          </cell>
          <cell r="BR117">
            <v>85698</v>
          </cell>
          <cell r="BS117">
            <v>18653</v>
          </cell>
          <cell r="BT117">
            <v>4566</v>
          </cell>
          <cell r="BU117">
            <v>2773</v>
          </cell>
          <cell r="BV117">
            <v>20967</v>
          </cell>
          <cell r="BW117">
            <v>0</v>
          </cell>
          <cell r="BX117">
            <v>46959</v>
          </cell>
          <cell r="BY117">
            <v>46959</v>
          </cell>
          <cell r="BZ117">
            <v>6067</v>
          </cell>
          <cell r="CA117">
            <v>0</v>
          </cell>
          <cell r="CB117">
            <v>6067</v>
          </cell>
          <cell r="CC117">
            <v>13593</v>
          </cell>
          <cell r="CD117">
            <v>406</v>
          </cell>
          <cell r="CE117">
            <v>20067</v>
          </cell>
          <cell r="CF117">
            <v>67026</v>
          </cell>
          <cell r="CG117">
            <v>18672</v>
          </cell>
          <cell r="CH117">
            <v>16087</v>
          </cell>
          <cell r="CI117">
            <v>2585</v>
          </cell>
          <cell r="CJ117">
            <v>85698</v>
          </cell>
        </row>
        <row r="118">
          <cell r="A118">
            <v>42156</v>
          </cell>
          <cell r="B118">
            <v>23303</v>
          </cell>
          <cell r="C118">
            <v>28572</v>
          </cell>
          <cell r="D118">
            <v>12295</v>
          </cell>
          <cell r="E118">
            <v>2570</v>
          </cell>
          <cell r="F118">
            <v>0</v>
          </cell>
          <cell r="G118">
            <v>43438</v>
          </cell>
          <cell r="H118">
            <v>66741</v>
          </cell>
          <cell r="I118">
            <v>13359</v>
          </cell>
          <cell r="J118">
            <v>0</v>
          </cell>
          <cell r="K118">
            <v>13359</v>
          </cell>
          <cell r="L118">
            <v>80099</v>
          </cell>
          <cell r="M118">
            <v>18549</v>
          </cell>
          <cell r="N118">
            <v>7879</v>
          </cell>
          <cell r="O118">
            <v>1177</v>
          </cell>
          <cell r="P118">
            <v>21059</v>
          </cell>
          <cell r="Q118">
            <v>0</v>
          </cell>
          <cell r="R118">
            <v>48664</v>
          </cell>
          <cell r="S118">
            <v>48664</v>
          </cell>
          <cell r="T118">
            <v>6262</v>
          </cell>
          <cell r="U118">
            <v>0</v>
          </cell>
          <cell r="V118">
            <v>6262</v>
          </cell>
          <cell r="W118">
            <v>13454</v>
          </cell>
          <cell r="X118">
            <v>447</v>
          </cell>
          <cell r="Y118">
            <v>20163</v>
          </cell>
          <cell r="Z118">
            <v>68827</v>
          </cell>
          <cell r="AA118">
            <v>11272</v>
          </cell>
          <cell r="AB118">
            <v>8651</v>
          </cell>
          <cell r="AC118">
            <v>2621</v>
          </cell>
          <cell r="AD118">
            <v>80099</v>
          </cell>
          <cell r="AE118">
            <v>23338</v>
          </cell>
          <cell r="AF118">
            <v>28391</v>
          </cell>
          <cell r="AG118">
            <v>12420</v>
          </cell>
          <cell r="AH118">
            <v>1813</v>
          </cell>
          <cell r="AI118">
            <v>0</v>
          </cell>
          <cell r="AJ118">
            <v>42624</v>
          </cell>
          <cell r="AK118">
            <v>65962</v>
          </cell>
          <cell r="AL118">
            <v>13353</v>
          </cell>
          <cell r="AM118">
            <v>0</v>
          </cell>
          <cell r="AN118">
            <v>13353</v>
          </cell>
          <cell r="AO118">
            <v>79315</v>
          </cell>
          <cell r="AP118">
            <v>18419</v>
          </cell>
          <cell r="AQ118">
            <v>8224</v>
          </cell>
          <cell r="AR118">
            <v>701</v>
          </cell>
          <cell r="AS118">
            <v>21106</v>
          </cell>
          <cell r="AT118">
            <v>0</v>
          </cell>
          <cell r="AU118">
            <v>48449</v>
          </cell>
          <cell r="AV118">
            <v>48449</v>
          </cell>
          <cell r="AW118">
            <v>6488</v>
          </cell>
          <cell r="AX118">
            <v>0</v>
          </cell>
          <cell r="AY118">
            <v>6488</v>
          </cell>
          <cell r="AZ118">
            <v>14845</v>
          </cell>
          <cell r="BA118">
            <v>457</v>
          </cell>
          <cell r="BB118">
            <v>21790</v>
          </cell>
          <cell r="BC118">
            <v>70239</v>
          </cell>
          <cell r="BD118">
            <v>9076</v>
          </cell>
          <cell r="BE118">
            <v>6458</v>
          </cell>
          <cell r="BF118">
            <v>2618</v>
          </cell>
          <cell r="BG118">
            <v>79315</v>
          </cell>
          <cell r="BH118">
            <v>23515</v>
          </cell>
          <cell r="BI118">
            <v>28374</v>
          </cell>
          <cell r="BJ118">
            <v>7160</v>
          </cell>
          <cell r="BK118">
            <v>471</v>
          </cell>
          <cell r="BL118">
            <v>0</v>
          </cell>
          <cell r="BM118">
            <v>36004</v>
          </cell>
          <cell r="BN118">
            <v>59519</v>
          </cell>
          <cell r="BO118">
            <v>13353</v>
          </cell>
          <cell r="BP118">
            <v>0</v>
          </cell>
          <cell r="BQ118">
            <v>13353</v>
          </cell>
          <cell r="BR118">
            <v>72872</v>
          </cell>
          <cell r="BS118">
            <v>18366</v>
          </cell>
          <cell r="BT118">
            <v>10253</v>
          </cell>
          <cell r="BU118">
            <v>-416</v>
          </cell>
          <cell r="BV118">
            <v>21106</v>
          </cell>
          <cell r="BW118">
            <v>0</v>
          </cell>
          <cell r="BX118">
            <v>49309</v>
          </cell>
          <cell r="BY118">
            <v>49309</v>
          </cell>
          <cell r="BZ118">
            <v>6355</v>
          </cell>
          <cell r="CA118">
            <v>0</v>
          </cell>
          <cell r="CB118">
            <v>6355</v>
          </cell>
          <cell r="CC118">
            <v>14765</v>
          </cell>
          <cell r="CD118">
            <v>540</v>
          </cell>
          <cell r="CE118">
            <v>21660</v>
          </cell>
          <cell r="CF118">
            <v>70969</v>
          </cell>
          <cell r="CG118">
            <v>1903</v>
          </cell>
          <cell r="CH118">
            <v>-715</v>
          </cell>
          <cell r="CI118">
            <v>2618</v>
          </cell>
          <cell r="CJ118">
            <v>72872</v>
          </cell>
        </row>
        <row r="119">
          <cell r="A119">
            <v>42248</v>
          </cell>
          <cell r="B119">
            <v>23585</v>
          </cell>
          <cell r="C119">
            <v>28519</v>
          </cell>
          <cell r="D119">
            <v>13052</v>
          </cell>
          <cell r="E119">
            <v>2291</v>
          </cell>
          <cell r="F119">
            <v>0</v>
          </cell>
          <cell r="G119">
            <v>43861</v>
          </cell>
          <cell r="H119">
            <v>67446</v>
          </cell>
          <cell r="I119">
            <v>13507</v>
          </cell>
          <cell r="J119">
            <v>0</v>
          </cell>
          <cell r="K119">
            <v>13507</v>
          </cell>
          <cell r="L119">
            <v>80953</v>
          </cell>
          <cell r="M119">
            <v>18658</v>
          </cell>
          <cell r="N119">
            <v>7852</v>
          </cell>
          <cell r="O119">
            <v>867</v>
          </cell>
          <cell r="P119">
            <v>21087</v>
          </cell>
          <cell r="Q119">
            <v>0</v>
          </cell>
          <cell r="R119">
            <v>48464</v>
          </cell>
          <cell r="S119">
            <v>48464</v>
          </cell>
          <cell r="T119">
            <v>6270</v>
          </cell>
          <cell r="U119">
            <v>0</v>
          </cell>
          <cell r="V119">
            <v>6270</v>
          </cell>
          <cell r="W119">
            <v>13690</v>
          </cell>
          <cell r="X119">
            <v>461</v>
          </cell>
          <cell r="Y119">
            <v>20421</v>
          </cell>
          <cell r="Z119">
            <v>68885</v>
          </cell>
          <cell r="AA119">
            <v>12068</v>
          </cell>
          <cell r="AB119">
            <v>9410</v>
          </cell>
          <cell r="AC119">
            <v>2658</v>
          </cell>
          <cell r="AD119">
            <v>80953</v>
          </cell>
          <cell r="AE119">
            <v>23452</v>
          </cell>
          <cell r="AF119">
            <v>28567</v>
          </cell>
          <cell r="AG119">
            <v>12809</v>
          </cell>
          <cell r="AH119">
            <v>2353</v>
          </cell>
          <cell r="AI119">
            <v>0</v>
          </cell>
          <cell r="AJ119">
            <v>43729</v>
          </cell>
          <cell r="AK119">
            <v>67181</v>
          </cell>
          <cell r="AL119">
            <v>13512</v>
          </cell>
          <cell r="AM119">
            <v>0</v>
          </cell>
          <cell r="AN119">
            <v>13512</v>
          </cell>
          <cell r="AO119">
            <v>80693</v>
          </cell>
          <cell r="AP119">
            <v>18690</v>
          </cell>
          <cell r="AQ119">
            <v>7838</v>
          </cell>
          <cell r="AR119">
            <v>738</v>
          </cell>
          <cell r="AS119">
            <v>21010</v>
          </cell>
          <cell r="AT119">
            <v>0</v>
          </cell>
          <cell r="AU119">
            <v>48276</v>
          </cell>
          <cell r="AV119">
            <v>48276</v>
          </cell>
          <cell r="AW119">
            <v>6263</v>
          </cell>
          <cell r="AX119">
            <v>0</v>
          </cell>
          <cell r="AY119">
            <v>6263</v>
          </cell>
          <cell r="AZ119">
            <v>13654</v>
          </cell>
          <cell r="BA119">
            <v>435</v>
          </cell>
          <cell r="BB119">
            <v>20351</v>
          </cell>
          <cell r="BC119">
            <v>68628</v>
          </cell>
          <cell r="BD119">
            <v>12066</v>
          </cell>
          <cell r="BE119">
            <v>9406</v>
          </cell>
          <cell r="BF119">
            <v>2660</v>
          </cell>
          <cell r="BG119">
            <v>80693</v>
          </cell>
          <cell r="BH119">
            <v>23433</v>
          </cell>
          <cell r="BI119">
            <v>28559</v>
          </cell>
          <cell r="BJ119">
            <v>18458</v>
          </cell>
          <cell r="BK119">
            <v>1448</v>
          </cell>
          <cell r="BL119">
            <v>0</v>
          </cell>
          <cell r="BM119">
            <v>48465</v>
          </cell>
          <cell r="BN119">
            <v>71898</v>
          </cell>
          <cell r="BO119">
            <v>13512</v>
          </cell>
          <cell r="BP119">
            <v>0</v>
          </cell>
          <cell r="BQ119">
            <v>13512</v>
          </cell>
          <cell r="BR119">
            <v>85410</v>
          </cell>
          <cell r="BS119">
            <v>18627</v>
          </cell>
          <cell r="BT119">
            <v>7254</v>
          </cell>
          <cell r="BU119">
            <v>678</v>
          </cell>
          <cell r="BV119">
            <v>21010</v>
          </cell>
          <cell r="BW119">
            <v>0</v>
          </cell>
          <cell r="BX119">
            <v>47569</v>
          </cell>
          <cell r="BY119">
            <v>47569</v>
          </cell>
          <cell r="BZ119">
            <v>6320</v>
          </cell>
          <cell r="CA119">
            <v>0</v>
          </cell>
          <cell r="CB119">
            <v>6320</v>
          </cell>
          <cell r="CC119">
            <v>13549</v>
          </cell>
          <cell r="CD119">
            <v>398</v>
          </cell>
          <cell r="CE119">
            <v>20267</v>
          </cell>
          <cell r="CF119">
            <v>67836</v>
          </cell>
          <cell r="CG119">
            <v>17573</v>
          </cell>
          <cell r="CH119">
            <v>14913</v>
          </cell>
          <cell r="CI119">
            <v>2660</v>
          </cell>
          <cell r="CJ119">
            <v>85410</v>
          </cell>
        </row>
        <row r="120">
          <cell r="A120">
            <v>42339</v>
          </cell>
          <cell r="B120">
            <v>23870</v>
          </cell>
          <cell r="C120">
            <v>28849</v>
          </cell>
          <cell r="D120">
            <v>13110</v>
          </cell>
          <cell r="E120">
            <v>2174</v>
          </cell>
          <cell r="F120">
            <v>0</v>
          </cell>
          <cell r="G120">
            <v>44133</v>
          </cell>
          <cell r="H120">
            <v>68003</v>
          </cell>
          <cell r="I120">
            <v>13651</v>
          </cell>
          <cell r="J120">
            <v>0</v>
          </cell>
          <cell r="K120">
            <v>13651</v>
          </cell>
          <cell r="L120">
            <v>81653</v>
          </cell>
          <cell r="M120">
            <v>18917</v>
          </cell>
          <cell r="N120">
            <v>7723</v>
          </cell>
          <cell r="O120">
            <v>581</v>
          </cell>
          <cell r="P120">
            <v>21136</v>
          </cell>
          <cell r="Q120">
            <v>0</v>
          </cell>
          <cell r="R120">
            <v>48356</v>
          </cell>
          <cell r="S120">
            <v>48356</v>
          </cell>
          <cell r="T120">
            <v>6042</v>
          </cell>
          <cell r="U120">
            <v>0</v>
          </cell>
          <cell r="V120">
            <v>6042</v>
          </cell>
          <cell r="W120">
            <v>13899</v>
          </cell>
          <cell r="X120">
            <v>493</v>
          </cell>
          <cell r="Y120">
            <v>20435</v>
          </cell>
          <cell r="Z120">
            <v>68791</v>
          </cell>
          <cell r="AA120">
            <v>12863</v>
          </cell>
          <cell r="AB120">
            <v>10171</v>
          </cell>
          <cell r="AC120">
            <v>2692</v>
          </cell>
          <cell r="AD120">
            <v>81653</v>
          </cell>
          <cell r="AE120">
            <v>23980</v>
          </cell>
          <cell r="AF120">
            <v>28817</v>
          </cell>
          <cell r="AG120">
            <v>13462</v>
          </cell>
          <cell r="AH120">
            <v>2597</v>
          </cell>
          <cell r="AI120">
            <v>0</v>
          </cell>
          <cell r="AJ120">
            <v>44875</v>
          </cell>
          <cell r="AK120">
            <v>68855</v>
          </cell>
          <cell r="AL120">
            <v>13651</v>
          </cell>
          <cell r="AM120">
            <v>0</v>
          </cell>
          <cell r="AN120">
            <v>13651</v>
          </cell>
          <cell r="AO120">
            <v>82507</v>
          </cell>
          <cell r="AP120">
            <v>18931</v>
          </cell>
          <cell r="AQ120">
            <v>7729</v>
          </cell>
          <cell r="AR120">
            <v>1036</v>
          </cell>
          <cell r="AS120">
            <v>21138</v>
          </cell>
          <cell r="AT120">
            <v>0</v>
          </cell>
          <cell r="AU120">
            <v>48834</v>
          </cell>
          <cell r="AV120">
            <v>48834</v>
          </cell>
          <cell r="AW120">
            <v>5860</v>
          </cell>
          <cell r="AX120">
            <v>0</v>
          </cell>
          <cell r="AY120">
            <v>5860</v>
          </cell>
          <cell r="AZ120">
            <v>14142</v>
          </cell>
          <cell r="BA120">
            <v>509</v>
          </cell>
          <cell r="BB120">
            <v>20511</v>
          </cell>
          <cell r="BC120">
            <v>69345</v>
          </cell>
          <cell r="BD120">
            <v>13162</v>
          </cell>
          <cell r="BE120">
            <v>10469</v>
          </cell>
          <cell r="BF120">
            <v>2692</v>
          </cell>
          <cell r="BG120">
            <v>82507</v>
          </cell>
          <cell r="BH120">
            <v>24061</v>
          </cell>
          <cell r="BI120">
            <v>28856</v>
          </cell>
          <cell r="BJ120">
            <v>7823</v>
          </cell>
          <cell r="BK120">
            <v>4231</v>
          </cell>
          <cell r="BL120">
            <v>0</v>
          </cell>
          <cell r="BM120">
            <v>40910</v>
          </cell>
          <cell r="BN120">
            <v>64972</v>
          </cell>
          <cell r="BO120">
            <v>13651</v>
          </cell>
          <cell r="BP120">
            <v>0</v>
          </cell>
          <cell r="BQ120">
            <v>13651</v>
          </cell>
          <cell r="BR120">
            <v>78623</v>
          </cell>
          <cell r="BS120">
            <v>19024</v>
          </cell>
          <cell r="BT120">
            <v>9518</v>
          </cell>
          <cell r="BU120">
            <v>1647</v>
          </cell>
          <cell r="BV120">
            <v>21138</v>
          </cell>
          <cell r="BW120">
            <v>0</v>
          </cell>
          <cell r="BX120">
            <v>51327</v>
          </cell>
          <cell r="BY120">
            <v>51327</v>
          </cell>
          <cell r="BZ120">
            <v>5859</v>
          </cell>
          <cell r="CA120">
            <v>0</v>
          </cell>
          <cell r="CB120">
            <v>5859</v>
          </cell>
          <cell r="CC120">
            <v>14255</v>
          </cell>
          <cell r="CD120">
            <v>523</v>
          </cell>
          <cell r="CE120">
            <v>20636</v>
          </cell>
          <cell r="CF120">
            <v>71964</v>
          </cell>
          <cell r="CG120">
            <v>6660</v>
          </cell>
          <cell r="CH120">
            <v>3967</v>
          </cell>
          <cell r="CI120">
            <v>2692</v>
          </cell>
          <cell r="CJ120">
            <v>78623</v>
          </cell>
        </row>
        <row r="121">
          <cell r="A121">
            <v>42430</v>
          </cell>
          <cell r="B121">
            <v>24089</v>
          </cell>
          <cell r="C121">
            <v>29105</v>
          </cell>
          <cell r="D121">
            <v>13076</v>
          </cell>
          <cell r="E121">
            <v>1880</v>
          </cell>
          <cell r="F121">
            <v>0</v>
          </cell>
          <cell r="G121">
            <v>44060</v>
          </cell>
          <cell r="H121">
            <v>68149</v>
          </cell>
          <cell r="I121">
            <v>13779</v>
          </cell>
          <cell r="J121">
            <v>0</v>
          </cell>
          <cell r="K121">
            <v>13779</v>
          </cell>
          <cell r="L121">
            <v>81927</v>
          </cell>
          <cell r="M121">
            <v>19052</v>
          </cell>
          <cell r="N121">
            <v>7827</v>
          </cell>
          <cell r="O121">
            <v>330</v>
          </cell>
          <cell r="P121">
            <v>21247</v>
          </cell>
          <cell r="Q121">
            <v>0</v>
          </cell>
          <cell r="R121">
            <v>48456</v>
          </cell>
          <cell r="S121">
            <v>48456</v>
          </cell>
          <cell r="T121">
            <v>5753</v>
          </cell>
          <cell r="U121">
            <v>0</v>
          </cell>
          <cell r="V121">
            <v>5753</v>
          </cell>
          <cell r="W121">
            <v>14042</v>
          </cell>
          <cell r="X121">
            <v>553</v>
          </cell>
          <cell r="Y121">
            <v>20348</v>
          </cell>
          <cell r="Z121">
            <v>68804</v>
          </cell>
          <cell r="AA121">
            <v>13124</v>
          </cell>
          <cell r="AB121">
            <v>10407</v>
          </cell>
          <cell r="AC121">
            <v>2717</v>
          </cell>
          <cell r="AD121">
            <v>81927</v>
          </cell>
          <cell r="AE121">
            <v>24122</v>
          </cell>
          <cell r="AF121">
            <v>29139</v>
          </cell>
          <cell r="AG121">
            <v>12926</v>
          </cell>
          <cell r="AH121">
            <v>1748</v>
          </cell>
          <cell r="AI121">
            <v>0</v>
          </cell>
          <cell r="AJ121">
            <v>43814</v>
          </cell>
          <cell r="AK121">
            <v>67936</v>
          </cell>
          <cell r="AL121">
            <v>13779</v>
          </cell>
          <cell r="AM121">
            <v>0</v>
          </cell>
          <cell r="AN121">
            <v>13779</v>
          </cell>
          <cell r="AO121">
            <v>81716</v>
          </cell>
          <cell r="AP121">
            <v>19073</v>
          </cell>
          <cell r="AQ121">
            <v>7633</v>
          </cell>
          <cell r="AR121">
            <v>238</v>
          </cell>
          <cell r="AS121">
            <v>21258</v>
          </cell>
          <cell r="AT121">
            <v>0</v>
          </cell>
          <cell r="AU121">
            <v>48202</v>
          </cell>
          <cell r="AV121">
            <v>48202</v>
          </cell>
          <cell r="AW121">
            <v>6001</v>
          </cell>
          <cell r="AX121">
            <v>0</v>
          </cell>
          <cell r="AY121">
            <v>6001</v>
          </cell>
          <cell r="AZ121">
            <v>13800</v>
          </cell>
          <cell r="BA121">
            <v>524</v>
          </cell>
          <cell r="BB121">
            <v>20325</v>
          </cell>
          <cell r="BC121">
            <v>68527</v>
          </cell>
          <cell r="BD121">
            <v>13189</v>
          </cell>
          <cell r="BE121">
            <v>10471</v>
          </cell>
          <cell r="BF121">
            <v>2718</v>
          </cell>
          <cell r="BG121">
            <v>81716</v>
          </cell>
          <cell r="BH121">
            <v>23884</v>
          </cell>
          <cell r="BI121">
            <v>29143</v>
          </cell>
          <cell r="BJ121">
            <v>18110</v>
          </cell>
          <cell r="BK121">
            <v>2518</v>
          </cell>
          <cell r="BL121">
            <v>0</v>
          </cell>
          <cell r="BM121">
            <v>49771</v>
          </cell>
          <cell r="BN121">
            <v>73655</v>
          </cell>
          <cell r="BO121">
            <v>13779</v>
          </cell>
          <cell r="BP121">
            <v>0</v>
          </cell>
          <cell r="BQ121">
            <v>13779</v>
          </cell>
          <cell r="BR121">
            <v>87434</v>
          </cell>
          <cell r="BS121">
            <v>19093</v>
          </cell>
          <cell r="BT121">
            <v>5018</v>
          </cell>
          <cell r="BU121">
            <v>862</v>
          </cell>
          <cell r="BV121">
            <v>21258</v>
          </cell>
          <cell r="BW121">
            <v>0</v>
          </cell>
          <cell r="BX121">
            <v>46231</v>
          </cell>
          <cell r="BY121">
            <v>46231</v>
          </cell>
          <cell r="BZ121">
            <v>6107</v>
          </cell>
          <cell r="CA121">
            <v>0</v>
          </cell>
          <cell r="CB121">
            <v>6107</v>
          </cell>
          <cell r="CC121">
            <v>13870</v>
          </cell>
          <cell r="CD121">
            <v>453</v>
          </cell>
          <cell r="CE121">
            <v>20430</v>
          </cell>
          <cell r="CF121">
            <v>66662</v>
          </cell>
          <cell r="CG121">
            <v>20773</v>
          </cell>
          <cell r="CH121">
            <v>18055</v>
          </cell>
          <cell r="CI121">
            <v>2718</v>
          </cell>
          <cell r="CJ121">
            <v>87434</v>
          </cell>
        </row>
        <row r="122">
          <cell r="A122">
            <v>42522</v>
          </cell>
          <cell r="B122">
            <v>24257</v>
          </cell>
          <cell r="C122">
            <v>29042</v>
          </cell>
          <cell r="D122">
            <v>12933</v>
          </cell>
          <cell r="E122">
            <v>1542</v>
          </cell>
          <cell r="F122">
            <v>0</v>
          </cell>
          <cell r="G122">
            <v>43517</v>
          </cell>
          <cell r="H122">
            <v>67774</v>
          </cell>
          <cell r="I122">
            <v>13891</v>
          </cell>
          <cell r="J122">
            <v>0</v>
          </cell>
          <cell r="K122">
            <v>13891</v>
          </cell>
          <cell r="L122">
            <v>81665</v>
          </cell>
          <cell r="M122">
            <v>18942</v>
          </cell>
          <cell r="N122">
            <v>8249</v>
          </cell>
          <cell r="O122">
            <v>135</v>
          </cell>
          <cell r="P122">
            <v>21389</v>
          </cell>
          <cell r="Q122">
            <v>0</v>
          </cell>
          <cell r="R122">
            <v>48716</v>
          </cell>
          <cell r="S122">
            <v>48716</v>
          </cell>
          <cell r="T122">
            <v>5780</v>
          </cell>
          <cell r="U122">
            <v>0</v>
          </cell>
          <cell r="V122">
            <v>5780</v>
          </cell>
          <cell r="W122">
            <v>13974</v>
          </cell>
          <cell r="X122">
            <v>594</v>
          </cell>
          <cell r="Y122">
            <v>20348</v>
          </cell>
          <cell r="Z122">
            <v>69064</v>
          </cell>
          <cell r="AA122">
            <v>12601</v>
          </cell>
          <cell r="AB122">
            <v>9869</v>
          </cell>
          <cell r="AC122">
            <v>2733</v>
          </cell>
          <cell r="AD122">
            <v>81665</v>
          </cell>
          <cell r="AE122">
            <v>24205</v>
          </cell>
          <cell r="AF122">
            <v>29290</v>
          </cell>
          <cell r="AG122">
            <v>12713</v>
          </cell>
          <cell r="AH122">
            <v>1338</v>
          </cell>
          <cell r="AI122">
            <v>0</v>
          </cell>
          <cell r="AJ122">
            <v>43342</v>
          </cell>
          <cell r="AK122">
            <v>67547</v>
          </cell>
          <cell r="AL122">
            <v>13896</v>
          </cell>
          <cell r="AM122">
            <v>0</v>
          </cell>
          <cell r="AN122">
            <v>13896</v>
          </cell>
          <cell r="AO122">
            <v>81443</v>
          </cell>
          <cell r="AP122">
            <v>19062</v>
          </cell>
          <cell r="AQ122">
            <v>8053</v>
          </cell>
          <cell r="AR122">
            <v>-235</v>
          </cell>
          <cell r="AS122">
            <v>21388</v>
          </cell>
          <cell r="AT122">
            <v>0</v>
          </cell>
          <cell r="AU122">
            <v>48267</v>
          </cell>
          <cell r="AV122">
            <v>48267</v>
          </cell>
          <cell r="AW122">
            <v>5649</v>
          </cell>
          <cell r="AX122">
            <v>0</v>
          </cell>
          <cell r="AY122">
            <v>5649</v>
          </cell>
          <cell r="AZ122">
            <v>14151</v>
          </cell>
          <cell r="BA122">
            <v>646</v>
          </cell>
          <cell r="BB122">
            <v>20447</v>
          </cell>
          <cell r="BC122">
            <v>68714</v>
          </cell>
          <cell r="BD122">
            <v>12728</v>
          </cell>
          <cell r="BE122">
            <v>9993</v>
          </cell>
          <cell r="BF122">
            <v>2735</v>
          </cell>
          <cell r="BG122">
            <v>81443</v>
          </cell>
          <cell r="BH122">
            <v>24377</v>
          </cell>
          <cell r="BI122">
            <v>29268</v>
          </cell>
          <cell r="BJ122">
            <v>7359</v>
          </cell>
          <cell r="BK122">
            <v>-237</v>
          </cell>
          <cell r="BL122">
            <v>0</v>
          </cell>
          <cell r="BM122">
            <v>36390</v>
          </cell>
          <cell r="BN122">
            <v>60767</v>
          </cell>
          <cell r="BO122">
            <v>13896</v>
          </cell>
          <cell r="BP122">
            <v>0</v>
          </cell>
          <cell r="BQ122">
            <v>13896</v>
          </cell>
          <cell r="BR122">
            <v>74663</v>
          </cell>
          <cell r="BS122">
            <v>19024</v>
          </cell>
          <cell r="BT122">
            <v>9228</v>
          </cell>
          <cell r="BU122">
            <v>-1405</v>
          </cell>
          <cell r="BV122">
            <v>21388</v>
          </cell>
          <cell r="BW122">
            <v>0</v>
          </cell>
          <cell r="BX122">
            <v>48234</v>
          </cell>
          <cell r="BY122">
            <v>48234</v>
          </cell>
          <cell r="BZ122">
            <v>5479</v>
          </cell>
          <cell r="CA122">
            <v>0</v>
          </cell>
          <cell r="CB122">
            <v>5479</v>
          </cell>
          <cell r="CC122">
            <v>14076</v>
          </cell>
          <cell r="CD122">
            <v>783</v>
          </cell>
          <cell r="CE122">
            <v>20338</v>
          </cell>
          <cell r="CF122">
            <v>68572</v>
          </cell>
          <cell r="CG122">
            <v>6091</v>
          </cell>
          <cell r="CH122">
            <v>3356</v>
          </cell>
          <cell r="CI122">
            <v>2735</v>
          </cell>
          <cell r="CJ122">
            <v>74663</v>
          </cell>
        </row>
        <row r="123">
          <cell r="A123">
            <v>42614</v>
          </cell>
          <cell r="B123">
            <v>24501</v>
          </cell>
          <cell r="C123">
            <v>28846</v>
          </cell>
          <cell r="D123">
            <v>12799</v>
          </cell>
          <cell r="E123">
            <v>1597</v>
          </cell>
          <cell r="F123">
            <v>0</v>
          </cell>
          <cell r="G123">
            <v>43242</v>
          </cell>
          <cell r="H123">
            <v>67743</v>
          </cell>
          <cell r="I123">
            <v>13998</v>
          </cell>
          <cell r="J123">
            <v>0</v>
          </cell>
          <cell r="K123">
            <v>13998</v>
          </cell>
          <cell r="L123">
            <v>81742</v>
          </cell>
          <cell r="M123">
            <v>18711</v>
          </cell>
          <cell r="N123">
            <v>8407</v>
          </cell>
          <cell r="O123">
            <v>296</v>
          </cell>
          <cell r="P123">
            <v>21523</v>
          </cell>
          <cell r="Q123">
            <v>0</v>
          </cell>
          <cell r="R123">
            <v>48936</v>
          </cell>
          <cell r="S123">
            <v>48936</v>
          </cell>
          <cell r="T123">
            <v>6189</v>
          </cell>
          <cell r="U123">
            <v>0</v>
          </cell>
          <cell r="V123">
            <v>6189</v>
          </cell>
          <cell r="W123">
            <v>13832</v>
          </cell>
          <cell r="X123">
            <v>622</v>
          </cell>
          <cell r="Y123">
            <v>20643</v>
          </cell>
          <cell r="Z123">
            <v>69579</v>
          </cell>
          <cell r="AA123">
            <v>12163</v>
          </cell>
          <cell r="AB123">
            <v>9418</v>
          </cell>
          <cell r="AC123">
            <v>2745</v>
          </cell>
          <cell r="AD123">
            <v>81742</v>
          </cell>
          <cell r="AE123">
            <v>24507</v>
          </cell>
          <cell r="AF123">
            <v>28616</v>
          </cell>
          <cell r="AG123">
            <v>13181</v>
          </cell>
          <cell r="AH123">
            <v>1552</v>
          </cell>
          <cell r="AI123">
            <v>0</v>
          </cell>
          <cell r="AJ123">
            <v>43349</v>
          </cell>
          <cell r="AK123">
            <v>67855</v>
          </cell>
          <cell r="AL123">
            <v>13993</v>
          </cell>
          <cell r="AM123">
            <v>0</v>
          </cell>
          <cell r="AN123">
            <v>13993</v>
          </cell>
          <cell r="AO123">
            <v>81848</v>
          </cell>
          <cell r="AP123">
            <v>18614</v>
          </cell>
          <cell r="AQ123">
            <v>9097</v>
          </cell>
          <cell r="AR123">
            <v>-2001</v>
          </cell>
          <cell r="AS123">
            <v>21522</v>
          </cell>
          <cell r="AT123">
            <v>0</v>
          </cell>
          <cell r="AU123">
            <v>47231</v>
          </cell>
          <cell r="AV123">
            <v>47231</v>
          </cell>
          <cell r="AW123">
            <v>5754</v>
          </cell>
          <cell r="AX123">
            <v>0</v>
          </cell>
          <cell r="AY123">
            <v>5754</v>
          </cell>
          <cell r="AZ123">
            <v>13827</v>
          </cell>
          <cell r="BA123">
            <v>607</v>
          </cell>
          <cell r="BB123">
            <v>20188</v>
          </cell>
          <cell r="BC123">
            <v>67420</v>
          </cell>
          <cell r="BD123">
            <v>14428</v>
          </cell>
          <cell r="BE123">
            <v>11687</v>
          </cell>
          <cell r="BF123">
            <v>2742</v>
          </cell>
          <cell r="BG123">
            <v>81848</v>
          </cell>
          <cell r="BH123">
            <v>24484</v>
          </cell>
          <cell r="BI123">
            <v>28564</v>
          </cell>
          <cell r="BJ123">
            <v>18940</v>
          </cell>
          <cell r="BK123">
            <v>632</v>
          </cell>
          <cell r="BL123">
            <v>0</v>
          </cell>
          <cell r="BM123">
            <v>48136</v>
          </cell>
          <cell r="BN123">
            <v>72620</v>
          </cell>
          <cell r="BO123">
            <v>13993</v>
          </cell>
          <cell r="BP123">
            <v>0</v>
          </cell>
          <cell r="BQ123">
            <v>13993</v>
          </cell>
          <cell r="BR123">
            <v>86613</v>
          </cell>
          <cell r="BS123">
            <v>18530</v>
          </cell>
          <cell r="BT123">
            <v>9019</v>
          </cell>
          <cell r="BU123">
            <v>-2149</v>
          </cell>
          <cell r="BV123">
            <v>21522</v>
          </cell>
          <cell r="BW123">
            <v>0</v>
          </cell>
          <cell r="BX123">
            <v>46923</v>
          </cell>
          <cell r="BY123">
            <v>46923</v>
          </cell>
          <cell r="BZ123">
            <v>5819</v>
          </cell>
          <cell r="CA123">
            <v>0</v>
          </cell>
          <cell r="CB123">
            <v>5819</v>
          </cell>
          <cell r="CC123">
            <v>13709</v>
          </cell>
          <cell r="CD123">
            <v>545</v>
          </cell>
          <cell r="CE123">
            <v>20073</v>
          </cell>
          <cell r="CF123">
            <v>66996</v>
          </cell>
          <cell r="CG123">
            <v>19617</v>
          </cell>
          <cell r="CH123">
            <v>16875</v>
          </cell>
          <cell r="CI123">
            <v>2742</v>
          </cell>
          <cell r="CJ123">
            <v>86613</v>
          </cell>
        </row>
        <row r="124">
          <cell r="A124">
            <v>42705</v>
          </cell>
          <cell r="B124">
            <v>24984</v>
          </cell>
          <cell r="C124">
            <v>28646</v>
          </cell>
          <cell r="D124">
            <v>12876</v>
          </cell>
          <cell r="E124">
            <v>1826</v>
          </cell>
          <cell r="F124">
            <v>0</v>
          </cell>
          <cell r="G124">
            <v>43349</v>
          </cell>
          <cell r="H124">
            <v>68332</v>
          </cell>
          <cell r="I124">
            <v>14110</v>
          </cell>
          <cell r="J124">
            <v>0</v>
          </cell>
          <cell r="K124">
            <v>14110</v>
          </cell>
          <cell r="L124">
            <v>82442</v>
          </cell>
          <cell r="M124">
            <v>18546</v>
          </cell>
          <cell r="N124">
            <v>8259</v>
          </cell>
          <cell r="O124">
            <v>760</v>
          </cell>
          <cell r="P124">
            <v>21657</v>
          </cell>
          <cell r="Q124">
            <v>0</v>
          </cell>
          <cell r="R124">
            <v>49222</v>
          </cell>
          <cell r="S124">
            <v>49222</v>
          </cell>
          <cell r="T124">
            <v>6629</v>
          </cell>
          <cell r="U124">
            <v>0</v>
          </cell>
          <cell r="V124">
            <v>6629</v>
          </cell>
          <cell r="W124">
            <v>13718</v>
          </cell>
          <cell r="X124">
            <v>674</v>
          </cell>
          <cell r="Y124">
            <v>21021</v>
          </cell>
          <cell r="Z124">
            <v>70243</v>
          </cell>
          <cell r="AA124">
            <v>12200</v>
          </cell>
          <cell r="AB124">
            <v>9440</v>
          </cell>
          <cell r="AC124">
            <v>2760</v>
          </cell>
          <cell r="AD124">
            <v>82442</v>
          </cell>
          <cell r="AE124">
            <v>24895</v>
          </cell>
          <cell r="AF124">
            <v>28520</v>
          </cell>
          <cell r="AG124">
            <v>12643</v>
          </cell>
          <cell r="AH124">
            <v>2044</v>
          </cell>
          <cell r="AI124">
            <v>0</v>
          </cell>
          <cell r="AJ124">
            <v>43207</v>
          </cell>
          <cell r="AK124">
            <v>68102</v>
          </cell>
          <cell r="AL124">
            <v>14109</v>
          </cell>
          <cell r="AM124">
            <v>0</v>
          </cell>
          <cell r="AN124">
            <v>14109</v>
          </cell>
          <cell r="AO124">
            <v>82211</v>
          </cell>
          <cell r="AP124">
            <v>18482</v>
          </cell>
          <cell r="AQ124">
            <v>7990</v>
          </cell>
          <cell r="AR124">
            <v>659</v>
          </cell>
          <cell r="AS124">
            <v>21661</v>
          </cell>
          <cell r="AT124">
            <v>0</v>
          </cell>
          <cell r="AU124">
            <v>48792</v>
          </cell>
          <cell r="AV124">
            <v>48792</v>
          </cell>
          <cell r="AW124">
            <v>7292</v>
          </cell>
          <cell r="AX124">
            <v>0</v>
          </cell>
          <cell r="AY124">
            <v>7292</v>
          </cell>
          <cell r="AZ124">
            <v>13613</v>
          </cell>
          <cell r="BA124">
            <v>619</v>
          </cell>
          <cell r="BB124">
            <v>21523</v>
          </cell>
          <cell r="BC124">
            <v>70315</v>
          </cell>
          <cell r="BD124">
            <v>11896</v>
          </cell>
          <cell r="BE124">
            <v>9137</v>
          </cell>
          <cell r="BF124">
            <v>2759</v>
          </cell>
          <cell r="BG124">
            <v>82211</v>
          </cell>
          <cell r="BH124">
            <v>24991</v>
          </cell>
          <cell r="BI124">
            <v>28594</v>
          </cell>
          <cell r="BJ124">
            <v>7376</v>
          </cell>
          <cell r="BK124">
            <v>3795</v>
          </cell>
          <cell r="BL124">
            <v>0</v>
          </cell>
          <cell r="BM124">
            <v>39766</v>
          </cell>
          <cell r="BN124">
            <v>64756</v>
          </cell>
          <cell r="BO124">
            <v>14109</v>
          </cell>
          <cell r="BP124">
            <v>0</v>
          </cell>
          <cell r="BQ124">
            <v>14109</v>
          </cell>
          <cell r="BR124">
            <v>78866</v>
          </cell>
          <cell r="BS124">
            <v>18580</v>
          </cell>
          <cell r="BT124">
            <v>9729</v>
          </cell>
          <cell r="BU124">
            <v>1373</v>
          </cell>
          <cell r="BV124">
            <v>21661</v>
          </cell>
          <cell r="BW124">
            <v>0</v>
          </cell>
          <cell r="BX124">
            <v>51344</v>
          </cell>
          <cell r="BY124">
            <v>51344</v>
          </cell>
          <cell r="BZ124">
            <v>7304</v>
          </cell>
          <cell r="CA124">
            <v>0</v>
          </cell>
          <cell r="CB124">
            <v>7304</v>
          </cell>
          <cell r="CC124">
            <v>13738</v>
          </cell>
          <cell r="CD124">
            <v>629</v>
          </cell>
          <cell r="CE124">
            <v>21671</v>
          </cell>
          <cell r="CF124">
            <v>73014</v>
          </cell>
          <cell r="CG124">
            <v>5851</v>
          </cell>
          <cell r="CH124">
            <v>3092</v>
          </cell>
          <cell r="CI124">
            <v>2759</v>
          </cell>
          <cell r="CJ124">
            <v>78866</v>
          </cell>
        </row>
        <row r="125">
          <cell r="A125">
            <v>42795</v>
          </cell>
          <cell r="B125">
            <v>25624</v>
          </cell>
          <cell r="C125">
            <v>28527</v>
          </cell>
          <cell r="D125">
            <v>13074</v>
          </cell>
          <cell r="E125">
            <v>1975</v>
          </cell>
          <cell r="F125">
            <v>0</v>
          </cell>
          <cell r="G125">
            <v>43576</v>
          </cell>
          <cell r="H125">
            <v>69200</v>
          </cell>
          <cell r="I125">
            <v>14234</v>
          </cell>
          <cell r="J125">
            <v>0</v>
          </cell>
          <cell r="K125">
            <v>14234</v>
          </cell>
          <cell r="L125">
            <v>83434</v>
          </cell>
          <cell r="M125">
            <v>18550</v>
          </cell>
          <cell r="N125">
            <v>8101</v>
          </cell>
          <cell r="O125">
            <v>953</v>
          </cell>
          <cell r="P125">
            <v>21788</v>
          </cell>
          <cell r="Q125">
            <v>0</v>
          </cell>
          <cell r="R125">
            <v>49392</v>
          </cell>
          <cell r="S125">
            <v>49392</v>
          </cell>
          <cell r="T125">
            <v>7014</v>
          </cell>
          <cell r="U125">
            <v>0</v>
          </cell>
          <cell r="V125">
            <v>7014</v>
          </cell>
          <cell r="W125">
            <v>13705</v>
          </cell>
          <cell r="X125">
            <v>723</v>
          </cell>
          <cell r="Y125">
            <v>21442</v>
          </cell>
          <cell r="Z125">
            <v>70834</v>
          </cell>
          <cell r="AA125">
            <v>12600</v>
          </cell>
          <cell r="AB125">
            <v>9820</v>
          </cell>
          <cell r="AC125">
            <v>2780</v>
          </cell>
          <cell r="AD125">
            <v>83434</v>
          </cell>
          <cell r="AE125">
            <v>25638</v>
          </cell>
          <cell r="AF125">
            <v>28871</v>
          </cell>
          <cell r="AG125">
            <v>12949</v>
          </cell>
          <cell r="AH125">
            <v>1938</v>
          </cell>
          <cell r="AI125">
            <v>0</v>
          </cell>
          <cell r="AJ125">
            <v>43758</v>
          </cell>
          <cell r="AK125">
            <v>69396</v>
          </cell>
          <cell r="AL125">
            <v>14234</v>
          </cell>
          <cell r="AM125">
            <v>0</v>
          </cell>
          <cell r="AN125">
            <v>14234</v>
          </cell>
          <cell r="AO125">
            <v>83629</v>
          </cell>
          <cell r="AP125">
            <v>18575</v>
          </cell>
          <cell r="AQ125">
            <v>7663</v>
          </cell>
          <cell r="AR125">
            <v>996</v>
          </cell>
          <cell r="AS125">
            <v>21786</v>
          </cell>
          <cell r="AT125">
            <v>0</v>
          </cell>
          <cell r="AU125">
            <v>49021</v>
          </cell>
          <cell r="AV125">
            <v>49021</v>
          </cell>
          <cell r="AW125">
            <v>6951</v>
          </cell>
          <cell r="AX125">
            <v>0</v>
          </cell>
          <cell r="AY125">
            <v>6951</v>
          </cell>
          <cell r="AZ125">
            <v>15934</v>
          </cell>
          <cell r="BA125">
            <v>770</v>
          </cell>
          <cell r="BB125">
            <v>23655</v>
          </cell>
          <cell r="BC125">
            <v>72676</v>
          </cell>
          <cell r="BD125">
            <v>10954</v>
          </cell>
          <cell r="BE125">
            <v>8174</v>
          </cell>
          <cell r="BF125">
            <v>2780</v>
          </cell>
          <cell r="BG125">
            <v>83629</v>
          </cell>
          <cell r="BH125">
            <v>25386</v>
          </cell>
          <cell r="BI125">
            <v>28878</v>
          </cell>
          <cell r="BJ125">
            <v>18137</v>
          </cell>
          <cell r="BK125">
            <v>2781</v>
          </cell>
          <cell r="BL125">
            <v>0</v>
          </cell>
          <cell r="BM125">
            <v>49796</v>
          </cell>
          <cell r="BN125">
            <v>75182</v>
          </cell>
          <cell r="BO125">
            <v>14234</v>
          </cell>
          <cell r="BP125">
            <v>0</v>
          </cell>
          <cell r="BQ125">
            <v>14234</v>
          </cell>
          <cell r="BR125">
            <v>89416</v>
          </cell>
          <cell r="BS125">
            <v>18597</v>
          </cell>
          <cell r="BT125">
            <v>5097</v>
          </cell>
          <cell r="BU125">
            <v>1658</v>
          </cell>
          <cell r="BV125">
            <v>21786</v>
          </cell>
          <cell r="BW125">
            <v>0</v>
          </cell>
          <cell r="BX125">
            <v>47138</v>
          </cell>
          <cell r="BY125">
            <v>47138</v>
          </cell>
          <cell r="BZ125">
            <v>7089</v>
          </cell>
          <cell r="CA125">
            <v>0</v>
          </cell>
          <cell r="CB125">
            <v>7089</v>
          </cell>
          <cell r="CC125">
            <v>16012</v>
          </cell>
          <cell r="CD125">
            <v>667</v>
          </cell>
          <cell r="CE125">
            <v>23768</v>
          </cell>
          <cell r="CF125">
            <v>70907</v>
          </cell>
          <cell r="CG125">
            <v>18509</v>
          </cell>
          <cell r="CH125">
            <v>15729</v>
          </cell>
          <cell r="CI125">
            <v>2780</v>
          </cell>
          <cell r="CJ125">
            <v>89416</v>
          </cell>
        </row>
        <row r="126">
          <cell r="A126">
            <v>42887</v>
          </cell>
          <cell r="B126">
            <v>26192</v>
          </cell>
          <cell r="C126">
            <v>28447</v>
          </cell>
          <cell r="D126">
            <v>13604</v>
          </cell>
          <cell r="E126">
            <v>1875</v>
          </cell>
          <cell r="F126">
            <v>0</v>
          </cell>
          <cell r="G126">
            <v>43925</v>
          </cell>
          <cell r="H126">
            <v>70117</v>
          </cell>
          <cell r="I126">
            <v>14370</v>
          </cell>
          <cell r="J126">
            <v>0</v>
          </cell>
          <cell r="K126">
            <v>14370</v>
          </cell>
          <cell r="L126">
            <v>84487</v>
          </cell>
          <cell r="M126">
            <v>18623</v>
          </cell>
          <cell r="N126">
            <v>8153</v>
          </cell>
          <cell r="O126">
            <v>879</v>
          </cell>
          <cell r="P126">
            <v>21918</v>
          </cell>
          <cell r="Q126">
            <v>0</v>
          </cell>
          <cell r="R126">
            <v>49572</v>
          </cell>
          <cell r="S126">
            <v>49572</v>
          </cell>
          <cell r="T126">
            <v>7409</v>
          </cell>
          <cell r="U126">
            <v>0</v>
          </cell>
          <cell r="V126">
            <v>7409</v>
          </cell>
          <cell r="W126">
            <v>13887</v>
          </cell>
          <cell r="X126">
            <v>741</v>
          </cell>
          <cell r="Y126">
            <v>22036</v>
          </cell>
          <cell r="Z126">
            <v>71609</v>
          </cell>
          <cell r="AA126">
            <v>12878</v>
          </cell>
          <cell r="AB126">
            <v>10072</v>
          </cell>
          <cell r="AC126">
            <v>2806</v>
          </cell>
          <cell r="AD126">
            <v>84487</v>
          </cell>
          <cell r="AE126">
            <v>26305</v>
          </cell>
          <cell r="AF126">
            <v>28174</v>
          </cell>
          <cell r="AG126">
            <v>13877</v>
          </cell>
          <cell r="AH126">
            <v>1715</v>
          </cell>
          <cell r="AI126">
            <v>0</v>
          </cell>
          <cell r="AJ126">
            <v>43766</v>
          </cell>
          <cell r="AK126">
            <v>70071</v>
          </cell>
          <cell r="AL126">
            <v>14366</v>
          </cell>
          <cell r="AM126">
            <v>0</v>
          </cell>
          <cell r="AN126">
            <v>14366</v>
          </cell>
          <cell r="AO126">
            <v>84437</v>
          </cell>
          <cell r="AP126">
            <v>18646</v>
          </cell>
          <cell r="AQ126">
            <v>8558</v>
          </cell>
          <cell r="AR126">
            <v>1221</v>
          </cell>
          <cell r="AS126">
            <v>21918</v>
          </cell>
          <cell r="AT126">
            <v>0</v>
          </cell>
          <cell r="AU126">
            <v>50343</v>
          </cell>
          <cell r="AV126">
            <v>50343</v>
          </cell>
          <cell r="AW126">
            <v>6860</v>
          </cell>
          <cell r="AX126">
            <v>0</v>
          </cell>
          <cell r="AY126">
            <v>6860</v>
          </cell>
          <cell r="AZ126">
            <v>13863</v>
          </cell>
          <cell r="BA126">
            <v>777</v>
          </cell>
          <cell r="BB126">
            <v>21500</v>
          </cell>
          <cell r="BC126">
            <v>71843</v>
          </cell>
          <cell r="BD126">
            <v>12594</v>
          </cell>
          <cell r="BE126">
            <v>9789</v>
          </cell>
          <cell r="BF126">
            <v>2805</v>
          </cell>
          <cell r="BG126">
            <v>84437</v>
          </cell>
          <cell r="BH126">
            <v>26490</v>
          </cell>
          <cell r="BI126">
            <v>28151</v>
          </cell>
          <cell r="BJ126">
            <v>8041</v>
          </cell>
          <cell r="BK126">
            <v>-19</v>
          </cell>
          <cell r="BL126">
            <v>0</v>
          </cell>
          <cell r="BM126">
            <v>36174</v>
          </cell>
          <cell r="BN126">
            <v>62664</v>
          </cell>
          <cell r="BO126">
            <v>14366</v>
          </cell>
          <cell r="BP126">
            <v>0</v>
          </cell>
          <cell r="BQ126">
            <v>14366</v>
          </cell>
          <cell r="BR126">
            <v>77030</v>
          </cell>
          <cell r="BS126">
            <v>18614</v>
          </cell>
          <cell r="BT126">
            <v>9964</v>
          </cell>
          <cell r="BU126">
            <v>-21</v>
          </cell>
          <cell r="BV126">
            <v>21918</v>
          </cell>
          <cell r="BW126">
            <v>0</v>
          </cell>
          <cell r="BX126">
            <v>50474</v>
          </cell>
          <cell r="BY126">
            <v>50474</v>
          </cell>
          <cell r="BZ126">
            <v>6627</v>
          </cell>
          <cell r="CA126">
            <v>0</v>
          </cell>
          <cell r="CB126">
            <v>6627</v>
          </cell>
          <cell r="CC126">
            <v>13788</v>
          </cell>
          <cell r="CD126">
            <v>955</v>
          </cell>
          <cell r="CE126">
            <v>21370</v>
          </cell>
          <cell r="CF126">
            <v>71844</v>
          </cell>
          <cell r="CG126">
            <v>5186</v>
          </cell>
          <cell r="CH126">
            <v>2381</v>
          </cell>
          <cell r="CI126">
            <v>2805</v>
          </cell>
          <cell r="CJ126">
            <v>77030</v>
          </cell>
        </row>
        <row r="127">
          <cell r="A127">
            <v>42979</v>
          </cell>
          <cell r="B127">
            <v>26614</v>
          </cell>
          <cell r="C127">
            <v>28345</v>
          </cell>
          <cell r="D127">
            <v>14312</v>
          </cell>
          <cell r="E127">
            <v>1645</v>
          </cell>
          <cell r="F127">
            <v>0</v>
          </cell>
          <cell r="G127">
            <v>44302</v>
          </cell>
          <cell r="H127">
            <v>70916</v>
          </cell>
          <cell r="I127">
            <v>14503</v>
          </cell>
          <cell r="J127">
            <v>0</v>
          </cell>
          <cell r="K127">
            <v>14503</v>
          </cell>
          <cell r="L127">
            <v>85419</v>
          </cell>
          <cell r="M127">
            <v>18637</v>
          </cell>
          <cell r="N127">
            <v>8258</v>
          </cell>
          <cell r="O127">
            <v>819</v>
          </cell>
          <cell r="P127">
            <v>22047</v>
          </cell>
          <cell r="Q127">
            <v>0</v>
          </cell>
          <cell r="R127">
            <v>49761</v>
          </cell>
          <cell r="S127">
            <v>49761</v>
          </cell>
          <cell r="T127">
            <v>7982</v>
          </cell>
          <cell r="U127">
            <v>0</v>
          </cell>
          <cell r="V127">
            <v>7982</v>
          </cell>
          <cell r="W127">
            <v>14100</v>
          </cell>
          <cell r="X127">
            <v>718</v>
          </cell>
          <cell r="Y127">
            <v>22801</v>
          </cell>
          <cell r="Z127">
            <v>72562</v>
          </cell>
          <cell r="AA127">
            <v>12858</v>
          </cell>
          <cell r="AB127">
            <v>10026</v>
          </cell>
          <cell r="AC127">
            <v>2832</v>
          </cell>
          <cell r="AD127">
            <v>85419</v>
          </cell>
          <cell r="AE127">
            <v>26654</v>
          </cell>
          <cell r="AF127">
            <v>28409</v>
          </cell>
          <cell r="AG127">
            <v>13906</v>
          </cell>
          <cell r="AH127">
            <v>2028</v>
          </cell>
          <cell r="AI127">
            <v>0</v>
          </cell>
          <cell r="AJ127">
            <v>44343</v>
          </cell>
          <cell r="AK127">
            <v>70998</v>
          </cell>
          <cell r="AL127">
            <v>14504</v>
          </cell>
          <cell r="AM127">
            <v>0</v>
          </cell>
          <cell r="AN127">
            <v>14504</v>
          </cell>
          <cell r="AO127">
            <v>85502</v>
          </cell>
          <cell r="AP127">
            <v>18678</v>
          </cell>
          <cell r="AQ127">
            <v>8292</v>
          </cell>
          <cell r="AR127">
            <v>219</v>
          </cell>
          <cell r="AS127">
            <v>22047</v>
          </cell>
          <cell r="AT127">
            <v>0</v>
          </cell>
          <cell r="AU127">
            <v>49236</v>
          </cell>
          <cell r="AV127">
            <v>49236</v>
          </cell>
          <cell r="AW127">
            <v>8395</v>
          </cell>
          <cell r="AX127">
            <v>0</v>
          </cell>
          <cell r="AY127">
            <v>8395</v>
          </cell>
          <cell r="AZ127">
            <v>14109</v>
          </cell>
          <cell r="BA127">
            <v>665</v>
          </cell>
          <cell r="BB127">
            <v>23169</v>
          </cell>
          <cell r="BC127">
            <v>72405</v>
          </cell>
          <cell r="BD127">
            <v>13096</v>
          </cell>
          <cell r="BE127">
            <v>10263</v>
          </cell>
          <cell r="BF127">
            <v>2833</v>
          </cell>
          <cell r="BG127">
            <v>85502</v>
          </cell>
          <cell r="BH127">
            <v>26619</v>
          </cell>
          <cell r="BI127">
            <v>28345</v>
          </cell>
          <cell r="BJ127">
            <v>19962</v>
          </cell>
          <cell r="BK127">
            <v>1148</v>
          </cell>
          <cell r="BL127">
            <v>0</v>
          </cell>
          <cell r="BM127">
            <v>49454</v>
          </cell>
          <cell r="BN127">
            <v>76073</v>
          </cell>
          <cell r="BO127">
            <v>14504</v>
          </cell>
          <cell r="BP127">
            <v>0</v>
          </cell>
          <cell r="BQ127">
            <v>14504</v>
          </cell>
          <cell r="BR127">
            <v>90577</v>
          </cell>
          <cell r="BS127">
            <v>18588</v>
          </cell>
          <cell r="BT127">
            <v>7163</v>
          </cell>
          <cell r="BU127">
            <v>57</v>
          </cell>
          <cell r="BV127">
            <v>22047</v>
          </cell>
          <cell r="BW127">
            <v>0</v>
          </cell>
          <cell r="BX127">
            <v>47855</v>
          </cell>
          <cell r="BY127">
            <v>47855</v>
          </cell>
          <cell r="BZ127">
            <v>8499</v>
          </cell>
          <cell r="CA127">
            <v>0</v>
          </cell>
          <cell r="CB127">
            <v>8499</v>
          </cell>
          <cell r="CC127">
            <v>13983</v>
          </cell>
          <cell r="CD127">
            <v>590</v>
          </cell>
          <cell r="CE127">
            <v>23072</v>
          </cell>
          <cell r="CF127">
            <v>70926</v>
          </cell>
          <cell r="CG127">
            <v>19651</v>
          </cell>
          <cell r="CH127">
            <v>16817</v>
          </cell>
          <cell r="CI127">
            <v>2833</v>
          </cell>
          <cell r="CJ127">
            <v>90577</v>
          </cell>
        </row>
        <row r="128">
          <cell r="A128">
            <v>43070</v>
          </cell>
          <cell r="B128">
            <v>26926</v>
          </cell>
          <cell r="C128">
            <v>28278</v>
          </cell>
          <cell r="D128">
            <v>14892</v>
          </cell>
          <cell r="E128">
            <v>1415</v>
          </cell>
          <cell r="F128">
            <v>0</v>
          </cell>
          <cell r="G128">
            <v>44585</v>
          </cell>
          <cell r="H128">
            <v>71511</v>
          </cell>
          <cell r="I128">
            <v>14611</v>
          </cell>
          <cell r="J128">
            <v>0</v>
          </cell>
          <cell r="K128">
            <v>14611</v>
          </cell>
          <cell r="L128">
            <v>86122</v>
          </cell>
          <cell r="M128">
            <v>18611</v>
          </cell>
          <cell r="N128">
            <v>8193</v>
          </cell>
          <cell r="O128">
            <v>820</v>
          </cell>
          <cell r="P128">
            <v>22176</v>
          </cell>
          <cell r="Q128">
            <v>0</v>
          </cell>
          <cell r="R128">
            <v>49801</v>
          </cell>
          <cell r="S128">
            <v>49801</v>
          </cell>
          <cell r="T128">
            <v>8673</v>
          </cell>
          <cell r="U128">
            <v>0</v>
          </cell>
          <cell r="V128">
            <v>8673</v>
          </cell>
          <cell r="W128">
            <v>14306</v>
          </cell>
          <cell r="X128">
            <v>692</v>
          </cell>
          <cell r="Y128">
            <v>23671</v>
          </cell>
          <cell r="Z128">
            <v>73472</v>
          </cell>
          <cell r="AA128">
            <v>12650</v>
          </cell>
          <cell r="AB128">
            <v>9792</v>
          </cell>
          <cell r="AC128">
            <v>2858</v>
          </cell>
          <cell r="AD128">
            <v>86122</v>
          </cell>
          <cell r="AE128">
            <v>26813</v>
          </cell>
          <cell r="AF128">
            <v>28343</v>
          </cell>
          <cell r="AG128">
            <v>15353</v>
          </cell>
          <cell r="AH128">
            <v>1031</v>
          </cell>
          <cell r="AI128">
            <v>0</v>
          </cell>
          <cell r="AJ128">
            <v>44726</v>
          </cell>
          <cell r="AK128">
            <v>71540</v>
          </cell>
          <cell r="AL128">
            <v>14636</v>
          </cell>
          <cell r="AM128">
            <v>0</v>
          </cell>
          <cell r="AN128">
            <v>14636</v>
          </cell>
          <cell r="AO128">
            <v>86176</v>
          </cell>
          <cell r="AP128">
            <v>18556</v>
          </cell>
          <cell r="AQ128">
            <v>7984</v>
          </cell>
          <cell r="AR128">
            <v>1195</v>
          </cell>
          <cell r="AS128">
            <v>22178</v>
          </cell>
          <cell r="AT128">
            <v>0</v>
          </cell>
          <cell r="AU128">
            <v>49913</v>
          </cell>
          <cell r="AV128">
            <v>49913</v>
          </cell>
          <cell r="AW128">
            <v>8669</v>
          </cell>
          <cell r="AX128">
            <v>0</v>
          </cell>
          <cell r="AY128">
            <v>8669</v>
          </cell>
          <cell r="AZ128">
            <v>14335</v>
          </cell>
          <cell r="BA128">
            <v>703</v>
          </cell>
          <cell r="BB128">
            <v>23708</v>
          </cell>
          <cell r="BC128">
            <v>73621</v>
          </cell>
          <cell r="BD128">
            <v>12554</v>
          </cell>
          <cell r="BE128">
            <v>9696</v>
          </cell>
          <cell r="BF128">
            <v>2858</v>
          </cell>
          <cell r="BG128">
            <v>86176</v>
          </cell>
          <cell r="BH128">
            <v>26932</v>
          </cell>
          <cell r="BI128">
            <v>28421</v>
          </cell>
          <cell r="BJ128">
            <v>8981</v>
          </cell>
          <cell r="BK128">
            <v>2828</v>
          </cell>
          <cell r="BL128">
            <v>0</v>
          </cell>
          <cell r="BM128">
            <v>40231</v>
          </cell>
          <cell r="BN128">
            <v>67162</v>
          </cell>
          <cell r="BO128">
            <v>14636</v>
          </cell>
          <cell r="BP128">
            <v>0</v>
          </cell>
          <cell r="BQ128">
            <v>14636</v>
          </cell>
          <cell r="BR128">
            <v>81799</v>
          </cell>
          <cell r="BS128">
            <v>18653</v>
          </cell>
          <cell r="BT128">
            <v>10160</v>
          </cell>
          <cell r="BU128">
            <v>1968</v>
          </cell>
          <cell r="BV128">
            <v>22178</v>
          </cell>
          <cell r="BW128">
            <v>0</v>
          </cell>
          <cell r="BX128">
            <v>52959</v>
          </cell>
          <cell r="BY128">
            <v>52959</v>
          </cell>
          <cell r="BZ128">
            <v>8679</v>
          </cell>
          <cell r="CA128">
            <v>0</v>
          </cell>
          <cell r="CB128">
            <v>8679</v>
          </cell>
          <cell r="CC128">
            <v>14475</v>
          </cell>
          <cell r="CD128">
            <v>714</v>
          </cell>
          <cell r="CE128">
            <v>23868</v>
          </cell>
          <cell r="CF128">
            <v>76828</v>
          </cell>
          <cell r="CG128">
            <v>4971</v>
          </cell>
          <cell r="CH128">
            <v>2113</v>
          </cell>
          <cell r="CI128">
            <v>2858</v>
          </cell>
          <cell r="CJ128">
            <v>81799</v>
          </cell>
        </row>
      </sheetData>
      <sheetData sheetId="18">
        <row r="1">
          <cell r="B1" t="str">
            <v>Gross operating surplus ;</v>
          </cell>
          <cell r="C1" t="str">
            <v>Property income receivable - Interest ;</v>
          </cell>
          <cell r="D1" t="str">
            <v>Property income receivable - Dividends ;</v>
          </cell>
          <cell r="E1" t="str">
            <v>Property income receivable - Reinvested earnings ;</v>
          </cell>
          <cell r="F1" t="str">
            <v>Property income receivable - Property income attributed to insurance policyholders ;</v>
          </cell>
          <cell r="G1" t="str">
            <v>Property income receivable - Rent on natural assets ;</v>
          </cell>
          <cell r="H1" t="str">
            <v>Total property income receivable ;</v>
          </cell>
          <cell r="I1" t="str">
            <v>Total primary income receivable ;</v>
          </cell>
          <cell r="J1" t="str">
            <v>Secondary income receivable - Non-life insurance claims ;</v>
          </cell>
          <cell r="K1" t="str">
            <v>Secondary income receivable - Other current transfers ;</v>
          </cell>
          <cell r="L1" t="str">
            <v>Total secondary income receivable ;</v>
          </cell>
          <cell r="M1" t="str">
            <v>TOTAL GROSS INCOME ;</v>
          </cell>
          <cell r="N1" t="str">
            <v>Property income payable - Interest ;</v>
          </cell>
          <cell r="O1" t="str">
            <v>Property income payable - Dividends ;</v>
          </cell>
          <cell r="P1" t="str">
            <v>Property income payable - Reinvested earnings ;</v>
          </cell>
          <cell r="Q1" t="str">
            <v>Property income payable - Rent on natural assets ;</v>
          </cell>
          <cell r="R1" t="str">
            <v>Total property income payable ;</v>
          </cell>
          <cell r="S1" t="str">
            <v>Total primary income payable ;</v>
          </cell>
          <cell r="T1" t="str">
            <v>Secondary income payable - Current taxes on income, wealth, etc - Income taxes ;</v>
          </cell>
          <cell r="U1" t="str">
            <v>Secondary income payable - Current taxes on income, wealth, etc - Other ;</v>
          </cell>
          <cell r="V1" t="str">
            <v>Secondary income payable - Current taxes on income, wealth, etc - Total ;</v>
          </cell>
          <cell r="W1" t="str">
            <v>Secondary income payable - Net non-life insurance premiums ;</v>
          </cell>
          <cell r="X1" t="str">
            <v>Secondary income payable - Current transfers to non-profit institutions ;</v>
          </cell>
          <cell r="Y1" t="str">
            <v>Secondary income payable - Other current transfers ;</v>
          </cell>
          <cell r="Z1" t="str">
            <v>Total secondary income payable ;</v>
          </cell>
          <cell r="AA1" t="str">
            <v>Total income payable ;</v>
          </cell>
          <cell r="AB1" t="str">
            <v>Gross disposable income ;</v>
          </cell>
          <cell r="AC1" t="str">
            <v>Net saving ;</v>
          </cell>
          <cell r="AD1" t="str">
            <v>Consumption of fixed capital ;</v>
          </cell>
          <cell r="AE1" t="str">
            <v>TOTAL USE OF GROSS INCOME ;</v>
          </cell>
          <cell r="AF1" t="str">
            <v>Gross operating surplus ;</v>
          </cell>
          <cell r="AG1" t="str">
            <v>Property income receivable - Interest ;</v>
          </cell>
          <cell r="AH1" t="str">
            <v>Property income receivable - Dividends ;</v>
          </cell>
          <cell r="AI1" t="str">
            <v>Property income receivable - Reinvested earnings ;</v>
          </cell>
          <cell r="AJ1" t="str">
            <v>Property income receivable - Property income attributed to insurance policyholders ;</v>
          </cell>
          <cell r="AK1" t="str">
            <v>Property income receivable - Rent on natural assets ;</v>
          </cell>
          <cell r="AL1" t="str">
            <v>Total property income receivable ;</v>
          </cell>
          <cell r="AM1" t="str">
            <v>Total primary income receivable ;</v>
          </cell>
          <cell r="AN1" t="str">
            <v>Secondary income receivable - Non-life insurance claims ;</v>
          </cell>
          <cell r="AO1" t="str">
            <v>Secondary income receivable - Other current transfers ;</v>
          </cell>
          <cell r="AP1" t="str">
            <v>Total secondary income receivable ;</v>
          </cell>
          <cell r="AQ1" t="str">
            <v>TOTAL GROSS INCOME ;</v>
          </cell>
          <cell r="AR1" t="str">
            <v>Property income payable - Interest ;</v>
          </cell>
          <cell r="AS1" t="str">
            <v>Property income payable - Dividends ;</v>
          </cell>
          <cell r="AT1" t="str">
            <v>Property income payable - Reinvested earnings ;</v>
          </cell>
          <cell r="AU1" t="str">
            <v>Property income payable - Rent on natural assets ;</v>
          </cell>
          <cell r="AV1" t="str">
            <v>Total property income payable ;</v>
          </cell>
          <cell r="AW1" t="str">
            <v>Total primary income payable ;</v>
          </cell>
          <cell r="AX1" t="str">
            <v>Secondary income payable - Current taxes on income, wealth, etc - Income taxes ;</v>
          </cell>
          <cell r="AY1" t="str">
            <v>Secondary income payable - Current taxes on income, wealth, etc - Other ;</v>
          </cell>
          <cell r="AZ1" t="str">
            <v>Secondary income payable - Current taxes on income, wealth, etc - Total ;</v>
          </cell>
          <cell r="BA1" t="str">
            <v>Secondary income payable - Net non-life insurance premiums ;</v>
          </cell>
          <cell r="BB1" t="str">
            <v>Secondary income payable - Current transfers to non-profit institutions ;</v>
          </cell>
          <cell r="BC1" t="str">
            <v>Secondary income payable - Other current transfers ;</v>
          </cell>
          <cell r="BD1" t="str">
            <v>Total secondary income payable ;</v>
          </cell>
          <cell r="BE1" t="str">
            <v>Total income payable ;</v>
          </cell>
          <cell r="BF1" t="str">
            <v>Gross disposable income ;</v>
          </cell>
          <cell r="BG1" t="str">
            <v>Net saving ;</v>
          </cell>
          <cell r="BH1" t="str">
            <v>Consumption of fixed capital ;</v>
          </cell>
          <cell r="BI1" t="str">
            <v>TOTAL USE OF GROSS INCOME ;</v>
          </cell>
          <cell r="BJ1" t="str">
            <v>Gross operating surplus ;</v>
          </cell>
          <cell r="BK1" t="str">
            <v>Property income receivable - Interest ;</v>
          </cell>
          <cell r="BL1" t="str">
            <v>Property income receivable - Dividends ;</v>
          </cell>
          <cell r="BM1" t="str">
            <v>Property income receivable - Reinvested earnings ;</v>
          </cell>
          <cell r="BN1" t="str">
            <v>Property income receivable - Property income attributed to insurance policyholders ;</v>
          </cell>
          <cell r="BO1" t="str">
            <v>Property income receivable - Rent on natural assets ;</v>
          </cell>
          <cell r="BP1" t="str">
            <v>Total property income receivable ;</v>
          </cell>
          <cell r="BQ1" t="str">
            <v>Total primary income receivable ;</v>
          </cell>
          <cell r="BR1" t="str">
            <v>Secondary income receivable - Non-life insurance claims ;</v>
          </cell>
          <cell r="BS1" t="str">
            <v>Secondary income receivable - Other current transfers ;</v>
          </cell>
          <cell r="BT1" t="str">
            <v>Total secondary income receivable ;</v>
          </cell>
          <cell r="BU1" t="str">
            <v>TOTAL GROSS INCOME ;</v>
          </cell>
          <cell r="BV1" t="str">
            <v>Property income payable - Interest ;</v>
          </cell>
          <cell r="BW1" t="str">
            <v>Property income payable - Dividends ;</v>
          </cell>
          <cell r="BX1" t="str">
            <v>Property income payable - Reinvested earnings ;</v>
          </cell>
          <cell r="BY1" t="str">
            <v>Property income payable - Rent on natural assets ;</v>
          </cell>
          <cell r="BZ1" t="str">
            <v>Total property income payable ;</v>
          </cell>
          <cell r="CA1" t="str">
            <v>Total primary income payable ;</v>
          </cell>
          <cell r="CB1" t="str">
            <v>Secondary income payable - Current taxes on income, wealth, etc - Income taxes ;</v>
          </cell>
          <cell r="CC1" t="str">
            <v>Secondary income payable - Current taxes on income, wealth, etc - Other ;</v>
          </cell>
          <cell r="CD1" t="str">
            <v>Secondary income payable - Current taxes on income, wealth, etc - Total ;</v>
          </cell>
          <cell r="CE1" t="str">
            <v>Secondary income payable - Net non-life insurance premiums ;</v>
          </cell>
          <cell r="CF1" t="str">
            <v>Secondary income payable - Current transfers to non-profit institutions ;</v>
          </cell>
          <cell r="CG1" t="str">
            <v>Secondary income payable - Other current transfers ;</v>
          </cell>
          <cell r="CH1" t="str">
            <v>Total secondary income payable ;</v>
          </cell>
          <cell r="CI1" t="str">
            <v>Total income payable ;</v>
          </cell>
          <cell r="CJ1" t="str">
            <v>Gross disposable income ;</v>
          </cell>
          <cell r="CK1" t="str">
            <v>Net saving ;</v>
          </cell>
          <cell r="CL1" t="str">
            <v>Consumption of fixed capital ;</v>
          </cell>
          <cell r="CM1" t="str">
            <v>TOTAL USE OF GROSS INCOME ;</v>
          </cell>
        </row>
        <row r="2">
          <cell r="B2" t="str">
            <v>$ Millions</v>
          </cell>
          <cell r="C2" t="str">
            <v>$ Millions</v>
          </cell>
          <cell r="D2" t="str">
            <v>$ Millions</v>
          </cell>
          <cell r="E2" t="str">
            <v>$ Millions</v>
          </cell>
          <cell r="F2" t="str">
            <v>$ Millions</v>
          </cell>
          <cell r="G2" t="str">
            <v>$ Millions</v>
          </cell>
          <cell r="H2" t="str">
            <v>$ Millions</v>
          </cell>
          <cell r="I2" t="str">
            <v>$ Millions</v>
          </cell>
          <cell r="J2" t="str">
            <v>$ Millions</v>
          </cell>
          <cell r="K2" t="str">
            <v>$ Millions</v>
          </cell>
          <cell r="L2" t="str">
            <v>$ Millions</v>
          </cell>
          <cell r="M2" t="str">
            <v>$ Millions</v>
          </cell>
          <cell r="N2" t="str">
            <v>$ Millions</v>
          </cell>
          <cell r="O2" t="str">
            <v>$ Millions</v>
          </cell>
          <cell r="P2" t="str">
            <v>$ Millions</v>
          </cell>
          <cell r="Q2" t="str">
            <v>$ Millions</v>
          </cell>
          <cell r="R2" t="str">
            <v>$ Millions</v>
          </cell>
          <cell r="S2" t="str">
            <v>$ Millions</v>
          </cell>
          <cell r="T2" t="str">
            <v>$ Millions</v>
          </cell>
          <cell r="U2" t="str">
            <v>$ Millions</v>
          </cell>
          <cell r="V2" t="str">
            <v>$ Millions</v>
          </cell>
          <cell r="W2" t="str">
            <v>$ Millions</v>
          </cell>
          <cell r="X2" t="str">
            <v>$ Millions</v>
          </cell>
          <cell r="Y2" t="str">
            <v>$ Millions</v>
          </cell>
          <cell r="Z2" t="str">
            <v>$ Millions</v>
          </cell>
          <cell r="AA2" t="str">
            <v>$ Millions</v>
          </cell>
          <cell r="AB2" t="str">
            <v>$ Millions</v>
          </cell>
          <cell r="AC2" t="str">
            <v>$ Millions</v>
          </cell>
          <cell r="AD2" t="str">
            <v>$ Millions</v>
          </cell>
          <cell r="AE2" t="str">
            <v>$ Millions</v>
          </cell>
          <cell r="AF2" t="str">
            <v>$ Millions</v>
          </cell>
          <cell r="AG2" t="str">
            <v>$ Millions</v>
          </cell>
          <cell r="AH2" t="str">
            <v>$ Millions</v>
          </cell>
          <cell r="AI2" t="str">
            <v>$ Millions</v>
          </cell>
          <cell r="AJ2" t="str">
            <v>$ Millions</v>
          </cell>
          <cell r="AK2" t="str">
            <v>$ Millions</v>
          </cell>
          <cell r="AL2" t="str">
            <v>$ Millions</v>
          </cell>
          <cell r="AM2" t="str">
            <v>$ Millions</v>
          </cell>
          <cell r="AN2" t="str">
            <v>$ Millions</v>
          </cell>
          <cell r="AO2" t="str">
            <v>$ Millions</v>
          </cell>
          <cell r="AP2" t="str">
            <v>$ Millions</v>
          </cell>
          <cell r="AQ2" t="str">
            <v>$ Millions</v>
          </cell>
          <cell r="AR2" t="str">
            <v>$ Millions</v>
          </cell>
          <cell r="AS2" t="str">
            <v>$ Millions</v>
          </cell>
          <cell r="AT2" t="str">
            <v>$ Millions</v>
          </cell>
          <cell r="AU2" t="str">
            <v>$ Millions</v>
          </cell>
          <cell r="AV2" t="str">
            <v>$ Millions</v>
          </cell>
          <cell r="AW2" t="str">
            <v>$ Millions</v>
          </cell>
          <cell r="AX2" t="str">
            <v>$ Millions</v>
          </cell>
          <cell r="AY2" t="str">
            <v>$ Millions</v>
          </cell>
          <cell r="AZ2" t="str">
            <v>$ Millions</v>
          </cell>
          <cell r="BA2" t="str">
            <v>$ Millions</v>
          </cell>
          <cell r="BB2" t="str">
            <v>$ Millions</v>
          </cell>
          <cell r="BC2" t="str">
            <v>$ Millions</v>
          </cell>
          <cell r="BD2" t="str">
            <v>$ Millions</v>
          </cell>
          <cell r="BE2" t="str">
            <v>$ Millions</v>
          </cell>
          <cell r="BF2" t="str">
            <v>$ Millions</v>
          </cell>
          <cell r="BG2" t="str">
            <v>$ Millions</v>
          </cell>
          <cell r="BH2" t="str">
            <v>$ Millions</v>
          </cell>
          <cell r="BI2" t="str">
            <v>$ Millions</v>
          </cell>
          <cell r="BJ2" t="str">
            <v>$ Millions</v>
          </cell>
          <cell r="BK2" t="str">
            <v>$ Millions</v>
          </cell>
          <cell r="BL2" t="str">
            <v>$ Millions</v>
          </cell>
          <cell r="BM2" t="str">
            <v>$ Millions</v>
          </cell>
          <cell r="BN2" t="str">
            <v>$ Millions</v>
          </cell>
          <cell r="BO2" t="str">
            <v>$ Millions</v>
          </cell>
          <cell r="BP2" t="str">
            <v>$ Millions</v>
          </cell>
          <cell r="BQ2" t="str">
            <v>$ Millions</v>
          </cell>
          <cell r="BR2" t="str">
            <v>$ Millions</v>
          </cell>
          <cell r="BS2" t="str">
            <v>$ Millions</v>
          </cell>
          <cell r="BT2" t="str">
            <v>$ Millions</v>
          </cell>
          <cell r="BU2" t="str">
            <v>$ Millions</v>
          </cell>
          <cell r="BV2" t="str">
            <v>$ Millions</v>
          </cell>
          <cell r="BW2" t="str">
            <v>$ Millions</v>
          </cell>
          <cell r="BX2" t="str">
            <v>$ Millions</v>
          </cell>
          <cell r="BY2" t="str">
            <v>$ Millions</v>
          </cell>
          <cell r="BZ2" t="str">
            <v>$ Millions</v>
          </cell>
          <cell r="CA2" t="str">
            <v>$ Millions</v>
          </cell>
          <cell r="CB2" t="str">
            <v>$ Millions</v>
          </cell>
          <cell r="CC2" t="str">
            <v>$ Millions</v>
          </cell>
          <cell r="CD2" t="str">
            <v>$ Millions</v>
          </cell>
          <cell r="CE2" t="str">
            <v>$ Millions</v>
          </cell>
          <cell r="CF2" t="str">
            <v>$ Millions</v>
          </cell>
          <cell r="CG2" t="str">
            <v>$ Millions</v>
          </cell>
          <cell r="CH2" t="str">
            <v>$ Millions</v>
          </cell>
          <cell r="CI2" t="str">
            <v>$ Millions</v>
          </cell>
          <cell r="CJ2" t="str">
            <v>$ Millions</v>
          </cell>
          <cell r="CK2" t="str">
            <v>$ Millions</v>
          </cell>
          <cell r="CL2" t="str">
            <v>$ Millions</v>
          </cell>
          <cell r="CM2" t="str">
            <v>$ Millions</v>
          </cell>
        </row>
        <row r="3">
          <cell r="B3" t="str">
            <v>Trend</v>
          </cell>
          <cell r="C3" t="str">
            <v>Trend</v>
          </cell>
          <cell r="D3" t="str">
            <v>Trend</v>
          </cell>
          <cell r="E3" t="str">
            <v>Trend</v>
          </cell>
          <cell r="F3" t="str">
            <v>Trend</v>
          </cell>
          <cell r="G3" t="str">
            <v>Trend</v>
          </cell>
          <cell r="H3" t="str">
            <v>Trend</v>
          </cell>
          <cell r="I3" t="str">
            <v>Trend</v>
          </cell>
          <cell r="J3" t="str">
            <v>Trend</v>
          </cell>
          <cell r="K3" t="str">
            <v>Trend</v>
          </cell>
          <cell r="L3" t="str">
            <v>Trend</v>
          </cell>
          <cell r="M3" t="str">
            <v>Trend</v>
          </cell>
          <cell r="N3" t="str">
            <v>Trend</v>
          </cell>
          <cell r="O3" t="str">
            <v>Trend</v>
          </cell>
          <cell r="P3" t="str">
            <v>Trend</v>
          </cell>
          <cell r="Q3" t="str">
            <v>Trend</v>
          </cell>
          <cell r="R3" t="str">
            <v>Trend</v>
          </cell>
          <cell r="S3" t="str">
            <v>Trend</v>
          </cell>
          <cell r="T3" t="str">
            <v>Trend</v>
          </cell>
          <cell r="U3" t="str">
            <v>Trend</v>
          </cell>
          <cell r="V3" t="str">
            <v>Trend</v>
          </cell>
          <cell r="W3" t="str">
            <v>Trend</v>
          </cell>
          <cell r="X3" t="str">
            <v>Trend</v>
          </cell>
          <cell r="Y3" t="str">
            <v>Trend</v>
          </cell>
          <cell r="Z3" t="str">
            <v>Trend</v>
          </cell>
          <cell r="AA3" t="str">
            <v>Trend</v>
          </cell>
          <cell r="AB3" t="str">
            <v>Trend</v>
          </cell>
          <cell r="AC3" t="str">
            <v>Trend</v>
          </cell>
          <cell r="AD3" t="str">
            <v>Trend</v>
          </cell>
          <cell r="AE3" t="str">
            <v>Trend</v>
          </cell>
          <cell r="AF3" t="str">
            <v>Seasonally Adjusted</v>
          </cell>
          <cell r="AG3" t="str">
            <v>Seasonally Adjusted</v>
          </cell>
          <cell r="AH3" t="str">
            <v>Seasonally Adjusted</v>
          </cell>
          <cell r="AI3" t="str">
            <v>Seasonally Adjusted</v>
          </cell>
          <cell r="AJ3" t="str">
            <v>Seasonally Adjusted</v>
          </cell>
          <cell r="AK3" t="str">
            <v>Seasonally Adjusted</v>
          </cell>
          <cell r="AL3" t="str">
            <v>Seasonally Adjusted</v>
          </cell>
          <cell r="AM3" t="str">
            <v>Seasonally Adjusted</v>
          </cell>
          <cell r="AN3" t="str">
            <v>Seasonally Adjusted</v>
          </cell>
          <cell r="AO3" t="str">
            <v>Seasonally Adjusted</v>
          </cell>
          <cell r="AP3" t="str">
            <v>Seasonally Adjusted</v>
          </cell>
          <cell r="AQ3" t="str">
            <v>Seasonally Adjusted</v>
          </cell>
          <cell r="AR3" t="str">
            <v>Seasonally Adjusted</v>
          </cell>
          <cell r="AS3" t="str">
            <v>Seasonally Adjusted</v>
          </cell>
          <cell r="AT3" t="str">
            <v>Seasonally Adjusted</v>
          </cell>
          <cell r="AU3" t="str">
            <v>Seasonally Adjusted</v>
          </cell>
          <cell r="AV3" t="str">
            <v>Seasonally Adjusted</v>
          </cell>
          <cell r="AW3" t="str">
            <v>Seasonally Adjusted</v>
          </cell>
          <cell r="AX3" t="str">
            <v>Seasonally Adjusted</v>
          </cell>
          <cell r="AY3" t="str">
            <v>Seasonally Adjusted</v>
          </cell>
          <cell r="AZ3" t="str">
            <v>Seasonally Adjusted</v>
          </cell>
          <cell r="BA3" t="str">
            <v>Seasonally Adjusted</v>
          </cell>
          <cell r="BB3" t="str">
            <v>Seasonally Adjusted</v>
          </cell>
          <cell r="BC3" t="str">
            <v>Seasonally Adjusted</v>
          </cell>
          <cell r="BD3" t="str">
            <v>Seasonally Adjusted</v>
          </cell>
          <cell r="BE3" t="str">
            <v>Seasonally Adjusted</v>
          </cell>
          <cell r="BF3" t="str">
            <v>Seasonally Adjusted</v>
          </cell>
          <cell r="BG3" t="str">
            <v>Seasonally Adjusted</v>
          </cell>
          <cell r="BH3" t="str">
            <v>Seasonally Adjusted</v>
          </cell>
          <cell r="BI3" t="str">
            <v>Seasonally Adjusted</v>
          </cell>
          <cell r="BJ3" t="str">
            <v>Original</v>
          </cell>
          <cell r="BK3" t="str">
            <v>Original</v>
          </cell>
          <cell r="BL3" t="str">
            <v>Original</v>
          </cell>
          <cell r="BM3" t="str">
            <v>Original</v>
          </cell>
          <cell r="BN3" t="str">
            <v>Original</v>
          </cell>
          <cell r="BO3" t="str">
            <v>Original</v>
          </cell>
          <cell r="BP3" t="str">
            <v>Original</v>
          </cell>
          <cell r="BQ3" t="str">
            <v>Original</v>
          </cell>
          <cell r="BR3" t="str">
            <v>Original</v>
          </cell>
          <cell r="BS3" t="str">
            <v>Original</v>
          </cell>
          <cell r="BT3" t="str">
            <v>Original</v>
          </cell>
          <cell r="BU3" t="str">
            <v>Original</v>
          </cell>
          <cell r="BV3" t="str">
            <v>Original</v>
          </cell>
          <cell r="BW3" t="str">
            <v>Original</v>
          </cell>
          <cell r="BX3" t="str">
            <v>Original</v>
          </cell>
          <cell r="BY3" t="str">
            <v>Original</v>
          </cell>
          <cell r="BZ3" t="str">
            <v>Original</v>
          </cell>
          <cell r="CA3" t="str">
            <v>Original</v>
          </cell>
          <cell r="CB3" t="str">
            <v>Original</v>
          </cell>
          <cell r="CC3" t="str">
            <v>Original</v>
          </cell>
          <cell r="CD3" t="str">
            <v>Original</v>
          </cell>
          <cell r="CE3" t="str">
            <v>Original</v>
          </cell>
          <cell r="CF3" t="str">
            <v>Original</v>
          </cell>
          <cell r="CG3" t="str">
            <v>Original</v>
          </cell>
          <cell r="CH3" t="str">
            <v>Original</v>
          </cell>
          <cell r="CI3" t="str">
            <v>Original</v>
          </cell>
          <cell r="CJ3" t="str">
            <v>Original</v>
          </cell>
          <cell r="CK3" t="str">
            <v>Original</v>
          </cell>
          <cell r="CL3" t="str">
            <v>Original</v>
          </cell>
          <cell r="CM3" t="str">
            <v>Original</v>
          </cell>
        </row>
        <row r="4">
          <cell r="B4" t="str">
            <v>DERIVED</v>
          </cell>
          <cell r="C4" t="str">
            <v>DERIVED</v>
          </cell>
          <cell r="D4" t="str">
            <v>DERIVED</v>
          </cell>
          <cell r="E4" t="str">
            <v>DERIVED</v>
          </cell>
          <cell r="F4" t="str">
            <v>DERIVED</v>
          </cell>
          <cell r="G4" t="str">
            <v>DERIVED</v>
          </cell>
          <cell r="H4" t="str">
            <v>DERIVED</v>
          </cell>
          <cell r="I4" t="str">
            <v>DERIVED</v>
          </cell>
          <cell r="J4" t="str">
            <v>DERIVED</v>
          </cell>
          <cell r="K4" t="str">
            <v>DERIVED</v>
          </cell>
          <cell r="L4" t="str">
            <v>DERIVED</v>
          </cell>
          <cell r="M4" t="str">
            <v>DERIVED</v>
          </cell>
          <cell r="N4" t="str">
            <v>DERIVED</v>
          </cell>
          <cell r="O4" t="str">
            <v>DERIVED</v>
          </cell>
          <cell r="P4" t="str">
            <v>DERIVED</v>
          </cell>
          <cell r="Q4" t="str">
            <v>DERIVED</v>
          </cell>
          <cell r="R4" t="str">
            <v>DERIVED</v>
          </cell>
          <cell r="S4" t="str">
            <v>DERIVED</v>
          </cell>
          <cell r="T4" t="str">
            <v>DERIVED</v>
          </cell>
          <cell r="U4" t="str">
            <v>DERIVED</v>
          </cell>
          <cell r="V4" t="str">
            <v>DERIVED</v>
          </cell>
          <cell r="W4" t="str">
            <v>DERIVED</v>
          </cell>
          <cell r="X4" t="str">
            <v>DERIVED</v>
          </cell>
          <cell r="Y4" t="str">
            <v>DERIVED</v>
          </cell>
          <cell r="Z4" t="str">
            <v>DERIVED</v>
          </cell>
          <cell r="AA4" t="str">
            <v>DERIVED</v>
          </cell>
          <cell r="AB4" t="str">
            <v>DERIVED</v>
          </cell>
          <cell r="AC4" t="str">
            <v>DERIVED</v>
          </cell>
          <cell r="AD4" t="str">
            <v>DERIVED</v>
          </cell>
          <cell r="AE4" t="str">
            <v>DERIVED</v>
          </cell>
          <cell r="AF4" t="str">
            <v>DERIVED</v>
          </cell>
          <cell r="AG4" t="str">
            <v>DERIVED</v>
          </cell>
          <cell r="AH4" t="str">
            <v>DERIVED</v>
          </cell>
          <cell r="AI4" t="str">
            <v>DERIVED</v>
          </cell>
          <cell r="AJ4" t="str">
            <v>DERIVED</v>
          </cell>
          <cell r="AK4" t="str">
            <v>DERIVED</v>
          </cell>
          <cell r="AL4" t="str">
            <v>DERIVED</v>
          </cell>
          <cell r="AM4" t="str">
            <v>DERIVED</v>
          </cell>
          <cell r="AN4" t="str">
            <v>DERIVED</v>
          </cell>
          <cell r="AO4" t="str">
            <v>DERIVED</v>
          </cell>
          <cell r="AP4" t="str">
            <v>DERIVED</v>
          </cell>
          <cell r="AQ4" t="str">
            <v>DERIVED</v>
          </cell>
          <cell r="AR4" t="str">
            <v>DERIVED</v>
          </cell>
          <cell r="AS4" t="str">
            <v>DERIVED</v>
          </cell>
          <cell r="AT4" t="str">
            <v>DERIVED</v>
          </cell>
          <cell r="AU4" t="str">
            <v>DERIVED</v>
          </cell>
          <cell r="AV4" t="str">
            <v>DERIVED</v>
          </cell>
          <cell r="AW4" t="str">
            <v>DERIVED</v>
          </cell>
          <cell r="AX4" t="str">
            <v>DERIVED</v>
          </cell>
          <cell r="AY4" t="str">
            <v>DERIVED</v>
          </cell>
          <cell r="AZ4" t="str">
            <v>DERIVED</v>
          </cell>
          <cell r="BA4" t="str">
            <v>DERIVED</v>
          </cell>
          <cell r="BB4" t="str">
            <v>DERIVED</v>
          </cell>
          <cell r="BC4" t="str">
            <v>DERIVED</v>
          </cell>
          <cell r="BD4" t="str">
            <v>DERIVED</v>
          </cell>
          <cell r="BE4" t="str">
            <v>DERIVED</v>
          </cell>
          <cell r="BF4" t="str">
            <v>DERIVED</v>
          </cell>
          <cell r="BG4" t="str">
            <v>DERIVED</v>
          </cell>
          <cell r="BH4" t="str">
            <v>DERIVED</v>
          </cell>
          <cell r="BI4" t="str">
            <v>DERIVED</v>
          </cell>
          <cell r="BJ4" t="str">
            <v>DERIVED</v>
          </cell>
          <cell r="BK4" t="str">
            <v>DERIVED</v>
          </cell>
          <cell r="BL4" t="str">
            <v>DERIVED</v>
          </cell>
          <cell r="BM4" t="str">
            <v>DERIVED</v>
          </cell>
          <cell r="BN4" t="str">
            <v>DERIVED</v>
          </cell>
          <cell r="BO4" t="str">
            <v>DERIVED</v>
          </cell>
          <cell r="BP4" t="str">
            <v>DERIVED</v>
          </cell>
          <cell r="BQ4" t="str">
            <v>DERIVED</v>
          </cell>
          <cell r="BR4" t="str">
            <v>DERIVED</v>
          </cell>
          <cell r="BS4" t="str">
            <v>DERIVED</v>
          </cell>
          <cell r="BT4" t="str">
            <v>DERIVED</v>
          </cell>
          <cell r="BU4" t="str">
            <v>DERIVED</v>
          </cell>
          <cell r="BV4" t="str">
            <v>DERIVED</v>
          </cell>
          <cell r="BW4" t="str">
            <v>DERIVED</v>
          </cell>
          <cell r="BX4" t="str">
            <v>DERIVED</v>
          </cell>
          <cell r="BY4" t="str">
            <v>DERIVED</v>
          </cell>
          <cell r="BZ4" t="str">
            <v>DERIVED</v>
          </cell>
          <cell r="CA4" t="str">
            <v>DERIVED</v>
          </cell>
          <cell r="CB4" t="str">
            <v>DERIVED</v>
          </cell>
          <cell r="CC4" t="str">
            <v>DERIVED</v>
          </cell>
          <cell r="CD4" t="str">
            <v>DERIVED</v>
          </cell>
          <cell r="CE4" t="str">
            <v>DERIVED</v>
          </cell>
          <cell r="CF4" t="str">
            <v>DERIVED</v>
          </cell>
          <cell r="CG4" t="str">
            <v>DERIVED</v>
          </cell>
          <cell r="CH4" t="str">
            <v>DERIVED</v>
          </cell>
          <cell r="CI4" t="str">
            <v>DERIVED</v>
          </cell>
          <cell r="CJ4" t="str">
            <v>DERIVED</v>
          </cell>
          <cell r="CK4" t="str">
            <v>DERIVED</v>
          </cell>
          <cell r="CL4" t="str">
            <v>DERIVED</v>
          </cell>
          <cell r="CM4" t="str">
            <v>DERIVED</v>
          </cell>
        </row>
        <row r="5">
          <cell r="B5" t="str">
            <v>Quarter</v>
          </cell>
          <cell r="C5" t="str">
            <v>Quarter</v>
          </cell>
          <cell r="D5" t="str">
            <v>Quarter</v>
          </cell>
          <cell r="E5" t="str">
            <v>Quarter</v>
          </cell>
          <cell r="F5" t="str">
            <v>Quarter</v>
          </cell>
          <cell r="G5" t="str">
            <v>Quarter</v>
          </cell>
          <cell r="H5" t="str">
            <v>Quarter</v>
          </cell>
          <cell r="I5" t="str">
            <v>Quarter</v>
          </cell>
          <cell r="J5" t="str">
            <v>Quarter</v>
          </cell>
          <cell r="K5" t="str">
            <v>Quarter</v>
          </cell>
          <cell r="L5" t="str">
            <v>Quarter</v>
          </cell>
          <cell r="M5" t="str">
            <v>Quarter</v>
          </cell>
          <cell r="N5" t="str">
            <v>Quarter</v>
          </cell>
          <cell r="O5" t="str">
            <v>Quarter</v>
          </cell>
          <cell r="P5" t="str">
            <v>Quarter</v>
          </cell>
          <cell r="Q5" t="str">
            <v>Quarter</v>
          </cell>
          <cell r="R5" t="str">
            <v>Quarter</v>
          </cell>
          <cell r="S5" t="str">
            <v>Quarter</v>
          </cell>
          <cell r="T5" t="str">
            <v>Quarter</v>
          </cell>
          <cell r="U5" t="str">
            <v>Quarter</v>
          </cell>
          <cell r="V5" t="str">
            <v>Quarter</v>
          </cell>
          <cell r="W5" t="str">
            <v>Quarter</v>
          </cell>
          <cell r="X5" t="str">
            <v>Quarter</v>
          </cell>
          <cell r="Y5" t="str">
            <v>Quarter</v>
          </cell>
          <cell r="Z5" t="str">
            <v>Quarter</v>
          </cell>
          <cell r="AA5" t="str">
            <v>Quarter</v>
          </cell>
          <cell r="AB5" t="str">
            <v>Quarter</v>
          </cell>
          <cell r="AC5" t="str">
            <v>Quarter</v>
          </cell>
          <cell r="AD5" t="str">
            <v>Quarter</v>
          </cell>
          <cell r="AE5" t="str">
            <v>Quarter</v>
          </cell>
          <cell r="AF5" t="str">
            <v>Quarter</v>
          </cell>
          <cell r="AG5" t="str">
            <v>Quarter</v>
          </cell>
          <cell r="AH5" t="str">
            <v>Quarter</v>
          </cell>
          <cell r="AI5" t="str">
            <v>Quarter</v>
          </cell>
          <cell r="AJ5" t="str">
            <v>Quarter</v>
          </cell>
          <cell r="AK5" t="str">
            <v>Quarter</v>
          </cell>
          <cell r="AL5" t="str">
            <v>Quarter</v>
          </cell>
          <cell r="AM5" t="str">
            <v>Quarter</v>
          </cell>
          <cell r="AN5" t="str">
            <v>Quarter</v>
          </cell>
          <cell r="AO5" t="str">
            <v>Quarter</v>
          </cell>
          <cell r="AP5" t="str">
            <v>Quarter</v>
          </cell>
          <cell r="AQ5" t="str">
            <v>Quarter</v>
          </cell>
          <cell r="AR5" t="str">
            <v>Quarter</v>
          </cell>
          <cell r="AS5" t="str">
            <v>Quarter</v>
          </cell>
          <cell r="AT5" t="str">
            <v>Quarter</v>
          </cell>
          <cell r="AU5" t="str">
            <v>Quarter</v>
          </cell>
          <cell r="AV5" t="str">
            <v>Quarter</v>
          </cell>
          <cell r="AW5" t="str">
            <v>Quarter</v>
          </cell>
          <cell r="AX5" t="str">
            <v>Quarter</v>
          </cell>
          <cell r="AY5" t="str">
            <v>Quarter</v>
          </cell>
          <cell r="AZ5" t="str">
            <v>Quarter</v>
          </cell>
          <cell r="BA5" t="str">
            <v>Quarter</v>
          </cell>
          <cell r="BB5" t="str">
            <v>Quarter</v>
          </cell>
          <cell r="BC5" t="str">
            <v>Quarter</v>
          </cell>
          <cell r="BD5" t="str">
            <v>Quarter</v>
          </cell>
          <cell r="BE5" t="str">
            <v>Quarter</v>
          </cell>
          <cell r="BF5" t="str">
            <v>Quarter</v>
          </cell>
          <cell r="BG5" t="str">
            <v>Quarter</v>
          </cell>
          <cell r="BH5" t="str">
            <v>Quarter</v>
          </cell>
          <cell r="BI5" t="str">
            <v>Quarter</v>
          </cell>
          <cell r="BJ5" t="str">
            <v>Quarter</v>
          </cell>
          <cell r="BK5" t="str">
            <v>Quarter</v>
          </cell>
          <cell r="BL5" t="str">
            <v>Quarter</v>
          </cell>
          <cell r="BM5" t="str">
            <v>Quarter</v>
          </cell>
          <cell r="BN5" t="str">
            <v>Quarter</v>
          </cell>
          <cell r="BO5" t="str">
            <v>Quarter</v>
          </cell>
          <cell r="BP5" t="str">
            <v>Quarter</v>
          </cell>
          <cell r="BQ5" t="str">
            <v>Quarter</v>
          </cell>
          <cell r="BR5" t="str">
            <v>Quarter</v>
          </cell>
          <cell r="BS5" t="str">
            <v>Quarter</v>
          </cell>
          <cell r="BT5" t="str">
            <v>Quarter</v>
          </cell>
          <cell r="BU5" t="str">
            <v>Quarter</v>
          </cell>
          <cell r="BV5" t="str">
            <v>Quarter</v>
          </cell>
          <cell r="BW5" t="str">
            <v>Quarter</v>
          </cell>
          <cell r="BX5" t="str">
            <v>Quarter</v>
          </cell>
          <cell r="BY5" t="str">
            <v>Quarter</v>
          </cell>
          <cell r="BZ5" t="str">
            <v>Quarter</v>
          </cell>
          <cell r="CA5" t="str">
            <v>Quarter</v>
          </cell>
          <cell r="CB5" t="str">
            <v>Quarter</v>
          </cell>
          <cell r="CC5" t="str">
            <v>Quarter</v>
          </cell>
          <cell r="CD5" t="str">
            <v>Quarter</v>
          </cell>
          <cell r="CE5" t="str">
            <v>Quarter</v>
          </cell>
          <cell r="CF5" t="str">
            <v>Quarter</v>
          </cell>
          <cell r="CG5" t="str">
            <v>Quarter</v>
          </cell>
          <cell r="CH5" t="str">
            <v>Quarter</v>
          </cell>
          <cell r="CI5" t="str">
            <v>Quarter</v>
          </cell>
          <cell r="CJ5" t="str">
            <v>Quarter</v>
          </cell>
          <cell r="CK5" t="str">
            <v>Quarter</v>
          </cell>
          <cell r="CL5" t="str">
            <v>Quarter</v>
          </cell>
          <cell r="CM5" t="str">
            <v>Quarter</v>
          </cell>
        </row>
        <row r="6">
          <cell r="B6">
            <v>3</v>
          </cell>
          <cell r="C6">
            <v>3</v>
          </cell>
          <cell r="D6">
            <v>3</v>
          </cell>
          <cell r="E6">
            <v>3</v>
          </cell>
          <cell r="F6">
            <v>3</v>
          </cell>
          <cell r="G6">
            <v>3</v>
          </cell>
          <cell r="H6">
            <v>3</v>
          </cell>
          <cell r="I6">
            <v>3</v>
          </cell>
          <cell r="J6">
            <v>3</v>
          </cell>
          <cell r="K6">
            <v>3</v>
          </cell>
          <cell r="L6">
            <v>3</v>
          </cell>
          <cell r="M6">
            <v>3</v>
          </cell>
          <cell r="N6">
            <v>3</v>
          </cell>
          <cell r="O6">
            <v>3</v>
          </cell>
          <cell r="P6">
            <v>3</v>
          </cell>
          <cell r="Q6">
            <v>3</v>
          </cell>
          <cell r="R6">
            <v>3</v>
          </cell>
          <cell r="S6">
            <v>3</v>
          </cell>
          <cell r="T6">
            <v>3</v>
          </cell>
          <cell r="U6">
            <v>3</v>
          </cell>
          <cell r="V6">
            <v>3</v>
          </cell>
          <cell r="W6">
            <v>3</v>
          </cell>
          <cell r="X6">
            <v>3</v>
          </cell>
          <cell r="Y6">
            <v>3</v>
          </cell>
          <cell r="Z6">
            <v>3</v>
          </cell>
          <cell r="AA6">
            <v>3</v>
          </cell>
          <cell r="AB6">
            <v>3</v>
          </cell>
          <cell r="AC6">
            <v>3</v>
          </cell>
          <cell r="AD6">
            <v>3</v>
          </cell>
          <cell r="AE6">
            <v>3</v>
          </cell>
          <cell r="AF6">
            <v>3</v>
          </cell>
          <cell r="AG6">
            <v>3</v>
          </cell>
          <cell r="AH6">
            <v>3</v>
          </cell>
          <cell r="AI6">
            <v>3</v>
          </cell>
          <cell r="AJ6">
            <v>3</v>
          </cell>
          <cell r="AK6">
            <v>3</v>
          </cell>
          <cell r="AL6">
            <v>3</v>
          </cell>
          <cell r="AM6">
            <v>3</v>
          </cell>
          <cell r="AN6">
            <v>3</v>
          </cell>
          <cell r="AO6">
            <v>3</v>
          </cell>
          <cell r="AP6">
            <v>3</v>
          </cell>
          <cell r="AQ6">
            <v>3</v>
          </cell>
          <cell r="AR6">
            <v>3</v>
          </cell>
          <cell r="AS6">
            <v>3</v>
          </cell>
          <cell r="AT6">
            <v>3</v>
          </cell>
          <cell r="AU6">
            <v>3</v>
          </cell>
          <cell r="AV6">
            <v>3</v>
          </cell>
          <cell r="AW6">
            <v>3</v>
          </cell>
          <cell r="AX6">
            <v>3</v>
          </cell>
          <cell r="AY6">
            <v>3</v>
          </cell>
          <cell r="AZ6">
            <v>3</v>
          </cell>
          <cell r="BA6">
            <v>3</v>
          </cell>
          <cell r="BB6">
            <v>3</v>
          </cell>
          <cell r="BC6">
            <v>3</v>
          </cell>
          <cell r="BD6">
            <v>3</v>
          </cell>
          <cell r="BE6">
            <v>3</v>
          </cell>
          <cell r="BF6">
            <v>3</v>
          </cell>
          <cell r="BG6">
            <v>3</v>
          </cell>
          <cell r="BH6">
            <v>3</v>
          </cell>
          <cell r="BI6">
            <v>3</v>
          </cell>
          <cell r="BJ6">
            <v>3</v>
          </cell>
          <cell r="BK6">
            <v>3</v>
          </cell>
          <cell r="BL6">
            <v>3</v>
          </cell>
          <cell r="BM6">
            <v>3</v>
          </cell>
          <cell r="BN6">
            <v>3</v>
          </cell>
          <cell r="BO6">
            <v>3</v>
          </cell>
          <cell r="BP6">
            <v>3</v>
          </cell>
          <cell r="BQ6">
            <v>3</v>
          </cell>
          <cell r="BR6">
            <v>3</v>
          </cell>
          <cell r="BS6">
            <v>3</v>
          </cell>
          <cell r="BT6">
            <v>3</v>
          </cell>
          <cell r="BU6">
            <v>3</v>
          </cell>
          <cell r="BV6">
            <v>3</v>
          </cell>
          <cell r="BW6">
            <v>3</v>
          </cell>
          <cell r="BX6">
            <v>3</v>
          </cell>
          <cell r="BY6">
            <v>3</v>
          </cell>
          <cell r="BZ6">
            <v>3</v>
          </cell>
          <cell r="CA6">
            <v>3</v>
          </cell>
          <cell r="CB6">
            <v>3</v>
          </cell>
          <cell r="CC6">
            <v>3</v>
          </cell>
          <cell r="CD6">
            <v>3</v>
          </cell>
          <cell r="CE6">
            <v>3</v>
          </cell>
          <cell r="CF6">
            <v>3</v>
          </cell>
          <cell r="CG6">
            <v>3</v>
          </cell>
          <cell r="CH6">
            <v>3</v>
          </cell>
          <cell r="CI6">
            <v>3</v>
          </cell>
          <cell r="CJ6">
            <v>3</v>
          </cell>
          <cell r="CK6">
            <v>3</v>
          </cell>
          <cell r="CL6">
            <v>3</v>
          </cell>
          <cell r="CM6">
            <v>3</v>
          </cell>
        </row>
        <row r="7">
          <cell r="B7">
            <v>32387</v>
          </cell>
          <cell r="C7">
            <v>32387</v>
          </cell>
          <cell r="D7">
            <v>32387</v>
          </cell>
          <cell r="E7">
            <v>32387</v>
          </cell>
          <cell r="F7">
            <v>32387</v>
          </cell>
          <cell r="G7">
            <v>32387</v>
          </cell>
          <cell r="H7">
            <v>32387</v>
          </cell>
          <cell r="I7">
            <v>32387</v>
          </cell>
          <cell r="J7">
            <v>32387</v>
          </cell>
          <cell r="K7">
            <v>32387</v>
          </cell>
          <cell r="L7">
            <v>32387</v>
          </cell>
          <cell r="M7">
            <v>32387</v>
          </cell>
          <cell r="N7">
            <v>32387</v>
          </cell>
          <cell r="O7">
            <v>32387</v>
          </cell>
          <cell r="P7">
            <v>32387</v>
          </cell>
          <cell r="Q7">
            <v>32387</v>
          </cell>
          <cell r="R7">
            <v>32387</v>
          </cell>
          <cell r="S7">
            <v>32387</v>
          </cell>
          <cell r="T7">
            <v>32387</v>
          </cell>
          <cell r="U7">
            <v>32387</v>
          </cell>
          <cell r="V7">
            <v>32387</v>
          </cell>
          <cell r="W7">
            <v>32387</v>
          </cell>
          <cell r="X7">
            <v>32387</v>
          </cell>
          <cell r="Y7">
            <v>32387</v>
          </cell>
          <cell r="Z7">
            <v>32387</v>
          </cell>
          <cell r="AA7">
            <v>32387</v>
          </cell>
          <cell r="AB7">
            <v>32387</v>
          </cell>
          <cell r="AC7">
            <v>32387</v>
          </cell>
          <cell r="AD7">
            <v>32387</v>
          </cell>
          <cell r="AE7">
            <v>32387</v>
          </cell>
          <cell r="AF7">
            <v>32387</v>
          </cell>
          <cell r="AG7">
            <v>32387</v>
          </cell>
          <cell r="AH7">
            <v>32387</v>
          </cell>
          <cell r="AI7">
            <v>32387</v>
          </cell>
          <cell r="AJ7">
            <v>32387</v>
          </cell>
          <cell r="AK7">
            <v>32387</v>
          </cell>
          <cell r="AL7">
            <v>32387</v>
          </cell>
          <cell r="AM7">
            <v>32387</v>
          </cell>
          <cell r="AN7">
            <v>32387</v>
          </cell>
          <cell r="AO7">
            <v>32387</v>
          </cell>
          <cell r="AP7">
            <v>32387</v>
          </cell>
          <cell r="AQ7">
            <v>32387</v>
          </cell>
          <cell r="AR7">
            <v>32387</v>
          </cell>
          <cell r="AS7">
            <v>32387</v>
          </cell>
          <cell r="AT7">
            <v>32387</v>
          </cell>
          <cell r="AU7">
            <v>32387</v>
          </cell>
          <cell r="AV7">
            <v>32387</v>
          </cell>
          <cell r="AW7">
            <v>32387</v>
          </cell>
          <cell r="AX7">
            <v>32387</v>
          </cell>
          <cell r="AY7">
            <v>32387</v>
          </cell>
          <cell r="AZ7">
            <v>32387</v>
          </cell>
          <cell r="BA7">
            <v>32387</v>
          </cell>
          <cell r="BB7">
            <v>32387</v>
          </cell>
          <cell r="BC7">
            <v>32387</v>
          </cell>
          <cell r="BD7">
            <v>32387</v>
          </cell>
          <cell r="BE7">
            <v>32387</v>
          </cell>
          <cell r="BF7">
            <v>32387</v>
          </cell>
          <cell r="BG7">
            <v>32387</v>
          </cell>
          <cell r="BH7">
            <v>32387</v>
          </cell>
          <cell r="BI7">
            <v>32387</v>
          </cell>
          <cell r="BJ7">
            <v>32387</v>
          </cell>
          <cell r="BK7">
            <v>32387</v>
          </cell>
          <cell r="BL7">
            <v>32387</v>
          </cell>
          <cell r="BM7">
            <v>32387</v>
          </cell>
          <cell r="BN7">
            <v>32387</v>
          </cell>
          <cell r="BO7">
            <v>32387</v>
          </cell>
          <cell r="BP7">
            <v>32387</v>
          </cell>
          <cell r="BQ7">
            <v>32387</v>
          </cell>
          <cell r="BR7">
            <v>32387</v>
          </cell>
          <cell r="BS7">
            <v>32387</v>
          </cell>
          <cell r="BT7">
            <v>32387</v>
          </cell>
          <cell r="BU7">
            <v>32387</v>
          </cell>
          <cell r="BV7">
            <v>32387</v>
          </cell>
          <cell r="BW7">
            <v>32387</v>
          </cell>
          <cell r="BX7">
            <v>32387</v>
          </cell>
          <cell r="BY7">
            <v>32387</v>
          </cell>
          <cell r="BZ7">
            <v>32387</v>
          </cell>
          <cell r="CA7">
            <v>32387</v>
          </cell>
          <cell r="CB7">
            <v>32387</v>
          </cell>
          <cell r="CC7">
            <v>32387</v>
          </cell>
          <cell r="CD7">
            <v>32387</v>
          </cell>
          <cell r="CE7">
            <v>32387</v>
          </cell>
          <cell r="CF7">
            <v>32387</v>
          </cell>
          <cell r="CG7">
            <v>32387</v>
          </cell>
          <cell r="CH7">
            <v>32387</v>
          </cell>
          <cell r="CI7">
            <v>32387</v>
          </cell>
          <cell r="CJ7">
            <v>32387</v>
          </cell>
          <cell r="CK7">
            <v>32387</v>
          </cell>
          <cell r="CL7">
            <v>32387</v>
          </cell>
          <cell r="CM7">
            <v>32387</v>
          </cell>
        </row>
        <row r="8">
          <cell r="B8">
            <v>43070</v>
          </cell>
          <cell r="C8">
            <v>43070</v>
          </cell>
          <cell r="D8">
            <v>43070</v>
          </cell>
          <cell r="E8">
            <v>43070</v>
          </cell>
          <cell r="F8">
            <v>43070</v>
          </cell>
          <cell r="G8">
            <v>43070</v>
          </cell>
          <cell r="H8">
            <v>43070</v>
          </cell>
          <cell r="I8">
            <v>43070</v>
          </cell>
          <cell r="J8">
            <v>43070</v>
          </cell>
          <cell r="K8">
            <v>43070</v>
          </cell>
          <cell r="L8">
            <v>43070</v>
          </cell>
          <cell r="M8">
            <v>43070</v>
          </cell>
          <cell r="N8">
            <v>43070</v>
          </cell>
          <cell r="O8">
            <v>43070</v>
          </cell>
          <cell r="P8">
            <v>43070</v>
          </cell>
          <cell r="Q8">
            <v>43070</v>
          </cell>
          <cell r="R8">
            <v>43070</v>
          </cell>
          <cell r="S8">
            <v>43070</v>
          </cell>
          <cell r="T8">
            <v>43070</v>
          </cell>
          <cell r="U8">
            <v>43070</v>
          </cell>
          <cell r="V8">
            <v>43070</v>
          </cell>
          <cell r="W8">
            <v>43070</v>
          </cell>
          <cell r="X8">
            <v>43070</v>
          </cell>
          <cell r="Y8">
            <v>43070</v>
          </cell>
          <cell r="Z8">
            <v>43070</v>
          </cell>
          <cell r="AA8">
            <v>43070</v>
          </cell>
          <cell r="AB8">
            <v>43070</v>
          </cell>
          <cell r="AC8">
            <v>43070</v>
          </cell>
          <cell r="AD8">
            <v>43070</v>
          </cell>
          <cell r="AE8">
            <v>43070</v>
          </cell>
          <cell r="AF8">
            <v>43070</v>
          </cell>
          <cell r="AG8">
            <v>43070</v>
          </cell>
          <cell r="AH8">
            <v>43070</v>
          </cell>
          <cell r="AI8">
            <v>43070</v>
          </cell>
          <cell r="AJ8">
            <v>43070</v>
          </cell>
          <cell r="AK8">
            <v>43070</v>
          </cell>
          <cell r="AL8">
            <v>43070</v>
          </cell>
          <cell r="AM8">
            <v>43070</v>
          </cell>
          <cell r="AN8">
            <v>43070</v>
          </cell>
          <cell r="AO8">
            <v>43070</v>
          </cell>
          <cell r="AP8">
            <v>43070</v>
          </cell>
          <cell r="AQ8">
            <v>43070</v>
          </cell>
          <cell r="AR8">
            <v>43070</v>
          </cell>
          <cell r="AS8">
            <v>43070</v>
          </cell>
          <cell r="AT8">
            <v>43070</v>
          </cell>
          <cell r="AU8">
            <v>43070</v>
          </cell>
          <cell r="AV8">
            <v>43070</v>
          </cell>
          <cell r="AW8">
            <v>43070</v>
          </cell>
          <cell r="AX8">
            <v>43070</v>
          </cell>
          <cell r="AY8">
            <v>43070</v>
          </cell>
          <cell r="AZ8">
            <v>43070</v>
          </cell>
          <cell r="BA8">
            <v>43070</v>
          </cell>
          <cell r="BB8">
            <v>43070</v>
          </cell>
          <cell r="BC8">
            <v>43070</v>
          </cell>
          <cell r="BD8">
            <v>43070</v>
          </cell>
          <cell r="BE8">
            <v>43070</v>
          </cell>
          <cell r="BF8">
            <v>43070</v>
          </cell>
          <cell r="BG8">
            <v>43070</v>
          </cell>
          <cell r="BH8">
            <v>43070</v>
          </cell>
          <cell r="BI8">
            <v>43070</v>
          </cell>
          <cell r="BJ8">
            <v>43070</v>
          </cell>
          <cell r="BK8">
            <v>43070</v>
          </cell>
          <cell r="BL8">
            <v>43070</v>
          </cell>
          <cell r="BM8">
            <v>43070</v>
          </cell>
          <cell r="BN8">
            <v>43070</v>
          </cell>
          <cell r="BO8">
            <v>43070</v>
          </cell>
          <cell r="BP8">
            <v>43070</v>
          </cell>
          <cell r="BQ8">
            <v>43070</v>
          </cell>
          <cell r="BR8">
            <v>43070</v>
          </cell>
          <cell r="BS8">
            <v>43070</v>
          </cell>
          <cell r="BT8">
            <v>43070</v>
          </cell>
          <cell r="BU8">
            <v>43070</v>
          </cell>
          <cell r="BV8">
            <v>43070</v>
          </cell>
          <cell r="BW8">
            <v>43070</v>
          </cell>
          <cell r="BX8">
            <v>43070</v>
          </cell>
          <cell r="BY8">
            <v>43070</v>
          </cell>
          <cell r="BZ8">
            <v>43070</v>
          </cell>
          <cell r="CA8">
            <v>43070</v>
          </cell>
          <cell r="CB8">
            <v>43070</v>
          </cell>
          <cell r="CC8">
            <v>43070</v>
          </cell>
          <cell r="CD8">
            <v>43070</v>
          </cell>
          <cell r="CE8">
            <v>43070</v>
          </cell>
          <cell r="CF8">
            <v>43070</v>
          </cell>
          <cell r="CG8">
            <v>43070</v>
          </cell>
          <cell r="CH8">
            <v>43070</v>
          </cell>
          <cell r="CI8">
            <v>43070</v>
          </cell>
          <cell r="CJ8">
            <v>43070</v>
          </cell>
          <cell r="CK8">
            <v>43070</v>
          </cell>
          <cell r="CL8">
            <v>43070</v>
          </cell>
          <cell r="CM8">
            <v>43070</v>
          </cell>
        </row>
        <row r="9">
          <cell r="B9">
            <v>118</v>
          </cell>
          <cell r="C9">
            <v>118</v>
          </cell>
          <cell r="D9">
            <v>118</v>
          </cell>
          <cell r="E9">
            <v>118</v>
          </cell>
          <cell r="F9">
            <v>118</v>
          </cell>
          <cell r="G9">
            <v>118</v>
          </cell>
          <cell r="H9">
            <v>118</v>
          </cell>
          <cell r="I9">
            <v>118</v>
          </cell>
          <cell r="J9">
            <v>118</v>
          </cell>
          <cell r="K9">
            <v>118</v>
          </cell>
          <cell r="L9">
            <v>118</v>
          </cell>
          <cell r="M9">
            <v>118</v>
          </cell>
          <cell r="N9">
            <v>118</v>
          </cell>
          <cell r="O9">
            <v>118</v>
          </cell>
          <cell r="P9">
            <v>118</v>
          </cell>
          <cell r="Q9">
            <v>118</v>
          </cell>
          <cell r="R9">
            <v>118</v>
          </cell>
          <cell r="S9">
            <v>118</v>
          </cell>
          <cell r="T9">
            <v>118</v>
          </cell>
          <cell r="U9">
            <v>118</v>
          </cell>
          <cell r="V9">
            <v>118</v>
          </cell>
          <cell r="W9">
            <v>118</v>
          </cell>
          <cell r="X9">
            <v>118</v>
          </cell>
          <cell r="Y9">
            <v>118</v>
          </cell>
          <cell r="Z9">
            <v>118</v>
          </cell>
          <cell r="AA9">
            <v>118</v>
          </cell>
          <cell r="AB9">
            <v>118</v>
          </cell>
          <cell r="AC9">
            <v>118</v>
          </cell>
          <cell r="AD9">
            <v>118</v>
          </cell>
          <cell r="AE9">
            <v>118</v>
          </cell>
          <cell r="AF9">
            <v>118</v>
          </cell>
          <cell r="AG9">
            <v>118</v>
          </cell>
          <cell r="AH9">
            <v>118</v>
          </cell>
          <cell r="AI9">
            <v>118</v>
          </cell>
          <cell r="AJ9">
            <v>118</v>
          </cell>
          <cell r="AK9">
            <v>118</v>
          </cell>
          <cell r="AL9">
            <v>118</v>
          </cell>
          <cell r="AM9">
            <v>118</v>
          </cell>
          <cell r="AN9">
            <v>118</v>
          </cell>
          <cell r="AO9">
            <v>118</v>
          </cell>
          <cell r="AP9">
            <v>118</v>
          </cell>
          <cell r="AQ9">
            <v>118</v>
          </cell>
          <cell r="AR9">
            <v>118</v>
          </cell>
          <cell r="AS9">
            <v>118</v>
          </cell>
          <cell r="AT9">
            <v>118</v>
          </cell>
          <cell r="AU9">
            <v>118</v>
          </cell>
          <cell r="AV9">
            <v>118</v>
          </cell>
          <cell r="AW9">
            <v>118</v>
          </cell>
          <cell r="AX9">
            <v>118</v>
          </cell>
          <cell r="AY9">
            <v>118</v>
          </cell>
          <cell r="AZ9">
            <v>118</v>
          </cell>
          <cell r="BA9">
            <v>118</v>
          </cell>
          <cell r="BB9">
            <v>118</v>
          </cell>
          <cell r="BC9">
            <v>118</v>
          </cell>
          <cell r="BD9">
            <v>118</v>
          </cell>
          <cell r="BE9">
            <v>118</v>
          </cell>
          <cell r="BF9">
            <v>118</v>
          </cell>
          <cell r="BG9">
            <v>118</v>
          </cell>
          <cell r="BH9">
            <v>118</v>
          </cell>
          <cell r="BI9">
            <v>118</v>
          </cell>
          <cell r="BJ9">
            <v>118</v>
          </cell>
          <cell r="BK9">
            <v>118</v>
          </cell>
          <cell r="BL9">
            <v>118</v>
          </cell>
          <cell r="BM9">
            <v>118</v>
          </cell>
          <cell r="BN9">
            <v>118</v>
          </cell>
          <cell r="BO9">
            <v>118</v>
          </cell>
          <cell r="BP9">
            <v>118</v>
          </cell>
          <cell r="BQ9">
            <v>118</v>
          </cell>
          <cell r="BR9">
            <v>118</v>
          </cell>
          <cell r="BS9">
            <v>118</v>
          </cell>
          <cell r="BT9">
            <v>118</v>
          </cell>
          <cell r="BU9">
            <v>118</v>
          </cell>
          <cell r="BV9">
            <v>118</v>
          </cell>
          <cell r="BW9">
            <v>118</v>
          </cell>
          <cell r="BX9">
            <v>118</v>
          </cell>
          <cell r="BY9">
            <v>118</v>
          </cell>
          <cell r="BZ9">
            <v>118</v>
          </cell>
          <cell r="CA9">
            <v>118</v>
          </cell>
          <cell r="CB9">
            <v>118</v>
          </cell>
          <cell r="CC9">
            <v>118</v>
          </cell>
          <cell r="CD9">
            <v>118</v>
          </cell>
          <cell r="CE9">
            <v>118</v>
          </cell>
          <cell r="CF9">
            <v>118</v>
          </cell>
          <cell r="CG9">
            <v>118</v>
          </cell>
          <cell r="CH9">
            <v>118</v>
          </cell>
          <cell r="CI9">
            <v>118</v>
          </cell>
          <cell r="CJ9">
            <v>118</v>
          </cell>
          <cell r="CK9">
            <v>118</v>
          </cell>
          <cell r="CL9">
            <v>118</v>
          </cell>
          <cell r="CM9">
            <v>118</v>
          </cell>
        </row>
        <row r="10">
          <cell r="B10" t="str">
            <v>A85125817K</v>
          </cell>
          <cell r="C10" t="str">
            <v>A85125818L</v>
          </cell>
          <cell r="D10" t="str">
            <v>A85125819R</v>
          </cell>
          <cell r="E10" t="str">
            <v>A85125820X</v>
          </cell>
          <cell r="F10" t="str">
            <v>A85125821A</v>
          </cell>
          <cell r="G10" t="str">
            <v>A85125822C</v>
          </cell>
          <cell r="H10" t="str">
            <v>A85125823F</v>
          </cell>
          <cell r="I10" t="str">
            <v>A85125824J</v>
          </cell>
          <cell r="J10" t="str">
            <v>A85125825K</v>
          </cell>
          <cell r="K10" t="str">
            <v>A85125826L</v>
          </cell>
          <cell r="L10" t="str">
            <v>A85125827R</v>
          </cell>
          <cell r="M10" t="str">
            <v>A85125828T</v>
          </cell>
          <cell r="N10" t="str">
            <v>A85125829V</v>
          </cell>
          <cell r="O10" t="str">
            <v>A85125830C</v>
          </cell>
          <cell r="P10" t="str">
            <v>A85125831F</v>
          </cell>
          <cell r="Q10" t="str">
            <v>A85125832J</v>
          </cell>
          <cell r="R10" t="str">
            <v>A85125833K</v>
          </cell>
          <cell r="S10" t="str">
            <v>A85125834L</v>
          </cell>
          <cell r="T10" t="str">
            <v>A85125835R</v>
          </cell>
          <cell r="U10" t="str">
            <v>A85125836T</v>
          </cell>
          <cell r="V10" t="str">
            <v>A85125837V</v>
          </cell>
          <cell r="W10" t="str">
            <v>A85125838W</v>
          </cell>
          <cell r="X10" t="str">
            <v>A85125839X</v>
          </cell>
          <cell r="Y10" t="str">
            <v>A85125840J</v>
          </cell>
          <cell r="Z10" t="str">
            <v>A85125841K</v>
          </cell>
          <cell r="AA10" t="str">
            <v>A85125842L</v>
          </cell>
          <cell r="AB10" t="str">
            <v>A85125843R</v>
          </cell>
          <cell r="AC10" t="str">
            <v>A85125811W</v>
          </cell>
          <cell r="AD10" t="str">
            <v>A85125844T</v>
          </cell>
          <cell r="AE10" t="str">
            <v>A85125845V</v>
          </cell>
          <cell r="AF10" t="str">
            <v>A85125846W</v>
          </cell>
          <cell r="AG10" t="str">
            <v>A85125847X</v>
          </cell>
          <cell r="AH10" t="str">
            <v>A85125848A</v>
          </cell>
          <cell r="AI10" t="str">
            <v>A85125849C</v>
          </cell>
          <cell r="AJ10" t="str">
            <v>A85125850L</v>
          </cell>
          <cell r="AK10" t="str">
            <v>A85125851R</v>
          </cell>
          <cell r="AL10" t="str">
            <v>A85125852T</v>
          </cell>
          <cell r="AM10" t="str">
            <v>A85125853V</v>
          </cell>
          <cell r="AN10" t="str">
            <v>A85125854W</v>
          </cell>
          <cell r="AO10" t="str">
            <v>A85125855X</v>
          </cell>
          <cell r="AP10" t="str">
            <v>A85125856A</v>
          </cell>
          <cell r="AQ10" t="str">
            <v>A85125857C</v>
          </cell>
          <cell r="AR10" t="str">
            <v>A85125858F</v>
          </cell>
          <cell r="AS10" t="str">
            <v>A85125859J</v>
          </cell>
          <cell r="AT10" t="str">
            <v>A85125860T</v>
          </cell>
          <cell r="AU10" t="str">
            <v>A85125861V</v>
          </cell>
          <cell r="AV10" t="str">
            <v>A85125862W</v>
          </cell>
          <cell r="AW10" t="str">
            <v>A85125863X</v>
          </cell>
          <cell r="AX10" t="str">
            <v>A85125864A</v>
          </cell>
          <cell r="AY10" t="str">
            <v>A85125865C</v>
          </cell>
          <cell r="AZ10" t="str">
            <v>A85125866F</v>
          </cell>
          <cell r="BA10" t="str">
            <v>A85125867J</v>
          </cell>
          <cell r="BB10" t="str">
            <v>A85125868K</v>
          </cell>
          <cell r="BC10" t="str">
            <v>A85125869L</v>
          </cell>
          <cell r="BD10" t="str">
            <v>A85125870W</v>
          </cell>
          <cell r="BE10" t="str">
            <v>A85125871X</v>
          </cell>
          <cell r="BF10" t="str">
            <v>A85125872A</v>
          </cell>
          <cell r="BG10" t="str">
            <v>A85125813A</v>
          </cell>
          <cell r="BH10" t="str">
            <v>A85125873C</v>
          </cell>
          <cell r="BI10" t="str">
            <v>A85125874F</v>
          </cell>
          <cell r="BJ10" t="str">
            <v>A85125875J</v>
          </cell>
          <cell r="BK10" t="str">
            <v>A85125876K</v>
          </cell>
          <cell r="BL10" t="str">
            <v>A85125877L</v>
          </cell>
          <cell r="BM10" t="str">
            <v>A85125878R</v>
          </cell>
          <cell r="BN10" t="str">
            <v>A85125879T</v>
          </cell>
          <cell r="BO10" t="str">
            <v>A85125880A</v>
          </cell>
          <cell r="BP10" t="str">
            <v>A85125881C</v>
          </cell>
          <cell r="BQ10" t="str">
            <v>A85125882F</v>
          </cell>
          <cell r="BR10" t="str">
            <v>A85125883J</v>
          </cell>
          <cell r="BS10" t="str">
            <v>A85125884K</v>
          </cell>
          <cell r="BT10" t="str">
            <v>A85125885L</v>
          </cell>
          <cell r="BU10" t="str">
            <v>A85125886R</v>
          </cell>
          <cell r="BV10" t="str">
            <v>A85125887T</v>
          </cell>
          <cell r="BW10" t="str">
            <v>A85125888V</v>
          </cell>
          <cell r="BX10" t="str">
            <v>A85125889W</v>
          </cell>
          <cell r="BY10" t="str">
            <v>A85125890F</v>
          </cell>
          <cell r="BZ10" t="str">
            <v>A85125891J</v>
          </cell>
          <cell r="CA10" t="str">
            <v>A85125892K</v>
          </cell>
          <cell r="CB10" t="str">
            <v>A85125893L</v>
          </cell>
          <cell r="CC10" t="str">
            <v>A85125894R</v>
          </cell>
          <cell r="CD10" t="str">
            <v>A85125895T</v>
          </cell>
          <cell r="CE10" t="str">
            <v>A85125896V</v>
          </cell>
          <cell r="CF10" t="str">
            <v>A85125897W</v>
          </cell>
          <cell r="CG10" t="str">
            <v>A85125898X</v>
          </cell>
          <cell r="CH10" t="str">
            <v>A85125899A</v>
          </cell>
          <cell r="CI10" t="str">
            <v>A85125900X</v>
          </cell>
          <cell r="CJ10" t="str">
            <v>A85125901A</v>
          </cell>
          <cell r="CK10" t="str">
            <v>A85125815F</v>
          </cell>
          <cell r="CL10" t="str">
            <v>A85125902C</v>
          </cell>
          <cell r="CM10" t="str">
            <v>A85125903F</v>
          </cell>
        </row>
        <row r="11">
          <cell r="B11">
            <v>16567</v>
          </cell>
          <cell r="C11">
            <v>2437</v>
          </cell>
          <cell r="D11">
            <v>85</v>
          </cell>
          <cell r="E11">
            <v>335</v>
          </cell>
          <cell r="F11">
            <v>57</v>
          </cell>
          <cell r="G11">
            <v>0</v>
          </cell>
          <cell r="H11">
            <v>2915</v>
          </cell>
          <cell r="I11">
            <v>19481</v>
          </cell>
          <cell r="J11">
            <v>390</v>
          </cell>
          <cell r="K11">
            <v>360</v>
          </cell>
          <cell r="L11">
            <v>750</v>
          </cell>
          <cell r="M11">
            <v>20231</v>
          </cell>
          <cell r="N11">
            <v>7503</v>
          </cell>
          <cell r="O11">
            <v>1672</v>
          </cell>
          <cell r="P11">
            <v>638</v>
          </cell>
          <cell r="Q11">
            <v>275</v>
          </cell>
          <cell r="R11">
            <v>10087</v>
          </cell>
          <cell r="S11">
            <v>10087</v>
          </cell>
          <cell r="T11">
            <v>2252</v>
          </cell>
          <cell r="U11">
            <v>13</v>
          </cell>
          <cell r="V11">
            <v>2265</v>
          </cell>
          <cell r="W11">
            <v>578</v>
          </cell>
          <cell r="X11">
            <v>18</v>
          </cell>
          <cell r="Y11">
            <v>97</v>
          </cell>
          <cell r="Z11">
            <v>2958</v>
          </cell>
          <cell r="AA11">
            <v>13045</v>
          </cell>
          <cell r="AB11">
            <v>7186</v>
          </cell>
          <cell r="AC11">
            <v>344</v>
          </cell>
          <cell r="AD11">
            <v>6842</v>
          </cell>
          <cell r="AE11">
            <v>20231</v>
          </cell>
          <cell r="AF11">
            <v>16771</v>
          </cell>
          <cell r="AG11">
            <v>2423</v>
          </cell>
          <cell r="AH11">
            <v>77</v>
          </cell>
          <cell r="AI11">
            <v>261</v>
          </cell>
          <cell r="AJ11">
            <v>57</v>
          </cell>
          <cell r="AK11">
            <v>0</v>
          </cell>
          <cell r="AL11">
            <v>2819</v>
          </cell>
          <cell r="AM11">
            <v>19590</v>
          </cell>
          <cell r="AN11">
            <v>391</v>
          </cell>
          <cell r="AO11">
            <v>386</v>
          </cell>
          <cell r="AP11">
            <v>777</v>
          </cell>
          <cell r="AQ11">
            <v>20367</v>
          </cell>
          <cell r="AR11">
            <v>7614</v>
          </cell>
          <cell r="AS11">
            <v>1793</v>
          </cell>
          <cell r="AT11">
            <v>652</v>
          </cell>
          <cell r="AU11">
            <v>290</v>
          </cell>
          <cell r="AV11">
            <v>10349</v>
          </cell>
          <cell r="AW11">
            <v>10349</v>
          </cell>
          <cell r="AX11">
            <v>2383</v>
          </cell>
          <cell r="AY11">
            <v>14</v>
          </cell>
          <cell r="AZ11">
            <v>2397</v>
          </cell>
          <cell r="BA11">
            <v>579</v>
          </cell>
          <cell r="BB11">
            <v>18</v>
          </cell>
          <cell r="BC11">
            <v>100</v>
          </cell>
          <cell r="BD11">
            <v>3093</v>
          </cell>
          <cell r="BE11">
            <v>13442</v>
          </cell>
          <cell r="BF11">
            <v>6924</v>
          </cell>
          <cell r="BG11">
            <v>91</v>
          </cell>
          <cell r="BH11">
            <v>6833</v>
          </cell>
          <cell r="BI11">
            <v>20367</v>
          </cell>
          <cell r="BJ11">
            <v>17620</v>
          </cell>
          <cell r="BK11">
            <v>2423</v>
          </cell>
          <cell r="BL11">
            <v>79</v>
          </cell>
          <cell r="BM11">
            <v>261</v>
          </cell>
          <cell r="BN11">
            <v>57</v>
          </cell>
          <cell r="BO11">
            <v>0</v>
          </cell>
          <cell r="BP11">
            <v>2821</v>
          </cell>
          <cell r="BQ11">
            <v>20441</v>
          </cell>
          <cell r="BR11">
            <v>382</v>
          </cell>
          <cell r="BS11">
            <v>392</v>
          </cell>
          <cell r="BT11">
            <v>774</v>
          </cell>
          <cell r="BU11">
            <v>21215</v>
          </cell>
          <cell r="BV11">
            <v>7598</v>
          </cell>
          <cell r="BW11">
            <v>2695</v>
          </cell>
          <cell r="BX11">
            <v>671</v>
          </cell>
          <cell r="BY11">
            <v>252</v>
          </cell>
          <cell r="BZ11">
            <v>11216</v>
          </cell>
          <cell r="CA11">
            <v>11216</v>
          </cell>
          <cell r="CB11">
            <v>2466</v>
          </cell>
          <cell r="CC11">
            <v>16</v>
          </cell>
          <cell r="CD11">
            <v>2482</v>
          </cell>
          <cell r="CE11">
            <v>579</v>
          </cell>
          <cell r="CF11">
            <v>18</v>
          </cell>
          <cell r="CG11">
            <v>92</v>
          </cell>
          <cell r="CH11">
            <v>3171</v>
          </cell>
          <cell r="CI11">
            <v>14387</v>
          </cell>
          <cell r="CJ11">
            <v>6828</v>
          </cell>
          <cell r="CK11">
            <v>-5</v>
          </cell>
          <cell r="CL11">
            <v>6833</v>
          </cell>
          <cell r="CM11">
            <v>21215</v>
          </cell>
        </row>
        <row r="12">
          <cell r="B12">
            <v>16909</v>
          </cell>
          <cell r="C12">
            <v>2642</v>
          </cell>
          <cell r="D12">
            <v>92</v>
          </cell>
          <cell r="E12">
            <v>418</v>
          </cell>
          <cell r="F12">
            <v>58</v>
          </cell>
          <cell r="G12">
            <v>0</v>
          </cell>
          <cell r="H12">
            <v>3210</v>
          </cell>
          <cell r="I12">
            <v>20119</v>
          </cell>
          <cell r="J12">
            <v>391</v>
          </cell>
          <cell r="K12">
            <v>366</v>
          </cell>
          <cell r="L12">
            <v>757</v>
          </cell>
          <cell r="M12">
            <v>20876</v>
          </cell>
          <cell r="N12">
            <v>8123</v>
          </cell>
          <cell r="O12">
            <v>1695</v>
          </cell>
          <cell r="P12">
            <v>635</v>
          </cell>
          <cell r="Q12">
            <v>264</v>
          </cell>
          <cell r="R12">
            <v>10716</v>
          </cell>
          <cell r="S12">
            <v>10716</v>
          </cell>
          <cell r="T12">
            <v>2202</v>
          </cell>
          <cell r="U12">
            <v>17</v>
          </cell>
          <cell r="V12">
            <v>2219</v>
          </cell>
          <cell r="W12">
            <v>586</v>
          </cell>
          <cell r="X12">
            <v>19</v>
          </cell>
          <cell r="Y12">
            <v>102</v>
          </cell>
          <cell r="Z12">
            <v>2926</v>
          </cell>
          <cell r="AA12">
            <v>13642</v>
          </cell>
          <cell r="AB12">
            <v>7234</v>
          </cell>
          <cell r="AC12">
            <v>271</v>
          </cell>
          <cell r="AD12">
            <v>6963</v>
          </cell>
          <cell r="AE12">
            <v>20876</v>
          </cell>
          <cell r="AF12">
            <v>16725</v>
          </cell>
          <cell r="AG12">
            <v>2649</v>
          </cell>
          <cell r="AH12">
            <v>96</v>
          </cell>
          <cell r="AI12">
            <v>456</v>
          </cell>
          <cell r="AJ12">
            <v>58</v>
          </cell>
          <cell r="AK12">
            <v>0</v>
          </cell>
          <cell r="AL12">
            <v>3258</v>
          </cell>
          <cell r="AM12">
            <v>19983</v>
          </cell>
          <cell r="AN12">
            <v>392</v>
          </cell>
          <cell r="AO12">
            <v>349</v>
          </cell>
          <cell r="AP12">
            <v>741</v>
          </cell>
          <cell r="AQ12">
            <v>20725</v>
          </cell>
          <cell r="AR12">
            <v>8025</v>
          </cell>
          <cell r="AS12">
            <v>1529</v>
          </cell>
          <cell r="AT12">
            <v>608</v>
          </cell>
          <cell r="AU12">
            <v>237</v>
          </cell>
          <cell r="AV12">
            <v>10399</v>
          </cell>
          <cell r="AW12">
            <v>10399</v>
          </cell>
          <cell r="AX12">
            <v>2090</v>
          </cell>
          <cell r="AY12">
            <v>17</v>
          </cell>
          <cell r="AZ12">
            <v>2107</v>
          </cell>
          <cell r="BA12">
            <v>586</v>
          </cell>
          <cell r="BB12">
            <v>19</v>
          </cell>
          <cell r="BC12">
            <v>100</v>
          </cell>
          <cell r="BD12">
            <v>2813</v>
          </cell>
          <cell r="BE12">
            <v>13212</v>
          </cell>
          <cell r="BF12">
            <v>7512</v>
          </cell>
          <cell r="BG12">
            <v>551</v>
          </cell>
          <cell r="BH12">
            <v>6961</v>
          </cell>
          <cell r="BI12">
            <v>20725</v>
          </cell>
          <cell r="BJ12">
            <v>18356</v>
          </cell>
          <cell r="BK12">
            <v>2649</v>
          </cell>
          <cell r="BL12">
            <v>97</v>
          </cell>
          <cell r="BM12">
            <v>456</v>
          </cell>
          <cell r="BN12">
            <v>58</v>
          </cell>
          <cell r="BO12">
            <v>0</v>
          </cell>
          <cell r="BP12">
            <v>3260</v>
          </cell>
          <cell r="BQ12">
            <v>21616</v>
          </cell>
          <cell r="BR12">
            <v>391</v>
          </cell>
          <cell r="BS12">
            <v>341</v>
          </cell>
          <cell r="BT12">
            <v>732</v>
          </cell>
          <cell r="BU12">
            <v>22347</v>
          </cell>
          <cell r="BV12">
            <v>7940</v>
          </cell>
          <cell r="BW12">
            <v>738</v>
          </cell>
          <cell r="BX12">
            <v>565</v>
          </cell>
          <cell r="BY12">
            <v>258</v>
          </cell>
          <cell r="BZ12">
            <v>9501</v>
          </cell>
          <cell r="CA12">
            <v>9501</v>
          </cell>
          <cell r="CB12">
            <v>2649</v>
          </cell>
          <cell r="CC12">
            <v>17</v>
          </cell>
          <cell r="CD12">
            <v>2666</v>
          </cell>
          <cell r="CE12">
            <v>586</v>
          </cell>
          <cell r="CF12">
            <v>19</v>
          </cell>
          <cell r="CG12">
            <v>97</v>
          </cell>
          <cell r="CH12">
            <v>3369</v>
          </cell>
          <cell r="CI12">
            <v>12869</v>
          </cell>
          <cell r="CJ12">
            <v>9478</v>
          </cell>
          <cell r="CK12">
            <v>2517</v>
          </cell>
          <cell r="CL12">
            <v>6961</v>
          </cell>
          <cell r="CM12">
            <v>22347</v>
          </cell>
        </row>
        <row r="13">
          <cell r="B13">
            <v>17493</v>
          </cell>
          <cell r="C13">
            <v>2864</v>
          </cell>
          <cell r="D13">
            <v>94</v>
          </cell>
          <cell r="E13">
            <v>471</v>
          </cell>
          <cell r="F13">
            <v>60</v>
          </cell>
          <cell r="G13">
            <v>0</v>
          </cell>
          <cell r="H13">
            <v>3489</v>
          </cell>
          <cell r="I13">
            <v>20982</v>
          </cell>
          <cell r="J13">
            <v>390</v>
          </cell>
          <cell r="K13">
            <v>377</v>
          </cell>
          <cell r="L13">
            <v>768</v>
          </cell>
          <cell r="M13">
            <v>21749</v>
          </cell>
          <cell r="N13">
            <v>8817</v>
          </cell>
          <cell r="O13">
            <v>1777</v>
          </cell>
          <cell r="P13">
            <v>610</v>
          </cell>
          <cell r="Q13">
            <v>251</v>
          </cell>
          <cell r="R13">
            <v>11456</v>
          </cell>
          <cell r="S13">
            <v>11456</v>
          </cell>
          <cell r="T13">
            <v>2144</v>
          </cell>
          <cell r="U13">
            <v>20</v>
          </cell>
          <cell r="V13">
            <v>2164</v>
          </cell>
          <cell r="W13">
            <v>594</v>
          </cell>
          <cell r="X13">
            <v>20</v>
          </cell>
          <cell r="Y13">
            <v>106</v>
          </cell>
          <cell r="Z13">
            <v>2885</v>
          </cell>
          <cell r="AA13">
            <v>14340</v>
          </cell>
          <cell r="AB13">
            <v>7409</v>
          </cell>
          <cell r="AC13">
            <v>291</v>
          </cell>
          <cell r="AD13">
            <v>7118</v>
          </cell>
          <cell r="AE13">
            <v>21749</v>
          </cell>
          <cell r="AF13">
            <v>17307</v>
          </cell>
          <cell r="AG13">
            <v>2872</v>
          </cell>
          <cell r="AH13">
            <v>98</v>
          </cell>
          <cell r="AI13">
            <v>482</v>
          </cell>
          <cell r="AJ13">
            <v>60</v>
          </cell>
          <cell r="AK13">
            <v>0</v>
          </cell>
          <cell r="AL13">
            <v>3512</v>
          </cell>
          <cell r="AM13">
            <v>20819</v>
          </cell>
          <cell r="AN13">
            <v>385</v>
          </cell>
          <cell r="AO13">
            <v>384</v>
          </cell>
          <cell r="AP13">
            <v>769</v>
          </cell>
          <cell r="AQ13">
            <v>21588</v>
          </cell>
          <cell r="AR13">
            <v>8758</v>
          </cell>
          <cell r="AS13">
            <v>1813</v>
          </cell>
          <cell r="AT13">
            <v>627</v>
          </cell>
          <cell r="AU13">
            <v>275</v>
          </cell>
          <cell r="AV13">
            <v>11474</v>
          </cell>
          <cell r="AW13">
            <v>11474</v>
          </cell>
          <cell r="AX13">
            <v>2091</v>
          </cell>
          <cell r="AY13">
            <v>19</v>
          </cell>
          <cell r="AZ13">
            <v>2110</v>
          </cell>
          <cell r="BA13">
            <v>594</v>
          </cell>
          <cell r="BB13">
            <v>20</v>
          </cell>
          <cell r="BC13">
            <v>106</v>
          </cell>
          <cell r="BD13">
            <v>2830</v>
          </cell>
          <cell r="BE13">
            <v>14304</v>
          </cell>
          <cell r="BF13">
            <v>7284</v>
          </cell>
          <cell r="BG13">
            <v>169</v>
          </cell>
          <cell r="BH13">
            <v>7115</v>
          </cell>
          <cell r="BI13">
            <v>21588</v>
          </cell>
          <cell r="BJ13">
            <v>15712</v>
          </cell>
          <cell r="BK13">
            <v>2872</v>
          </cell>
          <cell r="BL13">
            <v>83</v>
          </cell>
          <cell r="BM13">
            <v>482</v>
          </cell>
          <cell r="BN13">
            <v>60</v>
          </cell>
          <cell r="BO13">
            <v>0</v>
          </cell>
          <cell r="BP13">
            <v>3497</v>
          </cell>
          <cell r="BQ13">
            <v>19208</v>
          </cell>
          <cell r="BR13">
            <v>396</v>
          </cell>
          <cell r="BS13">
            <v>384</v>
          </cell>
          <cell r="BT13">
            <v>780</v>
          </cell>
          <cell r="BU13">
            <v>19988</v>
          </cell>
          <cell r="BV13">
            <v>8790</v>
          </cell>
          <cell r="BW13">
            <v>2728</v>
          </cell>
          <cell r="BX13">
            <v>646</v>
          </cell>
          <cell r="BY13">
            <v>227</v>
          </cell>
          <cell r="BZ13">
            <v>12392</v>
          </cell>
          <cell r="CA13">
            <v>12392</v>
          </cell>
          <cell r="CB13">
            <v>1707</v>
          </cell>
          <cell r="CC13">
            <v>17</v>
          </cell>
          <cell r="CD13">
            <v>1724</v>
          </cell>
          <cell r="CE13">
            <v>594</v>
          </cell>
          <cell r="CF13">
            <v>20</v>
          </cell>
          <cell r="CG13">
            <v>108</v>
          </cell>
          <cell r="CH13">
            <v>2447</v>
          </cell>
          <cell r="CI13">
            <v>14838</v>
          </cell>
          <cell r="CJ13">
            <v>5150</v>
          </cell>
          <cell r="CK13">
            <v>-1965</v>
          </cell>
          <cell r="CL13">
            <v>7115</v>
          </cell>
          <cell r="CM13">
            <v>19988</v>
          </cell>
        </row>
        <row r="14">
          <cell r="B14">
            <v>18261</v>
          </cell>
          <cell r="C14">
            <v>3103</v>
          </cell>
          <cell r="D14">
            <v>91</v>
          </cell>
          <cell r="E14">
            <v>442</v>
          </cell>
          <cell r="F14">
            <v>63</v>
          </cell>
          <cell r="G14">
            <v>0</v>
          </cell>
          <cell r="H14">
            <v>3700</v>
          </cell>
          <cell r="I14">
            <v>21961</v>
          </cell>
          <cell r="J14">
            <v>384</v>
          </cell>
          <cell r="K14">
            <v>397</v>
          </cell>
          <cell r="L14">
            <v>780</v>
          </cell>
          <cell r="M14">
            <v>22741</v>
          </cell>
          <cell r="N14">
            <v>9586</v>
          </cell>
          <cell r="O14">
            <v>1901</v>
          </cell>
          <cell r="P14">
            <v>557</v>
          </cell>
          <cell r="Q14">
            <v>238</v>
          </cell>
          <cell r="R14">
            <v>12282</v>
          </cell>
          <cell r="S14">
            <v>12282</v>
          </cell>
          <cell r="T14">
            <v>2048</v>
          </cell>
          <cell r="U14">
            <v>20</v>
          </cell>
          <cell r="V14">
            <v>2068</v>
          </cell>
          <cell r="W14">
            <v>603</v>
          </cell>
          <cell r="X14">
            <v>23</v>
          </cell>
          <cell r="Y14">
            <v>112</v>
          </cell>
          <cell r="Z14">
            <v>2806</v>
          </cell>
          <cell r="AA14">
            <v>15088</v>
          </cell>
          <cell r="AB14">
            <v>7653</v>
          </cell>
          <cell r="AC14">
            <v>347</v>
          </cell>
          <cell r="AD14">
            <v>7306</v>
          </cell>
          <cell r="AE14">
            <v>22741</v>
          </cell>
          <cell r="AF14">
            <v>18471</v>
          </cell>
          <cell r="AG14">
            <v>3040</v>
          </cell>
          <cell r="AH14">
            <v>90</v>
          </cell>
          <cell r="AI14">
            <v>496</v>
          </cell>
          <cell r="AJ14">
            <v>62</v>
          </cell>
          <cell r="AK14">
            <v>0</v>
          </cell>
          <cell r="AL14">
            <v>3688</v>
          </cell>
          <cell r="AM14">
            <v>22159</v>
          </cell>
          <cell r="AN14">
            <v>396</v>
          </cell>
          <cell r="AO14">
            <v>378</v>
          </cell>
          <cell r="AP14">
            <v>775</v>
          </cell>
          <cell r="AQ14">
            <v>22934</v>
          </cell>
          <cell r="AR14">
            <v>9610</v>
          </cell>
          <cell r="AS14">
            <v>1978</v>
          </cell>
          <cell r="AT14">
            <v>601</v>
          </cell>
          <cell r="AU14">
            <v>233</v>
          </cell>
          <cell r="AV14">
            <v>12421</v>
          </cell>
          <cell r="AW14">
            <v>12421</v>
          </cell>
          <cell r="AX14">
            <v>2283</v>
          </cell>
          <cell r="AY14">
            <v>22</v>
          </cell>
          <cell r="AZ14">
            <v>2305</v>
          </cell>
          <cell r="BA14">
            <v>603</v>
          </cell>
          <cell r="BB14">
            <v>22</v>
          </cell>
          <cell r="BC14">
            <v>111</v>
          </cell>
          <cell r="BD14">
            <v>3041</v>
          </cell>
          <cell r="BE14">
            <v>15462</v>
          </cell>
          <cell r="BF14">
            <v>7472</v>
          </cell>
          <cell r="BG14">
            <v>176</v>
          </cell>
          <cell r="BH14">
            <v>7296</v>
          </cell>
          <cell r="BI14">
            <v>22934</v>
          </cell>
          <cell r="BJ14">
            <v>17434</v>
          </cell>
          <cell r="BK14">
            <v>3040</v>
          </cell>
          <cell r="BL14">
            <v>101</v>
          </cell>
          <cell r="BM14">
            <v>496</v>
          </cell>
          <cell r="BN14">
            <v>62</v>
          </cell>
          <cell r="BO14">
            <v>0</v>
          </cell>
          <cell r="BP14">
            <v>3699</v>
          </cell>
          <cell r="BQ14">
            <v>21134</v>
          </cell>
          <cell r="BR14">
            <v>396</v>
          </cell>
          <cell r="BS14">
            <v>383</v>
          </cell>
          <cell r="BT14">
            <v>779</v>
          </cell>
          <cell r="BU14">
            <v>21913</v>
          </cell>
          <cell r="BV14">
            <v>9706</v>
          </cell>
          <cell r="BW14">
            <v>1051</v>
          </cell>
          <cell r="BX14">
            <v>601</v>
          </cell>
          <cell r="BY14">
            <v>298</v>
          </cell>
          <cell r="BZ14">
            <v>11656</v>
          </cell>
          <cell r="CA14">
            <v>11656</v>
          </cell>
          <cell r="CB14">
            <v>2005</v>
          </cell>
          <cell r="CC14">
            <v>22</v>
          </cell>
          <cell r="CD14">
            <v>2027</v>
          </cell>
          <cell r="CE14">
            <v>603</v>
          </cell>
          <cell r="CF14">
            <v>22</v>
          </cell>
          <cell r="CG14">
            <v>122</v>
          </cell>
          <cell r="CH14">
            <v>2773</v>
          </cell>
          <cell r="CI14">
            <v>14430</v>
          </cell>
          <cell r="CJ14">
            <v>7483</v>
          </cell>
          <cell r="CK14">
            <v>187</v>
          </cell>
          <cell r="CL14">
            <v>7296</v>
          </cell>
          <cell r="CM14">
            <v>21913</v>
          </cell>
        </row>
        <row r="15">
          <cell r="B15">
            <v>18933</v>
          </cell>
          <cell r="C15">
            <v>3298</v>
          </cell>
          <cell r="D15">
            <v>89</v>
          </cell>
          <cell r="E15">
            <v>379</v>
          </cell>
          <cell r="F15">
            <v>68</v>
          </cell>
          <cell r="G15">
            <v>0</v>
          </cell>
          <cell r="H15">
            <v>3834</v>
          </cell>
          <cell r="I15">
            <v>22767</v>
          </cell>
          <cell r="J15">
            <v>382</v>
          </cell>
          <cell r="K15">
            <v>418</v>
          </cell>
          <cell r="L15">
            <v>799</v>
          </cell>
          <cell r="M15">
            <v>23567</v>
          </cell>
          <cell r="N15">
            <v>10195</v>
          </cell>
          <cell r="O15">
            <v>2046</v>
          </cell>
          <cell r="P15">
            <v>475</v>
          </cell>
          <cell r="Q15">
            <v>228</v>
          </cell>
          <cell r="R15">
            <v>12944</v>
          </cell>
          <cell r="S15">
            <v>12944</v>
          </cell>
          <cell r="T15">
            <v>1897</v>
          </cell>
          <cell r="U15">
            <v>21</v>
          </cell>
          <cell r="V15">
            <v>1918</v>
          </cell>
          <cell r="W15">
            <v>612</v>
          </cell>
          <cell r="X15">
            <v>25</v>
          </cell>
          <cell r="Y15">
            <v>116</v>
          </cell>
          <cell r="Z15">
            <v>2672</v>
          </cell>
          <cell r="AA15">
            <v>15616</v>
          </cell>
          <cell r="AB15">
            <v>7951</v>
          </cell>
          <cell r="AC15">
            <v>445</v>
          </cell>
          <cell r="AD15">
            <v>7506</v>
          </cell>
          <cell r="AE15">
            <v>23567</v>
          </cell>
          <cell r="AF15">
            <v>18963</v>
          </cell>
          <cell r="AG15">
            <v>3358</v>
          </cell>
          <cell r="AH15">
            <v>83</v>
          </cell>
          <cell r="AI15">
            <v>306</v>
          </cell>
          <cell r="AJ15">
            <v>69</v>
          </cell>
          <cell r="AK15">
            <v>1</v>
          </cell>
          <cell r="AL15">
            <v>3817</v>
          </cell>
          <cell r="AM15">
            <v>22779</v>
          </cell>
          <cell r="AN15">
            <v>378</v>
          </cell>
          <cell r="AO15">
            <v>442</v>
          </cell>
          <cell r="AP15">
            <v>820</v>
          </cell>
          <cell r="AQ15">
            <v>23600</v>
          </cell>
          <cell r="AR15">
            <v>10239</v>
          </cell>
          <cell r="AS15">
            <v>1946</v>
          </cell>
          <cell r="AT15">
            <v>426</v>
          </cell>
          <cell r="AU15">
            <v>220</v>
          </cell>
          <cell r="AV15">
            <v>12831</v>
          </cell>
          <cell r="AW15">
            <v>12831</v>
          </cell>
          <cell r="AX15">
            <v>1750</v>
          </cell>
          <cell r="AY15">
            <v>19</v>
          </cell>
          <cell r="AZ15">
            <v>1769</v>
          </cell>
          <cell r="BA15">
            <v>612</v>
          </cell>
          <cell r="BB15">
            <v>26</v>
          </cell>
          <cell r="BC15">
            <v>120</v>
          </cell>
          <cell r="BD15">
            <v>2527</v>
          </cell>
          <cell r="BE15">
            <v>15358</v>
          </cell>
          <cell r="BF15">
            <v>8241</v>
          </cell>
          <cell r="BG15">
            <v>723</v>
          </cell>
          <cell r="BH15">
            <v>7518</v>
          </cell>
          <cell r="BI15">
            <v>23600</v>
          </cell>
          <cell r="BJ15">
            <v>19985</v>
          </cell>
          <cell r="BK15">
            <v>3358</v>
          </cell>
          <cell r="BL15">
            <v>84</v>
          </cell>
          <cell r="BM15">
            <v>306</v>
          </cell>
          <cell r="BN15">
            <v>69</v>
          </cell>
          <cell r="BO15">
            <v>1</v>
          </cell>
          <cell r="BP15">
            <v>3818</v>
          </cell>
          <cell r="BQ15">
            <v>23802</v>
          </cell>
          <cell r="BR15">
            <v>370</v>
          </cell>
          <cell r="BS15">
            <v>443</v>
          </cell>
          <cell r="BT15">
            <v>812</v>
          </cell>
          <cell r="BU15">
            <v>24615</v>
          </cell>
          <cell r="BV15">
            <v>10210</v>
          </cell>
          <cell r="BW15">
            <v>2861</v>
          </cell>
          <cell r="BX15">
            <v>451</v>
          </cell>
          <cell r="BY15">
            <v>192</v>
          </cell>
          <cell r="BZ15">
            <v>13714</v>
          </cell>
          <cell r="CA15">
            <v>13714</v>
          </cell>
          <cell r="CB15">
            <v>1822</v>
          </cell>
          <cell r="CC15">
            <v>21</v>
          </cell>
          <cell r="CD15">
            <v>1843</v>
          </cell>
          <cell r="CE15">
            <v>612</v>
          </cell>
          <cell r="CF15">
            <v>26</v>
          </cell>
          <cell r="CG15">
            <v>105</v>
          </cell>
          <cell r="CH15">
            <v>2585</v>
          </cell>
          <cell r="CI15">
            <v>16300</v>
          </cell>
          <cell r="CJ15">
            <v>8315</v>
          </cell>
          <cell r="CK15">
            <v>797</v>
          </cell>
          <cell r="CL15">
            <v>7518</v>
          </cell>
          <cell r="CM15">
            <v>24615</v>
          </cell>
        </row>
        <row r="16">
          <cell r="B16">
            <v>19236</v>
          </cell>
          <cell r="C16">
            <v>3372</v>
          </cell>
          <cell r="D16">
            <v>90</v>
          </cell>
          <cell r="E16">
            <v>323</v>
          </cell>
          <cell r="F16">
            <v>71</v>
          </cell>
          <cell r="G16">
            <v>1</v>
          </cell>
          <cell r="H16">
            <v>3857</v>
          </cell>
          <cell r="I16">
            <v>23093</v>
          </cell>
          <cell r="J16">
            <v>390</v>
          </cell>
          <cell r="K16">
            <v>423</v>
          </cell>
          <cell r="L16">
            <v>813</v>
          </cell>
          <cell r="M16">
            <v>23907</v>
          </cell>
          <cell r="N16">
            <v>10414</v>
          </cell>
          <cell r="O16">
            <v>2102</v>
          </cell>
          <cell r="P16">
            <v>450</v>
          </cell>
          <cell r="Q16">
            <v>225</v>
          </cell>
          <cell r="R16">
            <v>13191</v>
          </cell>
          <cell r="S16">
            <v>13191</v>
          </cell>
          <cell r="T16">
            <v>1789</v>
          </cell>
          <cell r="U16">
            <v>20</v>
          </cell>
          <cell r="V16">
            <v>1809</v>
          </cell>
          <cell r="W16">
            <v>621</v>
          </cell>
          <cell r="X16">
            <v>27</v>
          </cell>
          <cell r="Y16">
            <v>120</v>
          </cell>
          <cell r="Z16">
            <v>2577</v>
          </cell>
          <cell r="AA16">
            <v>15768</v>
          </cell>
          <cell r="AB16">
            <v>8138</v>
          </cell>
          <cell r="AC16">
            <v>444</v>
          </cell>
          <cell r="AD16">
            <v>7694</v>
          </cell>
          <cell r="AE16">
            <v>23907</v>
          </cell>
          <cell r="AF16">
            <v>19159</v>
          </cell>
          <cell r="AG16">
            <v>3392</v>
          </cell>
          <cell r="AH16">
            <v>93</v>
          </cell>
          <cell r="AI16">
            <v>298</v>
          </cell>
          <cell r="AJ16">
            <v>71</v>
          </cell>
          <cell r="AK16">
            <v>1</v>
          </cell>
          <cell r="AL16">
            <v>3855</v>
          </cell>
          <cell r="AM16">
            <v>23014</v>
          </cell>
          <cell r="AN16">
            <v>533</v>
          </cell>
          <cell r="AO16">
            <v>415</v>
          </cell>
          <cell r="AP16">
            <v>948</v>
          </cell>
          <cell r="AQ16">
            <v>23962</v>
          </cell>
          <cell r="AR16">
            <v>10498</v>
          </cell>
          <cell r="AS16">
            <v>2131</v>
          </cell>
          <cell r="AT16">
            <v>443</v>
          </cell>
          <cell r="AU16">
            <v>231</v>
          </cell>
          <cell r="AV16">
            <v>13303</v>
          </cell>
          <cell r="AW16">
            <v>13303</v>
          </cell>
          <cell r="AX16">
            <v>1759</v>
          </cell>
          <cell r="AY16">
            <v>20</v>
          </cell>
          <cell r="AZ16">
            <v>1779</v>
          </cell>
          <cell r="BA16">
            <v>621</v>
          </cell>
          <cell r="BB16">
            <v>27</v>
          </cell>
          <cell r="BC16">
            <v>119</v>
          </cell>
          <cell r="BD16">
            <v>2547</v>
          </cell>
          <cell r="BE16">
            <v>15850</v>
          </cell>
          <cell r="BF16">
            <v>8112</v>
          </cell>
          <cell r="BG16">
            <v>413</v>
          </cell>
          <cell r="BH16">
            <v>7699</v>
          </cell>
          <cell r="BI16">
            <v>23962</v>
          </cell>
          <cell r="BJ16">
            <v>20825</v>
          </cell>
          <cell r="BK16">
            <v>3392</v>
          </cell>
          <cell r="BL16">
            <v>96</v>
          </cell>
          <cell r="BM16">
            <v>298</v>
          </cell>
          <cell r="BN16">
            <v>71</v>
          </cell>
          <cell r="BO16">
            <v>1</v>
          </cell>
          <cell r="BP16">
            <v>3858</v>
          </cell>
          <cell r="BQ16">
            <v>24682</v>
          </cell>
          <cell r="BR16">
            <v>532</v>
          </cell>
          <cell r="BS16">
            <v>405</v>
          </cell>
          <cell r="BT16">
            <v>937</v>
          </cell>
          <cell r="BU16">
            <v>25619</v>
          </cell>
          <cell r="BV16">
            <v>10379</v>
          </cell>
          <cell r="BW16">
            <v>1037</v>
          </cell>
          <cell r="BX16">
            <v>402</v>
          </cell>
          <cell r="BY16">
            <v>251</v>
          </cell>
          <cell r="BZ16">
            <v>12068</v>
          </cell>
          <cell r="CA16">
            <v>12068</v>
          </cell>
          <cell r="CB16">
            <v>2223</v>
          </cell>
          <cell r="CC16">
            <v>20</v>
          </cell>
          <cell r="CD16">
            <v>2243</v>
          </cell>
          <cell r="CE16">
            <v>621</v>
          </cell>
          <cell r="CF16">
            <v>27</v>
          </cell>
          <cell r="CG16">
            <v>116</v>
          </cell>
          <cell r="CH16">
            <v>3007</v>
          </cell>
          <cell r="CI16">
            <v>15074</v>
          </cell>
          <cell r="CJ16">
            <v>10545</v>
          </cell>
          <cell r="CK16">
            <v>2846</v>
          </cell>
          <cell r="CL16">
            <v>7699</v>
          </cell>
          <cell r="CM16">
            <v>25619</v>
          </cell>
        </row>
        <row r="17">
          <cell r="B17">
            <v>19117</v>
          </cell>
          <cell r="C17">
            <v>3301</v>
          </cell>
          <cell r="D17">
            <v>97</v>
          </cell>
          <cell r="E17">
            <v>277</v>
          </cell>
          <cell r="F17">
            <v>71</v>
          </cell>
          <cell r="G17">
            <v>1</v>
          </cell>
          <cell r="H17">
            <v>3747</v>
          </cell>
          <cell r="I17">
            <v>22864</v>
          </cell>
          <cell r="J17">
            <v>411</v>
          </cell>
          <cell r="K17">
            <v>415</v>
          </cell>
          <cell r="L17">
            <v>826</v>
          </cell>
          <cell r="M17">
            <v>23690</v>
          </cell>
          <cell r="N17">
            <v>10245</v>
          </cell>
          <cell r="O17">
            <v>2043</v>
          </cell>
          <cell r="P17">
            <v>439</v>
          </cell>
          <cell r="Q17">
            <v>239</v>
          </cell>
          <cell r="R17">
            <v>12967</v>
          </cell>
          <cell r="S17">
            <v>12967</v>
          </cell>
          <cell r="T17">
            <v>1815</v>
          </cell>
          <cell r="U17">
            <v>21</v>
          </cell>
          <cell r="V17">
            <v>1836</v>
          </cell>
          <cell r="W17">
            <v>629</v>
          </cell>
          <cell r="X17">
            <v>28</v>
          </cell>
          <cell r="Y17">
            <v>127</v>
          </cell>
          <cell r="Z17">
            <v>2619</v>
          </cell>
          <cell r="AA17">
            <v>15586</v>
          </cell>
          <cell r="AB17">
            <v>8104</v>
          </cell>
          <cell r="AC17">
            <v>241</v>
          </cell>
          <cell r="AD17">
            <v>7863</v>
          </cell>
          <cell r="AE17">
            <v>23690</v>
          </cell>
          <cell r="AF17">
            <v>19330</v>
          </cell>
          <cell r="AG17">
            <v>3286</v>
          </cell>
          <cell r="AH17">
            <v>99</v>
          </cell>
          <cell r="AI17">
            <v>391</v>
          </cell>
          <cell r="AJ17">
            <v>72</v>
          </cell>
          <cell r="AK17">
            <v>1</v>
          </cell>
          <cell r="AL17">
            <v>3849</v>
          </cell>
          <cell r="AM17">
            <v>23179</v>
          </cell>
          <cell r="AN17">
            <v>440</v>
          </cell>
          <cell r="AO17">
            <v>412</v>
          </cell>
          <cell r="AP17">
            <v>852</v>
          </cell>
          <cell r="AQ17">
            <v>24032</v>
          </cell>
          <cell r="AR17">
            <v>10206</v>
          </cell>
          <cell r="AS17">
            <v>2195</v>
          </cell>
          <cell r="AT17">
            <v>394</v>
          </cell>
          <cell r="AU17">
            <v>237</v>
          </cell>
          <cell r="AV17">
            <v>13032</v>
          </cell>
          <cell r="AW17">
            <v>13032</v>
          </cell>
          <cell r="AX17">
            <v>1841</v>
          </cell>
          <cell r="AY17">
            <v>23</v>
          </cell>
          <cell r="AZ17">
            <v>1864</v>
          </cell>
          <cell r="BA17">
            <v>629</v>
          </cell>
          <cell r="BB17">
            <v>28</v>
          </cell>
          <cell r="BC17">
            <v>123</v>
          </cell>
          <cell r="BD17">
            <v>2644</v>
          </cell>
          <cell r="BE17">
            <v>15676</v>
          </cell>
          <cell r="BF17">
            <v>8355</v>
          </cell>
          <cell r="BG17">
            <v>492</v>
          </cell>
          <cell r="BH17">
            <v>7863</v>
          </cell>
          <cell r="BI17">
            <v>24032</v>
          </cell>
          <cell r="BJ17">
            <v>17625</v>
          </cell>
          <cell r="BK17">
            <v>3286</v>
          </cell>
          <cell r="BL17">
            <v>82</v>
          </cell>
          <cell r="BM17">
            <v>391</v>
          </cell>
          <cell r="BN17">
            <v>72</v>
          </cell>
          <cell r="BO17">
            <v>1</v>
          </cell>
          <cell r="BP17">
            <v>3832</v>
          </cell>
          <cell r="BQ17">
            <v>21458</v>
          </cell>
          <cell r="BR17">
            <v>452</v>
          </cell>
          <cell r="BS17">
            <v>412</v>
          </cell>
          <cell r="BT17">
            <v>864</v>
          </cell>
          <cell r="BU17">
            <v>22321</v>
          </cell>
          <cell r="BV17">
            <v>10259</v>
          </cell>
          <cell r="BW17">
            <v>3239</v>
          </cell>
          <cell r="BX17">
            <v>409</v>
          </cell>
          <cell r="BY17">
            <v>196</v>
          </cell>
          <cell r="BZ17">
            <v>14104</v>
          </cell>
          <cell r="CA17">
            <v>14104</v>
          </cell>
          <cell r="CB17">
            <v>1508</v>
          </cell>
          <cell r="CC17">
            <v>21</v>
          </cell>
          <cell r="CD17">
            <v>1529</v>
          </cell>
          <cell r="CE17">
            <v>629</v>
          </cell>
          <cell r="CF17">
            <v>28</v>
          </cell>
          <cell r="CG17">
            <v>129</v>
          </cell>
          <cell r="CH17">
            <v>2314</v>
          </cell>
          <cell r="CI17">
            <v>16419</v>
          </cell>
          <cell r="CJ17">
            <v>5903</v>
          </cell>
          <cell r="CK17">
            <v>-1961</v>
          </cell>
          <cell r="CL17">
            <v>7863</v>
          </cell>
          <cell r="CM17">
            <v>22321</v>
          </cell>
        </row>
        <row r="18">
          <cell r="B18">
            <v>19016</v>
          </cell>
          <cell r="C18">
            <v>3122</v>
          </cell>
          <cell r="D18">
            <v>100</v>
          </cell>
          <cell r="E18">
            <v>189</v>
          </cell>
          <cell r="F18">
            <v>69</v>
          </cell>
          <cell r="G18">
            <v>1</v>
          </cell>
          <cell r="H18">
            <v>3481</v>
          </cell>
          <cell r="I18">
            <v>22497</v>
          </cell>
          <cell r="J18">
            <v>442</v>
          </cell>
          <cell r="K18">
            <v>401</v>
          </cell>
          <cell r="L18">
            <v>843</v>
          </cell>
          <cell r="M18">
            <v>23340</v>
          </cell>
          <cell r="N18">
            <v>9839</v>
          </cell>
          <cell r="O18">
            <v>2031</v>
          </cell>
          <cell r="P18">
            <v>361</v>
          </cell>
          <cell r="Q18">
            <v>260</v>
          </cell>
          <cell r="R18">
            <v>12491</v>
          </cell>
          <cell r="S18">
            <v>12491</v>
          </cell>
          <cell r="T18">
            <v>2043</v>
          </cell>
          <cell r="U18">
            <v>23</v>
          </cell>
          <cell r="V18">
            <v>2066</v>
          </cell>
          <cell r="W18">
            <v>637</v>
          </cell>
          <cell r="X18">
            <v>27</v>
          </cell>
          <cell r="Y18">
            <v>139</v>
          </cell>
          <cell r="Z18">
            <v>2869</v>
          </cell>
          <cell r="AA18">
            <v>15360</v>
          </cell>
          <cell r="AB18">
            <v>7980</v>
          </cell>
          <cell r="AC18">
            <v>-44</v>
          </cell>
          <cell r="AD18">
            <v>8023</v>
          </cell>
          <cell r="AE18">
            <v>23340</v>
          </cell>
          <cell r="AF18">
            <v>18939</v>
          </cell>
          <cell r="AG18">
            <v>3111</v>
          </cell>
          <cell r="AH18">
            <v>91</v>
          </cell>
          <cell r="AI18">
            <v>81</v>
          </cell>
          <cell r="AJ18">
            <v>70</v>
          </cell>
          <cell r="AK18">
            <v>1</v>
          </cell>
          <cell r="AL18">
            <v>3354</v>
          </cell>
          <cell r="AM18">
            <v>22293</v>
          </cell>
          <cell r="AN18">
            <v>420</v>
          </cell>
          <cell r="AO18">
            <v>410</v>
          </cell>
          <cell r="AP18">
            <v>830</v>
          </cell>
          <cell r="AQ18">
            <v>23123</v>
          </cell>
          <cell r="AR18">
            <v>9837</v>
          </cell>
          <cell r="AS18">
            <v>1865</v>
          </cell>
          <cell r="AT18">
            <v>539</v>
          </cell>
          <cell r="AU18">
            <v>256</v>
          </cell>
          <cell r="AV18">
            <v>12498</v>
          </cell>
          <cell r="AW18">
            <v>12498</v>
          </cell>
          <cell r="AX18">
            <v>2047</v>
          </cell>
          <cell r="AY18">
            <v>18</v>
          </cell>
          <cell r="AZ18">
            <v>2065</v>
          </cell>
          <cell r="BA18">
            <v>637</v>
          </cell>
          <cell r="BB18">
            <v>27</v>
          </cell>
          <cell r="BC18">
            <v>138</v>
          </cell>
          <cell r="BD18">
            <v>2867</v>
          </cell>
          <cell r="BE18">
            <v>15365</v>
          </cell>
          <cell r="BF18">
            <v>7758</v>
          </cell>
          <cell r="BG18">
            <v>-254</v>
          </cell>
          <cell r="BH18">
            <v>8012</v>
          </cell>
          <cell r="BI18">
            <v>23123</v>
          </cell>
          <cell r="BJ18">
            <v>18001</v>
          </cell>
          <cell r="BK18">
            <v>3111</v>
          </cell>
          <cell r="BL18">
            <v>105</v>
          </cell>
          <cell r="BM18">
            <v>81</v>
          </cell>
          <cell r="BN18">
            <v>70</v>
          </cell>
          <cell r="BO18">
            <v>1</v>
          </cell>
          <cell r="BP18">
            <v>3368</v>
          </cell>
          <cell r="BQ18">
            <v>21369</v>
          </cell>
          <cell r="BR18">
            <v>419</v>
          </cell>
          <cell r="BS18">
            <v>421</v>
          </cell>
          <cell r="BT18">
            <v>841</v>
          </cell>
          <cell r="BU18">
            <v>22209</v>
          </cell>
          <cell r="BV18">
            <v>9917</v>
          </cell>
          <cell r="BW18">
            <v>991</v>
          </cell>
          <cell r="BX18">
            <v>534</v>
          </cell>
          <cell r="BY18">
            <v>327</v>
          </cell>
          <cell r="BZ18">
            <v>11769</v>
          </cell>
          <cell r="CA18">
            <v>11769</v>
          </cell>
          <cell r="CB18">
            <v>1794</v>
          </cell>
          <cell r="CC18">
            <v>18</v>
          </cell>
          <cell r="CD18">
            <v>1812</v>
          </cell>
          <cell r="CE18">
            <v>637</v>
          </cell>
          <cell r="CF18">
            <v>27</v>
          </cell>
          <cell r="CG18">
            <v>155</v>
          </cell>
          <cell r="CH18">
            <v>2631</v>
          </cell>
          <cell r="CI18">
            <v>14400</v>
          </cell>
          <cell r="CJ18">
            <v>7809</v>
          </cell>
          <cell r="CK18">
            <v>-203</v>
          </cell>
          <cell r="CL18">
            <v>8012</v>
          </cell>
          <cell r="CM18">
            <v>22209</v>
          </cell>
        </row>
        <row r="19">
          <cell r="B19">
            <v>19189</v>
          </cell>
          <cell r="C19">
            <v>2897</v>
          </cell>
          <cell r="D19">
            <v>94</v>
          </cell>
          <cell r="E19">
            <v>78</v>
          </cell>
          <cell r="F19">
            <v>66</v>
          </cell>
          <cell r="G19">
            <v>1</v>
          </cell>
          <cell r="H19">
            <v>3136</v>
          </cell>
          <cell r="I19">
            <v>22324</v>
          </cell>
          <cell r="J19">
            <v>476</v>
          </cell>
          <cell r="K19">
            <v>396</v>
          </cell>
          <cell r="L19">
            <v>871</v>
          </cell>
          <cell r="M19">
            <v>23196</v>
          </cell>
          <cell r="N19">
            <v>9387</v>
          </cell>
          <cell r="O19">
            <v>2052</v>
          </cell>
          <cell r="P19">
            <v>218</v>
          </cell>
          <cell r="Q19">
            <v>279</v>
          </cell>
          <cell r="R19">
            <v>11937</v>
          </cell>
          <cell r="S19">
            <v>11937</v>
          </cell>
          <cell r="T19">
            <v>2228</v>
          </cell>
          <cell r="U19">
            <v>24</v>
          </cell>
          <cell r="V19">
            <v>2252</v>
          </cell>
          <cell r="W19">
            <v>645</v>
          </cell>
          <cell r="X19">
            <v>25</v>
          </cell>
          <cell r="Y19">
            <v>153</v>
          </cell>
          <cell r="Z19">
            <v>3075</v>
          </cell>
          <cell r="AA19">
            <v>15012</v>
          </cell>
          <cell r="AB19">
            <v>8184</v>
          </cell>
          <cell r="AC19">
            <v>0</v>
          </cell>
          <cell r="AD19">
            <v>8184</v>
          </cell>
          <cell r="AE19">
            <v>23196</v>
          </cell>
          <cell r="AF19">
            <v>18665</v>
          </cell>
          <cell r="AG19">
            <v>2919</v>
          </cell>
          <cell r="AH19">
            <v>115</v>
          </cell>
          <cell r="AI19">
            <v>169</v>
          </cell>
          <cell r="AJ19">
            <v>65</v>
          </cell>
          <cell r="AK19">
            <v>1</v>
          </cell>
          <cell r="AL19">
            <v>3268</v>
          </cell>
          <cell r="AM19">
            <v>21933</v>
          </cell>
          <cell r="AN19">
            <v>481</v>
          </cell>
          <cell r="AO19">
            <v>386</v>
          </cell>
          <cell r="AP19">
            <v>867</v>
          </cell>
          <cell r="AQ19">
            <v>22800</v>
          </cell>
          <cell r="AR19">
            <v>9363</v>
          </cell>
          <cell r="AS19">
            <v>1923</v>
          </cell>
          <cell r="AT19">
            <v>75</v>
          </cell>
          <cell r="AU19">
            <v>284</v>
          </cell>
          <cell r="AV19">
            <v>11644</v>
          </cell>
          <cell r="AW19">
            <v>11644</v>
          </cell>
          <cell r="AX19">
            <v>2090</v>
          </cell>
          <cell r="AY19">
            <v>30</v>
          </cell>
          <cell r="AZ19">
            <v>2120</v>
          </cell>
          <cell r="BA19">
            <v>644</v>
          </cell>
          <cell r="BB19">
            <v>24</v>
          </cell>
          <cell r="BC19">
            <v>157</v>
          </cell>
          <cell r="BD19">
            <v>2946</v>
          </cell>
          <cell r="BE19">
            <v>14590</v>
          </cell>
          <cell r="BF19">
            <v>8210</v>
          </cell>
          <cell r="BG19">
            <v>25</v>
          </cell>
          <cell r="BH19">
            <v>8186</v>
          </cell>
          <cell r="BI19">
            <v>22800</v>
          </cell>
          <cell r="BJ19">
            <v>19660</v>
          </cell>
          <cell r="BK19">
            <v>2919</v>
          </cell>
          <cell r="BL19">
            <v>112</v>
          </cell>
          <cell r="BM19">
            <v>169</v>
          </cell>
          <cell r="BN19">
            <v>65</v>
          </cell>
          <cell r="BO19">
            <v>1</v>
          </cell>
          <cell r="BP19">
            <v>3266</v>
          </cell>
          <cell r="BQ19">
            <v>22926</v>
          </cell>
          <cell r="BR19">
            <v>472</v>
          </cell>
          <cell r="BS19">
            <v>383</v>
          </cell>
          <cell r="BT19">
            <v>855</v>
          </cell>
          <cell r="BU19">
            <v>23780</v>
          </cell>
          <cell r="BV19">
            <v>9341</v>
          </cell>
          <cell r="BW19">
            <v>2763</v>
          </cell>
          <cell r="BX19">
            <v>112</v>
          </cell>
          <cell r="BY19">
            <v>246</v>
          </cell>
          <cell r="BZ19">
            <v>12461</v>
          </cell>
          <cell r="CA19">
            <v>12461</v>
          </cell>
          <cell r="CB19">
            <v>2190</v>
          </cell>
          <cell r="CC19">
            <v>32</v>
          </cell>
          <cell r="CD19">
            <v>2222</v>
          </cell>
          <cell r="CE19">
            <v>644</v>
          </cell>
          <cell r="CF19">
            <v>24</v>
          </cell>
          <cell r="CG19">
            <v>136</v>
          </cell>
          <cell r="CH19">
            <v>3027</v>
          </cell>
          <cell r="CI19">
            <v>15488</v>
          </cell>
          <cell r="CJ19">
            <v>8292</v>
          </cell>
          <cell r="CK19">
            <v>107</v>
          </cell>
          <cell r="CL19">
            <v>8186</v>
          </cell>
          <cell r="CM19">
            <v>23780</v>
          </cell>
        </row>
        <row r="20">
          <cell r="B20">
            <v>19334</v>
          </cell>
          <cell r="C20">
            <v>2649</v>
          </cell>
          <cell r="D20">
            <v>82</v>
          </cell>
          <cell r="E20">
            <v>10</v>
          </cell>
          <cell r="F20">
            <v>63</v>
          </cell>
          <cell r="G20">
            <v>1</v>
          </cell>
          <cell r="H20">
            <v>2806</v>
          </cell>
          <cell r="I20">
            <v>22140</v>
          </cell>
          <cell r="J20">
            <v>509</v>
          </cell>
          <cell r="K20">
            <v>401</v>
          </cell>
          <cell r="L20">
            <v>910</v>
          </cell>
          <cell r="M20">
            <v>23050</v>
          </cell>
          <cell r="N20">
            <v>8993</v>
          </cell>
          <cell r="O20">
            <v>2141</v>
          </cell>
          <cell r="P20">
            <v>108</v>
          </cell>
          <cell r="Q20">
            <v>288</v>
          </cell>
          <cell r="R20">
            <v>11531</v>
          </cell>
          <cell r="S20">
            <v>11531</v>
          </cell>
          <cell r="T20">
            <v>2243</v>
          </cell>
          <cell r="U20">
            <v>24</v>
          </cell>
          <cell r="V20">
            <v>2267</v>
          </cell>
          <cell r="W20">
            <v>652</v>
          </cell>
          <cell r="X20">
            <v>24</v>
          </cell>
          <cell r="Y20">
            <v>163</v>
          </cell>
          <cell r="Z20">
            <v>3105</v>
          </cell>
          <cell r="AA20">
            <v>14636</v>
          </cell>
          <cell r="AB20">
            <v>8413</v>
          </cell>
          <cell r="AC20">
            <v>82</v>
          </cell>
          <cell r="AD20">
            <v>8332</v>
          </cell>
          <cell r="AE20">
            <v>23050</v>
          </cell>
          <cell r="AF20">
            <v>19976</v>
          </cell>
          <cell r="AG20">
            <v>2637</v>
          </cell>
          <cell r="AH20">
            <v>70</v>
          </cell>
          <cell r="AI20">
            <v>-88</v>
          </cell>
          <cell r="AJ20">
            <v>63</v>
          </cell>
          <cell r="AK20">
            <v>1</v>
          </cell>
          <cell r="AL20">
            <v>2682</v>
          </cell>
          <cell r="AM20">
            <v>22658</v>
          </cell>
          <cell r="AN20">
            <v>509</v>
          </cell>
          <cell r="AO20">
            <v>400</v>
          </cell>
          <cell r="AP20">
            <v>909</v>
          </cell>
          <cell r="AQ20">
            <v>23567</v>
          </cell>
          <cell r="AR20">
            <v>8949</v>
          </cell>
          <cell r="AS20">
            <v>2505</v>
          </cell>
          <cell r="AT20">
            <v>102</v>
          </cell>
          <cell r="AU20">
            <v>294</v>
          </cell>
          <cell r="AV20">
            <v>11851</v>
          </cell>
          <cell r="AW20">
            <v>11851</v>
          </cell>
          <cell r="AX20">
            <v>2620</v>
          </cell>
          <cell r="AY20">
            <v>23</v>
          </cell>
          <cell r="AZ20">
            <v>2644</v>
          </cell>
          <cell r="BA20">
            <v>652</v>
          </cell>
          <cell r="BB20">
            <v>24</v>
          </cell>
          <cell r="BC20">
            <v>162</v>
          </cell>
          <cell r="BD20">
            <v>3482</v>
          </cell>
          <cell r="BE20">
            <v>15332</v>
          </cell>
          <cell r="BF20">
            <v>8235</v>
          </cell>
          <cell r="BG20">
            <v>-99</v>
          </cell>
          <cell r="BH20">
            <v>8334</v>
          </cell>
          <cell r="BI20">
            <v>23567</v>
          </cell>
          <cell r="BJ20">
            <v>21769</v>
          </cell>
          <cell r="BK20">
            <v>2637</v>
          </cell>
          <cell r="BL20">
            <v>73</v>
          </cell>
          <cell r="BM20">
            <v>-88</v>
          </cell>
          <cell r="BN20">
            <v>63</v>
          </cell>
          <cell r="BO20">
            <v>1</v>
          </cell>
          <cell r="BP20">
            <v>2685</v>
          </cell>
          <cell r="BQ20">
            <v>24454</v>
          </cell>
          <cell r="BR20">
            <v>508</v>
          </cell>
          <cell r="BS20">
            <v>392</v>
          </cell>
          <cell r="BT20">
            <v>900</v>
          </cell>
          <cell r="BU20">
            <v>25354</v>
          </cell>
          <cell r="BV20">
            <v>8843</v>
          </cell>
          <cell r="BW20">
            <v>1336</v>
          </cell>
          <cell r="BX20">
            <v>59</v>
          </cell>
          <cell r="BY20">
            <v>321</v>
          </cell>
          <cell r="BZ20">
            <v>10559</v>
          </cell>
          <cell r="CA20">
            <v>10559</v>
          </cell>
          <cell r="CB20">
            <v>3277</v>
          </cell>
          <cell r="CC20">
            <v>23</v>
          </cell>
          <cell r="CD20">
            <v>3300</v>
          </cell>
          <cell r="CE20">
            <v>652</v>
          </cell>
          <cell r="CF20">
            <v>24</v>
          </cell>
          <cell r="CG20">
            <v>158</v>
          </cell>
          <cell r="CH20">
            <v>4134</v>
          </cell>
          <cell r="CI20">
            <v>14693</v>
          </cell>
          <cell r="CJ20">
            <v>10661</v>
          </cell>
          <cell r="CK20">
            <v>2327</v>
          </cell>
          <cell r="CL20">
            <v>8334</v>
          </cell>
          <cell r="CM20">
            <v>25354</v>
          </cell>
        </row>
        <row r="21">
          <cell r="B21">
            <v>18019</v>
          </cell>
          <cell r="C21">
            <v>2425</v>
          </cell>
          <cell r="D21">
            <v>76</v>
          </cell>
          <cell r="E21">
            <v>-13</v>
          </cell>
          <cell r="F21">
            <v>61</v>
          </cell>
          <cell r="G21">
            <v>1</v>
          </cell>
          <cell r="H21">
            <v>2549</v>
          </cell>
          <cell r="I21">
            <v>20568</v>
          </cell>
          <cell r="J21">
            <v>534</v>
          </cell>
          <cell r="K21">
            <v>410</v>
          </cell>
          <cell r="L21">
            <v>944</v>
          </cell>
          <cell r="M21">
            <v>21513</v>
          </cell>
          <cell r="N21">
            <v>8637</v>
          </cell>
          <cell r="O21">
            <v>2174</v>
          </cell>
          <cell r="P21">
            <v>69</v>
          </cell>
          <cell r="Q21">
            <v>286</v>
          </cell>
          <cell r="R21">
            <v>11165</v>
          </cell>
          <cell r="S21">
            <v>11165</v>
          </cell>
          <cell r="T21">
            <v>2140</v>
          </cell>
          <cell r="U21">
            <v>22</v>
          </cell>
          <cell r="V21">
            <v>2162</v>
          </cell>
          <cell r="W21">
            <v>660</v>
          </cell>
          <cell r="X21">
            <v>23</v>
          </cell>
          <cell r="Y21">
            <v>160</v>
          </cell>
          <cell r="Z21">
            <v>3004</v>
          </cell>
          <cell r="AA21">
            <v>14169</v>
          </cell>
          <cell r="AB21">
            <v>7343</v>
          </cell>
          <cell r="AC21">
            <v>-1094</v>
          </cell>
          <cell r="AD21">
            <v>8437</v>
          </cell>
          <cell r="AE21">
            <v>21513</v>
          </cell>
          <cell r="AF21">
            <v>18118</v>
          </cell>
          <cell r="AG21">
            <v>2410</v>
          </cell>
          <cell r="AH21">
            <v>74</v>
          </cell>
          <cell r="AI21">
            <v>57</v>
          </cell>
          <cell r="AJ21">
            <v>61</v>
          </cell>
          <cell r="AK21">
            <v>1</v>
          </cell>
          <cell r="AL21">
            <v>2603</v>
          </cell>
          <cell r="AM21">
            <v>20721</v>
          </cell>
          <cell r="AN21">
            <v>542</v>
          </cell>
          <cell r="AO21">
            <v>409</v>
          </cell>
          <cell r="AP21">
            <v>951</v>
          </cell>
          <cell r="AQ21">
            <v>21672</v>
          </cell>
          <cell r="AR21">
            <v>8645</v>
          </cell>
          <cell r="AS21">
            <v>1815</v>
          </cell>
          <cell r="AT21">
            <v>111</v>
          </cell>
          <cell r="AU21">
            <v>278</v>
          </cell>
          <cell r="AV21">
            <v>10849</v>
          </cell>
          <cell r="AW21">
            <v>10849</v>
          </cell>
          <cell r="AX21">
            <v>1880</v>
          </cell>
          <cell r="AY21">
            <v>19</v>
          </cell>
          <cell r="AZ21">
            <v>1900</v>
          </cell>
          <cell r="BA21">
            <v>660</v>
          </cell>
          <cell r="BB21">
            <v>23</v>
          </cell>
          <cell r="BC21">
            <v>159</v>
          </cell>
          <cell r="BD21">
            <v>2743</v>
          </cell>
          <cell r="BE21">
            <v>13592</v>
          </cell>
          <cell r="BF21">
            <v>8080</v>
          </cell>
          <cell r="BG21">
            <v>-362</v>
          </cell>
          <cell r="BH21">
            <v>8442</v>
          </cell>
          <cell r="BI21">
            <v>21672</v>
          </cell>
          <cell r="BJ21">
            <v>16291</v>
          </cell>
          <cell r="BK21">
            <v>2410</v>
          </cell>
          <cell r="BL21">
            <v>59</v>
          </cell>
          <cell r="BM21">
            <v>57</v>
          </cell>
          <cell r="BN21">
            <v>61</v>
          </cell>
          <cell r="BO21">
            <v>1</v>
          </cell>
          <cell r="BP21">
            <v>2588</v>
          </cell>
          <cell r="BQ21">
            <v>18880</v>
          </cell>
          <cell r="BR21">
            <v>555</v>
          </cell>
          <cell r="BS21">
            <v>405</v>
          </cell>
          <cell r="BT21">
            <v>961</v>
          </cell>
          <cell r="BU21">
            <v>19840</v>
          </cell>
          <cell r="BV21">
            <v>8716</v>
          </cell>
          <cell r="BW21">
            <v>2691</v>
          </cell>
          <cell r="BX21">
            <v>118</v>
          </cell>
          <cell r="BY21">
            <v>231</v>
          </cell>
          <cell r="BZ21">
            <v>11755</v>
          </cell>
          <cell r="CA21">
            <v>11755</v>
          </cell>
          <cell r="CB21">
            <v>1566</v>
          </cell>
          <cell r="CC21">
            <v>18</v>
          </cell>
          <cell r="CD21">
            <v>1584</v>
          </cell>
          <cell r="CE21">
            <v>660</v>
          </cell>
          <cell r="CF21">
            <v>23</v>
          </cell>
          <cell r="CG21">
            <v>166</v>
          </cell>
          <cell r="CH21">
            <v>2433</v>
          </cell>
          <cell r="CI21">
            <v>14188</v>
          </cell>
          <cell r="CJ21">
            <v>5652</v>
          </cell>
          <cell r="CK21">
            <v>-2790</v>
          </cell>
          <cell r="CL21">
            <v>8442</v>
          </cell>
          <cell r="CM21">
            <v>19840</v>
          </cell>
        </row>
        <row r="22">
          <cell r="B22">
            <v>17969</v>
          </cell>
          <cell r="C22">
            <v>2250</v>
          </cell>
          <cell r="D22">
            <v>82</v>
          </cell>
          <cell r="E22">
            <v>1</v>
          </cell>
          <cell r="F22">
            <v>59</v>
          </cell>
          <cell r="G22">
            <v>1</v>
          </cell>
          <cell r="H22">
            <v>2392</v>
          </cell>
          <cell r="I22">
            <v>20361</v>
          </cell>
          <cell r="J22">
            <v>545</v>
          </cell>
          <cell r="K22">
            <v>411</v>
          </cell>
          <cell r="L22">
            <v>956</v>
          </cell>
          <cell r="M22">
            <v>21317</v>
          </cell>
          <cell r="N22">
            <v>8216</v>
          </cell>
          <cell r="O22">
            <v>2013</v>
          </cell>
          <cell r="P22">
            <v>77</v>
          </cell>
          <cell r="Q22">
            <v>274</v>
          </cell>
          <cell r="R22">
            <v>10579</v>
          </cell>
          <cell r="S22">
            <v>10579</v>
          </cell>
          <cell r="T22">
            <v>2109</v>
          </cell>
          <cell r="U22">
            <v>19</v>
          </cell>
          <cell r="V22">
            <v>2128</v>
          </cell>
          <cell r="W22">
            <v>667</v>
          </cell>
          <cell r="X22">
            <v>23</v>
          </cell>
          <cell r="Y22">
            <v>153</v>
          </cell>
          <cell r="Z22">
            <v>2970</v>
          </cell>
          <cell r="AA22">
            <v>13550</v>
          </cell>
          <cell r="AB22">
            <v>7767</v>
          </cell>
          <cell r="AC22">
            <v>-723</v>
          </cell>
          <cell r="AD22">
            <v>8490</v>
          </cell>
          <cell r="AE22">
            <v>21317</v>
          </cell>
          <cell r="AF22">
            <v>17378</v>
          </cell>
          <cell r="AG22">
            <v>2235</v>
          </cell>
          <cell r="AH22">
            <v>80</v>
          </cell>
          <cell r="AI22">
            <v>-22</v>
          </cell>
          <cell r="AJ22">
            <v>59</v>
          </cell>
          <cell r="AK22">
            <v>1</v>
          </cell>
          <cell r="AL22">
            <v>2353</v>
          </cell>
          <cell r="AM22">
            <v>19731</v>
          </cell>
          <cell r="AN22">
            <v>538</v>
          </cell>
          <cell r="AO22">
            <v>432</v>
          </cell>
          <cell r="AP22">
            <v>969</v>
          </cell>
          <cell r="AQ22">
            <v>20700</v>
          </cell>
          <cell r="AR22">
            <v>8238</v>
          </cell>
          <cell r="AS22">
            <v>2302</v>
          </cell>
          <cell r="AT22">
            <v>78</v>
          </cell>
          <cell r="AU22">
            <v>278</v>
          </cell>
          <cell r="AV22">
            <v>10896</v>
          </cell>
          <cell r="AW22">
            <v>10896</v>
          </cell>
          <cell r="AX22">
            <v>2055</v>
          </cell>
          <cell r="AY22">
            <v>20</v>
          </cell>
          <cell r="AZ22">
            <v>2075</v>
          </cell>
          <cell r="BA22">
            <v>667</v>
          </cell>
          <cell r="BB22">
            <v>24</v>
          </cell>
          <cell r="BC22">
            <v>162</v>
          </cell>
          <cell r="BD22">
            <v>2929</v>
          </cell>
          <cell r="BE22">
            <v>13825</v>
          </cell>
          <cell r="BF22">
            <v>6875</v>
          </cell>
          <cell r="BG22">
            <v>-1634</v>
          </cell>
          <cell r="BH22">
            <v>8510</v>
          </cell>
          <cell r="BI22">
            <v>20700</v>
          </cell>
          <cell r="BJ22">
            <v>16690</v>
          </cell>
          <cell r="BK22">
            <v>2235</v>
          </cell>
          <cell r="BL22">
            <v>98</v>
          </cell>
          <cell r="BM22">
            <v>-22</v>
          </cell>
          <cell r="BN22">
            <v>59</v>
          </cell>
          <cell r="BO22">
            <v>1</v>
          </cell>
          <cell r="BP22">
            <v>2372</v>
          </cell>
          <cell r="BQ22">
            <v>19061</v>
          </cell>
          <cell r="BR22">
            <v>535</v>
          </cell>
          <cell r="BS22">
            <v>453</v>
          </cell>
          <cell r="BT22">
            <v>988</v>
          </cell>
          <cell r="BU22">
            <v>20050</v>
          </cell>
          <cell r="BV22">
            <v>8283</v>
          </cell>
          <cell r="BW22">
            <v>1405</v>
          </cell>
          <cell r="BX22">
            <v>72</v>
          </cell>
          <cell r="BY22">
            <v>354</v>
          </cell>
          <cell r="BZ22">
            <v>10115</v>
          </cell>
          <cell r="CA22">
            <v>10115</v>
          </cell>
          <cell r="CB22">
            <v>1797</v>
          </cell>
          <cell r="CC22">
            <v>21</v>
          </cell>
          <cell r="CD22">
            <v>1818</v>
          </cell>
          <cell r="CE22">
            <v>667</v>
          </cell>
          <cell r="CF22">
            <v>24</v>
          </cell>
          <cell r="CG22">
            <v>188</v>
          </cell>
          <cell r="CH22">
            <v>2697</v>
          </cell>
          <cell r="CI22">
            <v>12812</v>
          </cell>
          <cell r="CJ22">
            <v>7238</v>
          </cell>
          <cell r="CK22">
            <v>-1272</v>
          </cell>
          <cell r="CL22">
            <v>8510</v>
          </cell>
          <cell r="CM22">
            <v>20050</v>
          </cell>
        </row>
        <row r="23">
          <cell r="B23">
            <v>18327</v>
          </cell>
          <cell r="C23">
            <v>2102</v>
          </cell>
          <cell r="D23">
            <v>99</v>
          </cell>
          <cell r="E23">
            <v>48</v>
          </cell>
          <cell r="F23">
            <v>57</v>
          </cell>
          <cell r="G23">
            <v>1</v>
          </cell>
          <cell r="H23">
            <v>2306</v>
          </cell>
          <cell r="I23">
            <v>20633</v>
          </cell>
          <cell r="J23">
            <v>555</v>
          </cell>
          <cell r="K23">
            <v>402</v>
          </cell>
          <cell r="L23">
            <v>957</v>
          </cell>
          <cell r="M23">
            <v>21589</v>
          </cell>
          <cell r="N23">
            <v>7586</v>
          </cell>
          <cell r="O23">
            <v>1865</v>
          </cell>
          <cell r="P23">
            <v>61</v>
          </cell>
          <cell r="Q23">
            <v>259</v>
          </cell>
          <cell r="R23">
            <v>9771</v>
          </cell>
          <cell r="S23">
            <v>9771</v>
          </cell>
          <cell r="T23">
            <v>2277</v>
          </cell>
          <cell r="U23">
            <v>19</v>
          </cell>
          <cell r="V23">
            <v>2296</v>
          </cell>
          <cell r="W23">
            <v>674</v>
          </cell>
          <cell r="X23">
            <v>22</v>
          </cell>
          <cell r="Y23">
            <v>153</v>
          </cell>
          <cell r="Z23">
            <v>3145</v>
          </cell>
          <cell r="AA23">
            <v>12916</v>
          </cell>
          <cell r="AB23">
            <v>8673</v>
          </cell>
          <cell r="AC23">
            <v>152</v>
          </cell>
          <cell r="AD23">
            <v>8521</v>
          </cell>
          <cell r="AE23">
            <v>21589</v>
          </cell>
          <cell r="AF23">
            <v>18616</v>
          </cell>
          <cell r="AG23">
            <v>2133</v>
          </cell>
          <cell r="AH23">
            <v>101</v>
          </cell>
          <cell r="AI23">
            <v>-2</v>
          </cell>
          <cell r="AJ23">
            <v>57</v>
          </cell>
          <cell r="AK23">
            <v>1</v>
          </cell>
          <cell r="AL23">
            <v>2290</v>
          </cell>
          <cell r="AM23">
            <v>20906</v>
          </cell>
          <cell r="AN23">
            <v>553</v>
          </cell>
          <cell r="AO23">
            <v>382</v>
          </cell>
          <cell r="AP23">
            <v>935</v>
          </cell>
          <cell r="AQ23">
            <v>21840</v>
          </cell>
          <cell r="AR23">
            <v>7668</v>
          </cell>
          <cell r="AS23">
            <v>1801</v>
          </cell>
          <cell r="AT23">
            <v>32</v>
          </cell>
          <cell r="AU23">
            <v>263</v>
          </cell>
          <cell r="AV23">
            <v>9765</v>
          </cell>
          <cell r="AW23">
            <v>9765</v>
          </cell>
          <cell r="AX23">
            <v>2339</v>
          </cell>
          <cell r="AY23">
            <v>19</v>
          </cell>
          <cell r="AZ23">
            <v>2358</v>
          </cell>
          <cell r="BA23">
            <v>673</v>
          </cell>
          <cell r="BB23">
            <v>38</v>
          </cell>
          <cell r="BC23">
            <v>184</v>
          </cell>
          <cell r="BD23">
            <v>3253</v>
          </cell>
          <cell r="BE23">
            <v>13018</v>
          </cell>
          <cell r="BF23">
            <v>8822</v>
          </cell>
          <cell r="BG23">
            <v>322</v>
          </cell>
          <cell r="BH23">
            <v>8500</v>
          </cell>
          <cell r="BI23">
            <v>21840</v>
          </cell>
          <cell r="BJ23">
            <v>19485</v>
          </cell>
          <cell r="BK23">
            <v>2077</v>
          </cell>
          <cell r="BL23">
            <v>93</v>
          </cell>
          <cell r="BM23">
            <v>-2</v>
          </cell>
          <cell r="BN23">
            <v>57</v>
          </cell>
          <cell r="BO23">
            <v>1</v>
          </cell>
          <cell r="BP23">
            <v>2226</v>
          </cell>
          <cell r="BQ23">
            <v>21711</v>
          </cell>
          <cell r="BR23">
            <v>544</v>
          </cell>
          <cell r="BS23">
            <v>374</v>
          </cell>
          <cell r="BT23">
            <v>918</v>
          </cell>
          <cell r="BU23">
            <v>22629</v>
          </cell>
          <cell r="BV23">
            <v>7445</v>
          </cell>
          <cell r="BW23">
            <v>2579</v>
          </cell>
          <cell r="BX23">
            <v>79</v>
          </cell>
          <cell r="BY23">
            <v>228</v>
          </cell>
          <cell r="BZ23">
            <v>10331</v>
          </cell>
          <cell r="CA23">
            <v>10331</v>
          </cell>
          <cell r="CB23">
            <v>2555</v>
          </cell>
          <cell r="CC23">
            <v>20</v>
          </cell>
          <cell r="CD23">
            <v>2575</v>
          </cell>
          <cell r="CE23">
            <v>673</v>
          </cell>
          <cell r="CF23">
            <v>40</v>
          </cell>
          <cell r="CG23">
            <v>164</v>
          </cell>
          <cell r="CH23">
            <v>3452</v>
          </cell>
          <cell r="CI23">
            <v>13783</v>
          </cell>
          <cell r="CJ23">
            <v>8846</v>
          </cell>
          <cell r="CK23">
            <v>346</v>
          </cell>
          <cell r="CL23">
            <v>8500</v>
          </cell>
          <cell r="CM23">
            <v>22629</v>
          </cell>
        </row>
        <row r="24">
          <cell r="B24">
            <v>19083</v>
          </cell>
          <cell r="C24">
            <v>1959</v>
          </cell>
          <cell r="D24">
            <v>104</v>
          </cell>
          <cell r="E24">
            <v>38</v>
          </cell>
          <cell r="F24">
            <v>55</v>
          </cell>
          <cell r="G24">
            <v>1</v>
          </cell>
          <cell r="H24">
            <v>2156</v>
          </cell>
          <cell r="I24">
            <v>21239</v>
          </cell>
          <cell r="J24">
            <v>563</v>
          </cell>
          <cell r="K24">
            <v>395</v>
          </cell>
          <cell r="L24">
            <v>958</v>
          </cell>
          <cell r="M24">
            <v>22197</v>
          </cell>
          <cell r="N24">
            <v>6822</v>
          </cell>
          <cell r="O24">
            <v>1883</v>
          </cell>
          <cell r="P24">
            <v>34</v>
          </cell>
          <cell r="Q24">
            <v>250</v>
          </cell>
          <cell r="R24">
            <v>8989</v>
          </cell>
          <cell r="S24">
            <v>8989</v>
          </cell>
          <cell r="T24">
            <v>2526</v>
          </cell>
          <cell r="U24">
            <v>20</v>
          </cell>
          <cell r="V24">
            <v>2545</v>
          </cell>
          <cell r="W24">
            <v>681</v>
          </cell>
          <cell r="X24">
            <v>21</v>
          </cell>
          <cell r="Y24">
            <v>161</v>
          </cell>
          <cell r="Z24">
            <v>3408</v>
          </cell>
          <cell r="AA24">
            <v>12397</v>
          </cell>
          <cell r="AB24">
            <v>9801</v>
          </cell>
          <cell r="AC24">
            <v>1229</v>
          </cell>
          <cell r="AD24">
            <v>8571</v>
          </cell>
          <cell r="AE24">
            <v>22197</v>
          </cell>
          <cell r="AF24">
            <v>18875</v>
          </cell>
          <cell r="AG24">
            <v>1953</v>
          </cell>
          <cell r="AH24">
            <v>107</v>
          </cell>
          <cell r="AI24">
            <v>154</v>
          </cell>
          <cell r="AJ24">
            <v>55</v>
          </cell>
          <cell r="AK24">
            <v>1</v>
          </cell>
          <cell r="AL24">
            <v>2269</v>
          </cell>
          <cell r="AM24">
            <v>21144</v>
          </cell>
          <cell r="AN24">
            <v>564</v>
          </cell>
          <cell r="AO24">
            <v>401</v>
          </cell>
          <cell r="AP24">
            <v>965</v>
          </cell>
          <cell r="AQ24">
            <v>22108</v>
          </cell>
          <cell r="AR24">
            <v>6820</v>
          </cell>
          <cell r="AS24">
            <v>1635</v>
          </cell>
          <cell r="AT24">
            <v>79</v>
          </cell>
          <cell r="AU24">
            <v>238</v>
          </cell>
          <cell r="AV24">
            <v>8771</v>
          </cell>
          <cell r="AW24">
            <v>8771</v>
          </cell>
          <cell r="AX24">
            <v>2532</v>
          </cell>
          <cell r="AY24">
            <v>19</v>
          </cell>
          <cell r="AZ24">
            <v>2551</v>
          </cell>
          <cell r="BA24">
            <v>681</v>
          </cell>
          <cell r="BB24">
            <v>24</v>
          </cell>
          <cell r="BC24">
            <v>176</v>
          </cell>
          <cell r="BD24">
            <v>3431</v>
          </cell>
          <cell r="BE24">
            <v>12203</v>
          </cell>
          <cell r="BF24">
            <v>9906</v>
          </cell>
          <cell r="BG24">
            <v>1338</v>
          </cell>
          <cell r="BH24">
            <v>8568</v>
          </cell>
          <cell r="BI24">
            <v>22108</v>
          </cell>
          <cell r="BJ24">
            <v>20442</v>
          </cell>
          <cell r="BK24">
            <v>1954</v>
          </cell>
          <cell r="BL24">
            <v>112</v>
          </cell>
          <cell r="BM24">
            <v>154</v>
          </cell>
          <cell r="BN24">
            <v>55</v>
          </cell>
          <cell r="BO24">
            <v>1</v>
          </cell>
          <cell r="BP24">
            <v>2276</v>
          </cell>
          <cell r="BQ24">
            <v>22717</v>
          </cell>
          <cell r="BR24">
            <v>563</v>
          </cell>
          <cell r="BS24">
            <v>394</v>
          </cell>
          <cell r="BT24">
            <v>957</v>
          </cell>
          <cell r="BU24">
            <v>23674</v>
          </cell>
          <cell r="BV24">
            <v>6652</v>
          </cell>
          <cell r="BW24">
            <v>1000</v>
          </cell>
          <cell r="BX24">
            <v>33</v>
          </cell>
          <cell r="BY24">
            <v>242</v>
          </cell>
          <cell r="BZ24">
            <v>7927</v>
          </cell>
          <cell r="CA24">
            <v>7927</v>
          </cell>
          <cell r="CB24">
            <v>3090</v>
          </cell>
          <cell r="CC24">
            <v>19</v>
          </cell>
          <cell r="CD24">
            <v>3109</v>
          </cell>
          <cell r="CE24">
            <v>681</v>
          </cell>
          <cell r="CF24">
            <v>26</v>
          </cell>
          <cell r="CG24">
            <v>179</v>
          </cell>
          <cell r="CH24">
            <v>3995</v>
          </cell>
          <cell r="CI24">
            <v>11922</v>
          </cell>
          <cell r="CJ24">
            <v>11753</v>
          </cell>
          <cell r="CK24">
            <v>3185</v>
          </cell>
          <cell r="CL24">
            <v>8568</v>
          </cell>
          <cell r="CM24">
            <v>23674</v>
          </cell>
        </row>
        <row r="25">
          <cell r="B25">
            <v>19447</v>
          </cell>
          <cell r="C25">
            <v>1805</v>
          </cell>
          <cell r="D25">
            <v>97</v>
          </cell>
          <cell r="E25">
            <v>56</v>
          </cell>
          <cell r="F25">
            <v>53</v>
          </cell>
          <cell r="G25">
            <v>1</v>
          </cell>
          <cell r="H25">
            <v>2012</v>
          </cell>
          <cell r="I25">
            <v>21459</v>
          </cell>
          <cell r="J25">
            <v>564</v>
          </cell>
          <cell r="K25">
            <v>397</v>
          </cell>
          <cell r="L25">
            <v>961</v>
          </cell>
          <cell r="M25">
            <v>22420</v>
          </cell>
          <cell r="N25">
            <v>6102</v>
          </cell>
          <cell r="O25">
            <v>1964</v>
          </cell>
          <cell r="P25">
            <v>48</v>
          </cell>
          <cell r="Q25">
            <v>243</v>
          </cell>
          <cell r="R25">
            <v>8356</v>
          </cell>
          <cell r="S25">
            <v>8356</v>
          </cell>
          <cell r="T25">
            <v>2606</v>
          </cell>
          <cell r="U25">
            <v>19</v>
          </cell>
          <cell r="V25">
            <v>2625</v>
          </cell>
          <cell r="W25">
            <v>690</v>
          </cell>
          <cell r="X25">
            <v>21</v>
          </cell>
          <cell r="Y25">
            <v>173</v>
          </cell>
          <cell r="Z25">
            <v>3509</v>
          </cell>
          <cell r="AA25">
            <v>11865</v>
          </cell>
          <cell r="AB25">
            <v>10555</v>
          </cell>
          <cell r="AC25">
            <v>1882</v>
          </cell>
          <cell r="AD25">
            <v>8673</v>
          </cell>
          <cell r="AE25">
            <v>22420</v>
          </cell>
          <cell r="AF25">
            <v>19921</v>
          </cell>
          <cell r="AG25">
            <v>1787</v>
          </cell>
          <cell r="AH25">
            <v>106</v>
          </cell>
          <cell r="AI25">
            <v>3</v>
          </cell>
          <cell r="AJ25">
            <v>53</v>
          </cell>
          <cell r="AK25">
            <v>1</v>
          </cell>
          <cell r="AL25">
            <v>1950</v>
          </cell>
          <cell r="AM25">
            <v>21871</v>
          </cell>
          <cell r="AN25">
            <v>568</v>
          </cell>
          <cell r="AO25">
            <v>400</v>
          </cell>
          <cell r="AP25">
            <v>968</v>
          </cell>
          <cell r="AQ25">
            <v>22838</v>
          </cell>
          <cell r="AR25">
            <v>5972</v>
          </cell>
          <cell r="AS25">
            <v>2203</v>
          </cell>
          <cell r="AT25">
            <v>53</v>
          </cell>
          <cell r="AU25">
            <v>249</v>
          </cell>
          <cell r="AV25">
            <v>8477</v>
          </cell>
          <cell r="AW25">
            <v>8477</v>
          </cell>
          <cell r="AX25">
            <v>2692</v>
          </cell>
          <cell r="AY25">
            <v>20</v>
          </cell>
          <cell r="AZ25">
            <v>2713</v>
          </cell>
          <cell r="BA25">
            <v>689</v>
          </cell>
          <cell r="BB25">
            <v>19</v>
          </cell>
          <cell r="BC25">
            <v>172</v>
          </cell>
          <cell r="BD25">
            <v>3593</v>
          </cell>
          <cell r="BE25">
            <v>12070</v>
          </cell>
          <cell r="BF25">
            <v>10768</v>
          </cell>
          <cell r="BG25">
            <v>2097</v>
          </cell>
          <cell r="BH25">
            <v>8672</v>
          </cell>
          <cell r="BI25">
            <v>22838</v>
          </cell>
          <cell r="BJ25">
            <v>18342</v>
          </cell>
          <cell r="BK25">
            <v>1784</v>
          </cell>
          <cell r="BL25">
            <v>81</v>
          </cell>
          <cell r="BM25">
            <v>3</v>
          </cell>
          <cell r="BN25">
            <v>53</v>
          </cell>
          <cell r="BO25">
            <v>1</v>
          </cell>
          <cell r="BP25">
            <v>1922</v>
          </cell>
          <cell r="BQ25">
            <v>20264</v>
          </cell>
          <cell r="BR25">
            <v>580</v>
          </cell>
          <cell r="BS25">
            <v>393</v>
          </cell>
          <cell r="BT25">
            <v>973</v>
          </cell>
          <cell r="BU25">
            <v>21237</v>
          </cell>
          <cell r="BV25">
            <v>5990</v>
          </cell>
          <cell r="BW25">
            <v>2995</v>
          </cell>
          <cell r="BX25">
            <v>64</v>
          </cell>
          <cell r="BY25">
            <v>246</v>
          </cell>
          <cell r="BZ25">
            <v>9296</v>
          </cell>
          <cell r="CA25">
            <v>9296</v>
          </cell>
          <cell r="CB25">
            <v>2350</v>
          </cell>
          <cell r="CC25">
            <v>19</v>
          </cell>
          <cell r="CD25">
            <v>2369</v>
          </cell>
          <cell r="CE25">
            <v>689</v>
          </cell>
          <cell r="CF25">
            <v>16</v>
          </cell>
          <cell r="CG25">
            <v>169</v>
          </cell>
          <cell r="CH25">
            <v>3244</v>
          </cell>
          <cell r="CI25">
            <v>12539</v>
          </cell>
          <cell r="CJ25">
            <v>8698</v>
          </cell>
          <cell r="CK25">
            <v>26</v>
          </cell>
          <cell r="CL25">
            <v>8672</v>
          </cell>
          <cell r="CM25">
            <v>21237</v>
          </cell>
        </row>
        <row r="26">
          <cell r="B26">
            <v>19508</v>
          </cell>
          <cell r="C26">
            <v>1655</v>
          </cell>
          <cell r="D26">
            <v>94</v>
          </cell>
          <cell r="E26">
            <v>90</v>
          </cell>
          <cell r="F26">
            <v>51</v>
          </cell>
          <cell r="G26">
            <v>1</v>
          </cell>
          <cell r="H26">
            <v>1891</v>
          </cell>
          <cell r="I26">
            <v>21399</v>
          </cell>
          <cell r="J26">
            <v>555</v>
          </cell>
          <cell r="K26">
            <v>407</v>
          </cell>
          <cell r="L26">
            <v>962</v>
          </cell>
          <cell r="M26">
            <v>22361</v>
          </cell>
          <cell r="N26">
            <v>5591</v>
          </cell>
          <cell r="O26">
            <v>2110</v>
          </cell>
          <cell r="P26">
            <v>154</v>
          </cell>
          <cell r="Q26">
            <v>239</v>
          </cell>
          <cell r="R26">
            <v>8094</v>
          </cell>
          <cell r="S26">
            <v>8094</v>
          </cell>
          <cell r="T26">
            <v>2648</v>
          </cell>
          <cell r="U26">
            <v>18</v>
          </cell>
          <cell r="V26">
            <v>2666</v>
          </cell>
          <cell r="W26">
            <v>700</v>
          </cell>
          <cell r="X26">
            <v>24</v>
          </cell>
          <cell r="Y26">
            <v>182</v>
          </cell>
          <cell r="Z26">
            <v>3572</v>
          </cell>
          <cell r="AA26">
            <v>11666</v>
          </cell>
          <cell r="AB26">
            <v>10695</v>
          </cell>
          <cell r="AC26">
            <v>1874</v>
          </cell>
          <cell r="AD26">
            <v>8821</v>
          </cell>
          <cell r="AE26">
            <v>22361</v>
          </cell>
          <cell r="AF26">
            <v>19451</v>
          </cell>
          <cell r="AG26">
            <v>1700</v>
          </cell>
          <cell r="AH26">
            <v>76</v>
          </cell>
          <cell r="AI26">
            <v>-18</v>
          </cell>
          <cell r="AJ26">
            <v>52</v>
          </cell>
          <cell r="AK26">
            <v>1</v>
          </cell>
          <cell r="AL26">
            <v>1810</v>
          </cell>
          <cell r="AM26">
            <v>21261</v>
          </cell>
          <cell r="AN26">
            <v>553</v>
          </cell>
          <cell r="AO26">
            <v>405</v>
          </cell>
          <cell r="AP26">
            <v>958</v>
          </cell>
          <cell r="AQ26">
            <v>22219</v>
          </cell>
          <cell r="AR26">
            <v>5672</v>
          </cell>
          <cell r="AS26">
            <v>2105</v>
          </cell>
          <cell r="AT26">
            <v>32</v>
          </cell>
          <cell r="AU26">
            <v>249</v>
          </cell>
          <cell r="AV26">
            <v>8058</v>
          </cell>
          <cell r="AW26">
            <v>8058</v>
          </cell>
          <cell r="AX26">
            <v>2551</v>
          </cell>
          <cell r="AY26">
            <v>18</v>
          </cell>
          <cell r="AZ26">
            <v>2569</v>
          </cell>
          <cell r="BA26">
            <v>699</v>
          </cell>
          <cell r="BB26">
            <v>22</v>
          </cell>
          <cell r="BC26">
            <v>178</v>
          </cell>
          <cell r="BD26">
            <v>3468</v>
          </cell>
          <cell r="BE26">
            <v>11526</v>
          </cell>
          <cell r="BF26">
            <v>10693</v>
          </cell>
          <cell r="BG26">
            <v>1882</v>
          </cell>
          <cell r="BH26">
            <v>8812</v>
          </cell>
          <cell r="BI26">
            <v>22219</v>
          </cell>
          <cell r="BJ26">
            <v>18483</v>
          </cell>
          <cell r="BK26">
            <v>1745</v>
          </cell>
          <cell r="BL26">
            <v>101</v>
          </cell>
          <cell r="BM26">
            <v>-18</v>
          </cell>
          <cell r="BN26">
            <v>52</v>
          </cell>
          <cell r="BO26">
            <v>1</v>
          </cell>
          <cell r="BP26">
            <v>1881</v>
          </cell>
          <cell r="BQ26">
            <v>20364</v>
          </cell>
          <cell r="BR26">
            <v>550</v>
          </cell>
          <cell r="BS26">
            <v>428</v>
          </cell>
          <cell r="BT26">
            <v>978</v>
          </cell>
          <cell r="BU26">
            <v>21342</v>
          </cell>
          <cell r="BV26">
            <v>5989</v>
          </cell>
          <cell r="BW26">
            <v>1350</v>
          </cell>
          <cell r="BX26">
            <v>11</v>
          </cell>
          <cell r="BY26">
            <v>243</v>
          </cell>
          <cell r="BZ26">
            <v>7593</v>
          </cell>
          <cell r="CA26">
            <v>7593</v>
          </cell>
          <cell r="CB26">
            <v>2138</v>
          </cell>
          <cell r="CC26">
            <v>19</v>
          </cell>
          <cell r="CD26">
            <v>2157</v>
          </cell>
          <cell r="CE26">
            <v>699</v>
          </cell>
          <cell r="CF26">
            <v>21</v>
          </cell>
          <cell r="CG26">
            <v>203</v>
          </cell>
          <cell r="CH26">
            <v>3081</v>
          </cell>
          <cell r="CI26">
            <v>10674</v>
          </cell>
          <cell r="CJ26">
            <v>10668</v>
          </cell>
          <cell r="CK26">
            <v>1856</v>
          </cell>
          <cell r="CL26">
            <v>8812</v>
          </cell>
          <cell r="CM26">
            <v>21342</v>
          </cell>
        </row>
        <row r="27">
          <cell r="B27">
            <v>19692</v>
          </cell>
          <cell r="C27">
            <v>1534</v>
          </cell>
          <cell r="D27">
            <v>99</v>
          </cell>
          <cell r="E27">
            <v>162</v>
          </cell>
          <cell r="F27">
            <v>49</v>
          </cell>
          <cell r="G27">
            <v>1</v>
          </cell>
          <cell r="H27">
            <v>1845</v>
          </cell>
          <cell r="I27">
            <v>21537</v>
          </cell>
          <cell r="J27">
            <v>539</v>
          </cell>
          <cell r="K27">
            <v>422</v>
          </cell>
          <cell r="L27">
            <v>962</v>
          </cell>
          <cell r="M27">
            <v>22499</v>
          </cell>
          <cell r="N27">
            <v>5320</v>
          </cell>
          <cell r="O27">
            <v>2189</v>
          </cell>
          <cell r="P27">
            <v>303</v>
          </cell>
          <cell r="Q27">
            <v>237</v>
          </cell>
          <cell r="R27">
            <v>8050</v>
          </cell>
          <cell r="S27">
            <v>8050</v>
          </cell>
          <cell r="T27">
            <v>2712</v>
          </cell>
          <cell r="U27">
            <v>17</v>
          </cell>
          <cell r="V27">
            <v>2729</v>
          </cell>
          <cell r="W27">
            <v>710</v>
          </cell>
          <cell r="X27">
            <v>26</v>
          </cell>
          <cell r="Y27">
            <v>184</v>
          </cell>
          <cell r="Z27">
            <v>3649</v>
          </cell>
          <cell r="AA27">
            <v>11699</v>
          </cell>
          <cell r="AB27">
            <v>10800</v>
          </cell>
          <cell r="AC27">
            <v>1817</v>
          </cell>
          <cell r="AD27">
            <v>8982</v>
          </cell>
          <cell r="AE27">
            <v>22499</v>
          </cell>
          <cell r="AF27">
            <v>19103</v>
          </cell>
          <cell r="AG27">
            <v>1489</v>
          </cell>
          <cell r="AH27">
            <v>98</v>
          </cell>
          <cell r="AI27">
            <v>347</v>
          </cell>
          <cell r="AJ27">
            <v>49</v>
          </cell>
          <cell r="AK27">
            <v>1</v>
          </cell>
          <cell r="AL27">
            <v>1984</v>
          </cell>
          <cell r="AM27">
            <v>21086</v>
          </cell>
          <cell r="AN27">
            <v>539</v>
          </cell>
          <cell r="AO27">
            <v>417</v>
          </cell>
          <cell r="AP27">
            <v>956</v>
          </cell>
          <cell r="AQ27">
            <v>22043</v>
          </cell>
          <cell r="AR27">
            <v>5233</v>
          </cell>
          <cell r="AS27">
            <v>2047</v>
          </cell>
          <cell r="AT27">
            <v>399</v>
          </cell>
          <cell r="AU27">
            <v>219</v>
          </cell>
          <cell r="AV27">
            <v>7898</v>
          </cell>
          <cell r="AW27">
            <v>7898</v>
          </cell>
          <cell r="AX27">
            <v>2670</v>
          </cell>
          <cell r="AY27">
            <v>16</v>
          </cell>
          <cell r="AZ27">
            <v>2685</v>
          </cell>
          <cell r="BA27">
            <v>711</v>
          </cell>
          <cell r="BB27">
            <v>30</v>
          </cell>
          <cell r="BC27">
            <v>190</v>
          </cell>
          <cell r="BD27">
            <v>3616</v>
          </cell>
          <cell r="BE27">
            <v>11514</v>
          </cell>
          <cell r="BF27">
            <v>10529</v>
          </cell>
          <cell r="BG27">
            <v>1532</v>
          </cell>
          <cell r="BH27">
            <v>8997</v>
          </cell>
          <cell r="BI27">
            <v>22043</v>
          </cell>
          <cell r="BJ27">
            <v>20038</v>
          </cell>
          <cell r="BK27">
            <v>1455</v>
          </cell>
          <cell r="BL27">
            <v>83</v>
          </cell>
          <cell r="BM27">
            <v>347</v>
          </cell>
          <cell r="BN27">
            <v>49</v>
          </cell>
          <cell r="BO27">
            <v>2</v>
          </cell>
          <cell r="BP27">
            <v>1935</v>
          </cell>
          <cell r="BQ27">
            <v>21973</v>
          </cell>
          <cell r="BR27">
            <v>533</v>
          </cell>
          <cell r="BS27">
            <v>403</v>
          </cell>
          <cell r="BT27">
            <v>936</v>
          </cell>
          <cell r="BU27">
            <v>22909</v>
          </cell>
          <cell r="BV27">
            <v>5056</v>
          </cell>
          <cell r="BW27">
            <v>2842</v>
          </cell>
          <cell r="BX27">
            <v>454</v>
          </cell>
          <cell r="BY27">
            <v>222</v>
          </cell>
          <cell r="BZ27">
            <v>8574</v>
          </cell>
          <cell r="CA27">
            <v>8574</v>
          </cell>
          <cell r="CB27">
            <v>3052</v>
          </cell>
          <cell r="CC27">
            <v>16</v>
          </cell>
          <cell r="CD27">
            <v>3068</v>
          </cell>
          <cell r="CE27">
            <v>711</v>
          </cell>
          <cell r="CF27">
            <v>32</v>
          </cell>
          <cell r="CG27">
            <v>163</v>
          </cell>
          <cell r="CH27">
            <v>3974</v>
          </cell>
          <cell r="CI27">
            <v>12547</v>
          </cell>
          <cell r="CJ27">
            <v>10362</v>
          </cell>
          <cell r="CK27">
            <v>1365</v>
          </cell>
          <cell r="CL27">
            <v>8997</v>
          </cell>
          <cell r="CM27">
            <v>22909</v>
          </cell>
        </row>
        <row r="28">
          <cell r="B28">
            <v>20282</v>
          </cell>
          <cell r="C28">
            <v>1464</v>
          </cell>
          <cell r="D28">
            <v>113</v>
          </cell>
          <cell r="E28">
            <v>232</v>
          </cell>
          <cell r="F28">
            <v>48</v>
          </cell>
          <cell r="G28">
            <v>1</v>
          </cell>
          <cell r="H28">
            <v>1858</v>
          </cell>
          <cell r="I28">
            <v>22140</v>
          </cell>
          <cell r="J28">
            <v>525</v>
          </cell>
          <cell r="K28">
            <v>432</v>
          </cell>
          <cell r="L28">
            <v>956</v>
          </cell>
          <cell r="M28">
            <v>23096</v>
          </cell>
          <cell r="N28">
            <v>5144</v>
          </cell>
          <cell r="O28">
            <v>2123</v>
          </cell>
          <cell r="P28">
            <v>434</v>
          </cell>
          <cell r="Q28">
            <v>239</v>
          </cell>
          <cell r="R28">
            <v>7939</v>
          </cell>
          <cell r="S28">
            <v>7939</v>
          </cell>
          <cell r="T28">
            <v>2801</v>
          </cell>
          <cell r="U28">
            <v>17</v>
          </cell>
          <cell r="V28">
            <v>2818</v>
          </cell>
          <cell r="W28">
            <v>720</v>
          </cell>
          <cell r="X28">
            <v>26</v>
          </cell>
          <cell r="Y28">
            <v>196</v>
          </cell>
          <cell r="Z28">
            <v>3761</v>
          </cell>
          <cell r="AA28">
            <v>11700</v>
          </cell>
          <cell r="AB28">
            <v>11396</v>
          </cell>
          <cell r="AC28">
            <v>2261</v>
          </cell>
          <cell r="AD28">
            <v>9135</v>
          </cell>
          <cell r="AE28">
            <v>23096</v>
          </cell>
          <cell r="AF28">
            <v>20826</v>
          </cell>
          <cell r="AG28">
            <v>1469</v>
          </cell>
          <cell r="AH28">
            <v>134</v>
          </cell>
          <cell r="AI28">
            <v>114</v>
          </cell>
          <cell r="AJ28">
            <v>48</v>
          </cell>
          <cell r="AK28">
            <v>1</v>
          </cell>
          <cell r="AL28">
            <v>1766</v>
          </cell>
          <cell r="AM28">
            <v>22592</v>
          </cell>
          <cell r="AN28">
            <v>525</v>
          </cell>
          <cell r="AO28">
            <v>443</v>
          </cell>
          <cell r="AP28">
            <v>968</v>
          </cell>
          <cell r="AQ28">
            <v>23560</v>
          </cell>
          <cell r="AR28">
            <v>5193</v>
          </cell>
          <cell r="AS28">
            <v>2281</v>
          </cell>
          <cell r="AT28">
            <v>473</v>
          </cell>
          <cell r="AU28">
            <v>251</v>
          </cell>
          <cell r="AV28">
            <v>8198</v>
          </cell>
          <cell r="AW28">
            <v>8198</v>
          </cell>
          <cell r="AX28">
            <v>2919</v>
          </cell>
          <cell r="AY28">
            <v>18</v>
          </cell>
          <cell r="AZ28">
            <v>2937</v>
          </cell>
          <cell r="BA28">
            <v>721</v>
          </cell>
          <cell r="BB28">
            <v>27</v>
          </cell>
          <cell r="BC28">
            <v>190</v>
          </cell>
          <cell r="BD28">
            <v>3875</v>
          </cell>
          <cell r="BE28">
            <v>12074</v>
          </cell>
          <cell r="BF28">
            <v>11487</v>
          </cell>
          <cell r="BG28">
            <v>2350</v>
          </cell>
          <cell r="BH28">
            <v>9137</v>
          </cell>
          <cell r="BI28">
            <v>23560</v>
          </cell>
          <cell r="BJ28">
            <v>22504</v>
          </cell>
          <cell r="BK28">
            <v>1472</v>
          </cell>
          <cell r="BL28">
            <v>139</v>
          </cell>
          <cell r="BM28">
            <v>114</v>
          </cell>
          <cell r="BN28">
            <v>48</v>
          </cell>
          <cell r="BO28">
            <v>1</v>
          </cell>
          <cell r="BP28">
            <v>1774</v>
          </cell>
          <cell r="BQ28">
            <v>24278</v>
          </cell>
          <cell r="BR28">
            <v>525</v>
          </cell>
          <cell r="BS28">
            <v>435</v>
          </cell>
          <cell r="BT28">
            <v>960</v>
          </cell>
          <cell r="BU28">
            <v>25238</v>
          </cell>
          <cell r="BV28">
            <v>5058</v>
          </cell>
          <cell r="BW28">
            <v>1714</v>
          </cell>
          <cell r="BX28">
            <v>431</v>
          </cell>
          <cell r="BY28">
            <v>256</v>
          </cell>
          <cell r="BZ28">
            <v>7459</v>
          </cell>
          <cell r="CA28">
            <v>7459</v>
          </cell>
          <cell r="CB28">
            <v>3381</v>
          </cell>
          <cell r="CC28">
            <v>18</v>
          </cell>
          <cell r="CD28">
            <v>3399</v>
          </cell>
          <cell r="CE28">
            <v>721</v>
          </cell>
          <cell r="CF28">
            <v>29</v>
          </cell>
          <cell r="CG28">
            <v>193</v>
          </cell>
          <cell r="CH28">
            <v>4342</v>
          </cell>
          <cell r="CI28">
            <v>11801</v>
          </cell>
          <cell r="CJ28">
            <v>13437</v>
          </cell>
          <cell r="CK28">
            <v>4300</v>
          </cell>
          <cell r="CL28">
            <v>9137</v>
          </cell>
          <cell r="CM28">
            <v>25238</v>
          </cell>
        </row>
        <row r="29">
          <cell r="B29">
            <v>21124</v>
          </cell>
          <cell r="C29">
            <v>1444</v>
          </cell>
          <cell r="D29">
            <v>118</v>
          </cell>
          <cell r="E29">
            <v>342</v>
          </cell>
          <cell r="F29">
            <v>49</v>
          </cell>
          <cell r="G29">
            <v>1</v>
          </cell>
          <cell r="H29">
            <v>1954</v>
          </cell>
          <cell r="I29">
            <v>23078</v>
          </cell>
          <cell r="J29">
            <v>512</v>
          </cell>
          <cell r="K29">
            <v>460</v>
          </cell>
          <cell r="L29">
            <v>972</v>
          </cell>
          <cell r="M29">
            <v>24050</v>
          </cell>
          <cell r="N29">
            <v>4964</v>
          </cell>
          <cell r="O29">
            <v>2121</v>
          </cell>
          <cell r="P29">
            <v>485</v>
          </cell>
          <cell r="Q29">
            <v>244</v>
          </cell>
          <cell r="R29">
            <v>7815</v>
          </cell>
          <cell r="S29">
            <v>7815</v>
          </cell>
          <cell r="T29">
            <v>2857</v>
          </cell>
          <cell r="U29">
            <v>18</v>
          </cell>
          <cell r="V29">
            <v>2875</v>
          </cell>
          <cell r="W29">
            <v>731</v>
          </cell>
          <cell r="X29">
            <v>26</v>
          </cell>
          <cell r="Y29">
            <v>201</v>
          </cell>
          <cell r="Z29">
            <v>3832</v>
          </cell>
          <cell r="AA29">
            <v>11646</v>
          </cell>
          <cell r="AB29">
            <v>12404</v>
          </cell>
          <cell r="AC29">
            <v>3134</v>
          </cell>
          <cell r="AD29">
            <v>9270</v>
          </cell>
          <cell r="AE29">
            <v>24050</v>
          </cell>
          <cell r="AF29">
            <v>20716</v>
          </cell>
          <cell r="AG29">
            <v>1434</v>
          </cell>
          <cell r="AH29">
            <v>92</v>
          </cell>
          <cell r="AI29">
            <v>357</v>
          </cell>
          <cell r="AJ29">
            <v>48</v>
          </cell>
          <cell r="AK29">
            <v>2</v>
          </cell>
          <cell r="AL29">
            <v>1933</v>
          </cell>
          <cell r="AM29">
            <v>22649</v>
          </cell>
          <cell r="AN29">
            <v>506</v>
          </cell>
          <cell r="AO29">
            <v>470</v>
          </cell>
          <cell r="AP29">
            <v>976</v>
          </cell>
          <cell r="AQ29">
            <v>23625</v>
          </cell>
          <cell r="AR29">
            <v>5027</v>
          </cell>
          <cell r="AS29">
            <v>2227</v>
          </cell>
          <cell r="AT29">
            <v>385</v>
          </cell>
          <cell r="AU29">
            <v>241</v>
          </cell>
          <cell r="AV29">
            <v>7879</v>
          </cell>
          <cell r="AW29">
            <v>7879</v>
          </cell>
          <cell r="AX29">
            <v>2763</v>
          </cell>
          <cell r="AY29">
            <v>19</v>
          </cell>
          <cell r="AZ29">
            <v>2782</v>
          </cell>
          <cell r="BA29">
            <v>730</v>
          </cell>
          <cell r="BB29">
            <v>21</v>
          </cell>
          <cell r="BC29">
            <v>194</v>
          </cell>
          <cell r="BD29">
            <v>3727</v>
          </cell>
          <cell r="BE29">
            <v>11606</v>
          </cell>
          <cell r="BF29">
            <v>12019</v>
          </cell>
          <cell r="BG29">
            <v>2751</v>
          </cell>
          <cell r="BH29">
            <v>9269</v>
          </cell>
          <cell r="BI29">
            <v>23625</v>
          </cell>
          <cell r="BJ29">
            <v>19094</v>
          </cell>
          <cell r="BK29">
            <v>1431</v>
          </cell>
          <cell r="BL29">
            <v>68</v>
          </cell>
          <cell r="BM29">
            <v>357</v>
          </cell>
          <cell r="BN29">
            <v>48</v>
          </cell>
          <cell r="BO29">
            <v>1</v>
          </cell>
          <cell r="BP29">
            <v>1905</v>
          </cell>
          <cell r="BQ29">
            <v>20999</v>
          </cell>
          <cell r="BR29">
            <v>515</v>
          </cell>
          <cell r="BS29">
            <v>459</v>
          </cell>
          <cell r="BT29">
            <v>974</v>
          </cell>
          <cell r="BU29">
            <v>21973</v>
          </cell>
          <cell r="BV29">
            <v>5061</v>
          </cell>
          <cell r="BW29">
            <v>3057</v>
          </cell>
          <cell r="BX29">
            <v>412</v>
          </cell>
          <cell r="BY29">
            <v>240</v>
          </cell>
          <cell r="BZ29">
            <v>8770</v>
          </cell>
          <cell r="CA29">
            <v>8770</v>
          </cell>
          <cell r="CB29">
            <v>2546</v>
          </cell>
          <cell r="CC29">
            <v>18</v>
          </cell>
          <cell r="CD29">
            <v>2564</v>
          </cell>
          <cell r="CE29">
            <v>730</v>
          </cell>
          <cell r="CF29">
            <v>18</v>
          </cell>
          <cell r="CG29">
            <v>192</v>
          </cell>
          <cell r="CH29">
            <v>3505</v>
          </cell>
          <cell r="CI29">
            <v>12275</v>
          </cell>
          <cell r="CJ29">
            <v>9698</v>
          </cell>
          <cell r="CK29">
            <v>429</v>
          </cell>
          <cell r="CL29">
            <v>9269</v>
          </cell>
          <cell r="CM29">
            <v>21973</v>
          </cell>
        </row>
        <row r="30">
          <cell r="B30">
            <v>21635</v>
          </cell>
          <cell r="C30">
            <v>1429</v>
          </cell>
          <cell r="D30">
            <v>110</v>
          </cell>
          <cell r="E30">
            <v>442</v>
          </cell>
          <cell r="F30">
            <v>51</v>
          </cell>
          <cell r="G30">
            <v>1</v>
          </cell>
          <cell r="H30">
            <v>2033</v>
          </cell>
          <cell r="I30">
            <v>23668</v>
          </cell>
          <cell r="J30">
            <v>497</v>
          </cell>
          <cell r="K30">
            <v>515</v>
          </cell>
          <cell r="L30">
            <v>1013</v>
          </cell>
          <cell r="M30">
            <v>24681</v>
          </cell>
          <cell r="N30">
            <v>4763</v>
          </cell>
          <cell r="O30">
            <v>2307</v>
          </cell>
          <cell r="P30">
            <v>419</v>
          </cell>
          <cell r="Q30">
            <v>246</v>
          </cell>
          <cell r="R30">
            <v>7736</v>
          </cell>
          <cell r="S30">
            <v>7736</v>
          </cell>
          <cell r="T30">
            <v>2790</v>
          </cell>
          <cell r="U30">
            <v>18</v>
          </cell>
          <cell r="V30">
            <v>2808</v>
          </cell>
          <cell r="W30">
            <v>742</v>
          </cell>
          <cell r="X30">
            <v>26</v>
          </cell>
          <cell r="Y30">
            <v>198</v>
          </cell>
          <cell r="Z30">
            <v>3774</v>
          </cell>
          <cell r="AA30">
            <v>11509</v>
          </cell>
          <cell r="AB30">
            <v>13172</v>
          </cell>
          <cell r="AC30">
            <v>3774</v>
          </cell>
          <cell r="AD30">
            <v>9398</v>
          </cell>
          <cell r="AE30">
            <v>24681</v>
          </cell>
          <cell r="AF30">
            <v>22095</v>
          </cell>
          <cell r="AG30">
            <v>1459</v>
          </cell>
          <cell r="AH30">
            <v>137</v>
          </cell>
          <cell r="AI30">
            <v>369</v>
          </cell>
          <cell r="AJ30">
            <v>51</v>
          </cell>
          <cell r="AK30">
            <v>2</v>
          </cell>
          <cell r="AL30">
            <v>2018</v>
          </cell>
          <cell r="AM30">
            <v>24113</v>
          </cell>
          <cell r="AN30">
            <v>507</v>
          </cell>
          <cell r="AO30">
            <v>447</v>
          </cell>
          <cell r="AP30">
            <v>954</v>
          </cell>
          <cell r="AQ30">
            <v>25067</v>
          </cell>
          <cell r="AR30">
            <v>4691</v>
          </cell>
          <cell r="AS30">
            <v>1836</v>
          </cell>
          <cell r="AT30">
            <v>527</v>
          </cell>
          <cell r="AU30">
            <v>248</v>
          </cell>
          <cell r="AV30">
            <v>7302</v>
          </cell>
          <cell r="AW30">
            <v>7302</v>
          </cell>
          <cell r="AX30">
            <v>2859</v>
          </cell>
          <cell r="AY30">
            <v>17</v>
          </cell>
          <cell r="AZ30">
            <v>2876</v>
          </cell>
          <cell r="BA30">
            <v>740</v>
          </cell>
          <cell r="BB30">
            <v>29</v>
          </cell>
          <cell r="BC30">
            <v>233</v>
          </cell>
          <cell r="BD30">
            <v>3878</v>
          </cell>
          <cell r="BE30">
            <v>11181</v>
          </cell>
          <cell r="BF30">
            <v>13886</v>
          </cell>
          <cell r="BG30">
            <v>4494</v>
          </cell>
          <cell r="BH30">
            <v>9392</v>
          </cell>
          <cell r="BI30">
            <v>25067</v>
          </cell>
          <cell r="BJ30">
            <v>21003</v>
          </cell>
          <cell r="BK30">
            <v>1503</v>
          </cell>
          <cell r="BL30">
            <v>198</v>
          </cell>
          <cell r="BM30">
            <v>369</v>
          </cell>
          <cell r="BN30">
            <v>51</v>
          </cell>
          <cell r="BO30">
            <v>1</v>
          </cell>
          <cell r="BP30">
            <v>2121</v>
          </cell>
          <cell r="BQ30">
            <v>23125</v>
          </cell>
          <cell r="BR30">
            <v>503</v>
          </cell>
          <cell r="BS30">
            <v>480</v>
          </cell>
          <cell r="BT30">
            <v>983</v>
          </cell>
          <cell r="BU30">
            <v>24108</v>
          </cell>
          <cell r="BV30">
            <v>4947</v>
          </cell>
          <cell r="BW30">
            <v>1026</v>
          </cell>
          <cell r="BX30">
            <v>466</v>
          </cell>
          <cell r="BY30">
            <v>239</v>
          </cell>
          <cell r="BZ30">
            <v>6678</v>
          </cell>
          <cell r="CA30">
            <v>6678</v>
          </cell>
          <cell r="CB30">
            <v>2378</v>
          </cell>
          <cell r="CC30">
            <v>17</v>
          </cell>
          <cell r="CD30">
            <v>2395</v>
          </cell>
          <cell r="CE30">
            <v>740</v>
          </cell>
          <cell r="CF30">
            <v>29</v>
          </cell>
          <cell r="CG30">
            <v>267</v>
          </cell>
          <cell r="CH30">
            <v>3431</v>
          </cell>
          <cell r="CI30">
            <v>10109</v>
          </cell>
          <cell r="CJ30">
            <v>13999</v>
          </cell>
          <cell r="CK30">
            <v>4607</v>
          </cell>
          <cell r="CL30">
            <v>9392</v>
          </cell>
          <cell r="CM30">
            <v>24108</v>
          </cell>
        </row>
        <row r="31">
          <cell r="B31">
            <v>21926</v>
          </cell>
          <cell r="C31">
            <v>1378</v>
          </cell>
          <cell r="D31">
            <v>97</v>
          </cell>
          <cell r="E31">
            <v>465</v>
          </cell>
          <cell r="F31">
            <v>54</v>
          </cell>
          <cell r="G31">
            <v>1</v>
          </cell>
          <cell r="H31">
            <v>1994</v>
          </cell>
          <cell r="I31">
            <v>23920</v>
          </cell>
          <cell r="J31">
            <v>481</v>
          </cell>
          <cell r="K31">
            <v>570</v>
          </cell>
          <cell r="L31">
            <v>1051</v>
          </cell>
          <cell r="M31">
            <v>24972</v>
          </cell>
          <cell r="N31">
            <v>4549</v>
          </cell>
          <cell r="O31">
            <v>2657</v>
          </cell>
          <cell r="P31">
            <v>299</v>
          </cell>
          <cell r="Q31">
            <v>240</v>
          </cell>
          <cell r="R31">
            <v>7745</v>
          </cell>
          <cell r="S31">
            <v>7745</v>
          </cell>
          <cell r="T31">
            <v>2669</v>
          </cell>
          <cell r="U31">
            <v>18</v>
          </cell>
          <cell r="V31">
            <v>2687</v>
          </cell>
          <cell r="W31">
            <v>755</v>
          </cell>
          <cell r="X31">
            <v>27</v>
          </cell>
          <cell r="Y31">
            <v>198</v>
          </cell>
          <cell r="Z31">
            <v>3667</v>
          </cell>
          <cell r="AA31">
            <v>11411</v>
          </cell>
          <cell r="AB31">
            <v>13560</v>
          </cell>
          <cell r="AC31">
            <v>4033</v>
          </cell>
          <cell r="AD31">
            <v>9527</v>
          </cell>
          <cell r="AE31">
            <v>24972</v>
          </cell>
          <cell r="AF31">
            <v>21730</v>
          </cell>
          <cell r="AG31">
            <v>1381</v>
          </cell>
          <cell r="AH31">
            <v>82</v>
          </cell>
          <cell r="AI31">
            <v>715</v>
          </cell>
          <cell r="AJ31">
            <v>54</v>
          </cell>
          <cell r="AK31">
            <v>1</v>
          </cell>
          <cell r="AL31">
            <v>2233</v>
          </cell>
          <cell r="AM31">
            <v>23964</v>
          </cell>
          <cell r="AN31">
            <v>479</v>
          </cell>
          <cell r="AO31">
            <v>648</v>
          </cell>
          <cell r="AP31">
            <v>1127</v>
          </cell>
          <cell r="AQ31">
            <v>25091</v>
          </cell>
          <cell r="AR31">
            <v>4599</v>
          </cell>
          <cell r="AS31">
            <v>2992</v>
          </cell>
          <cell r="AT31">
            <v>366</v>
          </cell>
          <cell r="AU31">
            <v>239</v>
          </cell>
          <cell r="AV31">
            <v>8196</v>
          </cell>
          <cell r="AW31">
            <v>8196</v>
          </cell>
          <cell r="AX31">
            <v>2709</v>
          </cell>
          <cell r="AY31">
            <v>19</v>
          </cell>
          <cell r="AZ31">
            <v>2728</v>
          </cell>
          <cell r="BA31">
            <v>756</v>
          </cell>
          <cell r="BB31">
            <v>25</v>
          </cell>
          <cell r="BC31">
            <v>238</v>
          </cell>
          <cell r="BD31">
            <v>3747</v>
          </cell>
          <cell r="BE31">
            <v>11943</v>
          </cell>
          <cell r="BF31">
            <v>13148</v>
          </cell>
          <cell r="BG31">
            <v>3621</v>
          </cell>
          <cell r="BH31">
            <v>9528</v>
          </cell>
          <cell r="BI31">
            <v>25091</v>
          </cell>
          <cell r="BJ31">
            <v>22793</v>
          </cell>
          <cell r="BK31">
            <v>1345</v>
          </cell>
          <cell r="BL31">
            <v>64</v>
          </cell>
          <cell r="BM31">
            <v>860</v>
          </cell>
          <cell r="BN31">
            <v>54</v>
          </cell>
          <cell r="BO31">
            <v>2</v>
          </cell>
          <cell r="BP31">
            <v>2325</v>
          </cell>
          <cell r="BQ31">
            <v>25119</v>
          </cell>
          <cell r="BR31">
            <v>475</v>
          </cell>
          <cell r="BS31">
            <v>613</v>
          </cell>
          <cell r="BT31">
            <v>1089</v>
          </cell>
          <cell r="BU31">
            <v>26207</v>
          </cell>
          <cell r="BV31">
            <v>4451</v>
          </cell>
          <cell r="BW31">
            <v>3840</v>
          </cell>
          <cell r="BX31">
            <v>440</v>
          </cell>
          <cell r="BY31">
            <v>244</v>
          </cell>
          <cell r="BZ31">
            <v>8975</v>
          </cell>
          <cell r="CA31">
            <v>8975</v>
          </cell>
          <cell r="CB31">
            <v>3493</v>
          </cell>
          <cell r="CC31">
            <v>19</v>
          </cell>
          <cell r="CD31">
            <v>3512</v>
          </cell>
          <cell r="CE31">
            <v>756</v>
          </cell>
          <cell r="CF31">
            <v>27</v>
          </cell>
          <cell r="CG31">
            <v>182</v>
          </cell>
          <cell r="CH31">
            <v>4477</v>
          </cell>
          <cell r="CI31">
            <v>13452</v>
          </cell>
          <cell r="CJ31">
            <v>12755</v>
          </cell>
          <cell r="CK31">
            <v>3227</v>
          </cell>
          <cell r="CL31">
            <v>9528</v>
          </cell>
          <cell r="CM31">
            <v>26207</v>
          </cell>
        </row>
        <row r="32">
          <cell r="B32">
            <v>22138</v>
          </cell>
          <cell r="C32">
            <v>1309</v>
          </cell>
          <cell r="D32">
            <v>95</v>
          </cell>
          <cell r="E32">
            <v>396</v>
          </cell>
          <cell r="F32">
            <v>57</v>
          </cell>
          <cell r="G32">
            <v>1</v>
          </cell>
          <cell r="H32">
            <v>1859</v>
          </cell>
          <cell r="I32">
            <v>23998</v>
          </cell>
          <cell r="J32">
            <v>469</v>
          </cell>
          <cell r="K32">
            <v>588</v>
          </cell>
          <cell r="L32">
            <v>1057</v>
          </cell>
          <cell r="M32">
            <v>25055</v>
          </cell>
          <cell r="N32">
            <v>4399</v>
          </cell>
          <cell r="O32">
            <v>2979</v>
          </cell>
          <cell r="P32">
            <v>373</v>
          </cell>
          <cell r="Q32">
            <v>235</v>
          </cell>
          <cell r="R32">
            <v>7986</v>
          </cell>
          <cell r="S32">
            <v>7986</v>
          </cell>
          <cell r="T32">
            <v>2597</v>
          </cell>
          <cell r="U32">
            <v>18</v>
          </cell>
          <cell r="V32">
            <v>2615</v>
          </cell>
          <cell r="W32">
            <v>766</v>
          </cell>
          <cell r="X32">
            <v>26</v>
          </cell>
          <cell r="Y32">
            <v>206</v>
          </cell>
          <cell r="Z32">
            <v>3613</v>
          </cell>
          <cell r="AA32">
            <v>11599</v>
          </cell>
          <cell r="AB32">
            <v>13455</v>
          </cell>
          <cell r="AC32">
            <v>3806</v>
          </cell>
          <cell r="AD32">
            <v>9650</v>
          </cell>
          <cell r="AE32">
            <v>25055</v>
          </cell>
          <cell r="AF32">
            <v>21895</v>
          </cell>
          <cell r="AG32">
            <v>1299</v>
          </cell>
          <cell r="AH32">
            <v>96</v>
          </cell>
          <cell r="AI32">
            <v>176</v>
          </cell>
          <cell r="AJ32">
            <v>57</v>
          </cell>
          <cell r="AK32">
            <v>1</v>
          </cell>
          <cell r="AL32">
            <v>1629</v>
          </cell>
          <cell r="AM32">
            <v>23523</v>
          </cell>
          <cell r="AN32">
            <v>467</v>
          </cell>
          <cell r="AO32">
            <v>575</v>
          </cell>
          <cell r="AP32">
            <v>1042</v>
          </cell>
          <cell r="AQ32">
            <v>24565</v>
          </cell>
          <cell r="AR32">
            <v>4374</v>
          </cell>
          <cell r="AS32">
            <v>3057</v>
          </cell>
          <cell r="AT32">
            <v>180</v>
          </cell>
          <cell r="AU32">
            <v>239</v>
          </cell>
          <cell r="AV32">
            <v>7849</v>
          </cell>
          <cell r="AW32">
            <v>7849</v>
          </cell>
          <cell r="AX32">
            <v>2490</v>
          </cell>
          <cell r="AY32">
            <v>19</v>
          </cell>
          <cell r="AZ32">
            <v>2509</v>
          </cell>
          <cell r="BA32">
            <v>766</v>
          </cell>
          <cell r="BB32">
            <v>27</v>
          </cell>
          <cell r="BC32">
            <v>225</v>
          </cell>
          <cell r="BD32">
            <v>3526</v>
          </cell>
          <cell r="BE32">
            <v>11375</v>
          </cell>
          <cell r="BF32">
            <v>13190</v>
          </cell>
          <cell r="BG32">
            <v>3539</v>
          </cell>
          <cell r="BH32">
            <v>9651</v>
          </cell>
          <cell r="BI32">
            <v>24565</v>
          </cell>
          <cell r="BJ32">
            <v>23551</v>
          </cell>
          <cell r="BK32">
            <v>1303</v>
          </cell>
          <cell r="BL32">
            <v>97</v>
          </cell>
          <cell r="BM32">
            <v>211</v>
          </cell>
          <cell r="BN32">
            <v>57</v>
          </cell>
          <cell r="BO32">
            <v>1</v>
          </cell>
          <cell r="BP32">
            <v>1670</v>
          </cell>
          <cell r="BQ32">
            <v>25221</v>
          </cell>
          <cell r="BR32">
            <v>468</v>
          </cell>
          <cell r="BS32">
            <v>566</v>
          </cell>
          <cell r="BT32">
            <v>1033</v>
          </cell>
          <cell r="BU32">
            <v>26254</v>
          </cell>
          <cell r="BV32">
            <v>4246</v>
          </cell>
          <cell r="BW32">
            <v>2299</v>
          </cell>
          <cell r="BX32">
            <v>143</v>
          </cell>
          <cell r="BY32">
            <v>242</v>
          </cell>
          <cell r="BZ32">
            <v>6930</v>
          </cell>
          <cell r="CA32">
            <v>6930</v>
          </cell>
          <cell r="CB32">
            <v>2868</v>
          </cell>
          <cell r="CC32">
            <v>19</v>
          </cell>
          <cell r="CD32">
            <v>2887</v>
          </cell>
          <cell r="CE32">
            <v>766</v>
          </cell>
          <cell r="CF32">
            <v>28</v>
          </cell>
          <cell r="CG32">
            <v>224</v>
          </cell>
          <cell r="CH32">
            <v>3904</v>
          </cell>
          <cell r="CI32">
            <v>10834</v>
          </cell>
          <cell r="CJ32">
            <v>15420</v>
          </cell>
          <cell r="CK32">
            <v>5769</v>
          </cell>
          <cell r="CL32">
            <v>9651</v>
          </cell>
          <cell r="CM32">
            <v>26254</v>
          </cell>
        </row>
        <row r="33">
          <cell r="B33">
            <v>22233</v>
          </cell>
          <cell r="C33">
            <v>1266</v>
          </cell>
          <cell r="D33">
            <v>105</v>
          </cell>
          <cell r="E33">
            <v>341</v>
          </cell>
          <cell r="F33">
            <v>61</v>
          </cell>
          <cell r="G33">
            <v>1</v>
          </cell>
          <cell r="H33">
            <v>1774</v>
          </cell>
          <cell r="I33">
            <v>24007</v>
          </cell>
          <cell r="J33">
            <v>474</v>
          </cell>
          <cell r="K33">
            <v>567</v>
          </cell>
          <cell r="L33">
            <v>1041</v>
          </cell>
          <cell r="M33">
            <v>25048</v>
          </cell>
          <cell r="N33">
            <v>4299</v>
          </cell>
          <cell r="O33">
            <v>3133</v>
          </cell>
          <cell r="P33">
            <v>720</v>
          </cell>
          <cell r="Q33">
            <v>234</v>
          </cell>
          <cell r="R33">
            <v>8386</v>
          </cell>
          <cell r="S33">
            <v>8386</v>
          </cell>
          <cell r="T33">
            <v>2675</v>
          </cell>
          <cell r="U33">
            <v>19</v>
          </cell>
          <cell r="V33">
            <v>2694</v>
          </cell>
          <cell r="W33">
            <v>770</v>
          </cell>
          <cell r="X33">
            <v>24</v>
          </cell>
          <cell r="Y33">
            <v>221</v>
          </cell>
          <cell r="Z33">
            <v>3709</v>
          </cell>
          <cell r="AA33">
            <v>12095</v>
          </cell>
          <cell r="AB33">
            <v>12953</v>
          </cell>
          <cell r="AC33">
            <v>3201</v>
          </cell>
          <cell r="AD33">
            <v>9751</v>
          </cell>
          <cell r="AE33">
            <v>25048</v>
          </cell>
          <cell r="AF33">
            <v>22738</v>
          </cell>
          <cell r="AG33">
            <v>1270</v>
          </cell>
          <cell r="AH33">
            <v>92</v>
          </cell>
          <cell r="AI33">
            <v>376</v>
          </cell>
          <cell r="AJ33">
            <v>61</v>
          </cell>
          <cell r="AK33">
            <v>2</v>
          </cell>
          <cell r="AL33">
            <v>1801</v>
          </cell>
          <cell r="AM33">
            <v>24539</v>
          </cell>
          <cell r="AN33">
            <v>471</v>
          </cell>
          <cell r="AO33">
            <v>555</v>
          </cell>
          <cell r="AP33">
            <v>1026</v>
          </cell>
          <cell r="AQ33">
            <v>25565</v>
          </cell>
          <cell r="AR33">
            <v>4326</v>
          </cell>
          <cell r="AS33">
            <v>2999</v>
          </cell>
          <cell r="AT33">
            <v>576</v>
          </cell>
          <cell r="AU33">
            <v>226</v>
          </cell>
          <cell r="AV33">
            <v>8127</v>
          </cell>
          <cell r="AW33">
            <v>8127</v>
          </cell>
          <cell r="AX33">
            <v>2691</v>
          </cell>
          <cell r="AY33">
            <v>18</v>
          </cell>
          <cell r="AZ33">
            <v>2708</v>
          </cell>
          <cell r="BA33">
            <v>770</v>
          </cell>
          <cell r="BB33">
            <v>25</v>
          </cell>
          <cell r="BC33">
            <v>224</v>
          </cell>
          <cell r="BD33">
            <v>3727</v>
          </cell>
          <cell r="BE33">
            <v>11854</v>
          </cell>
          <cell r="BF33">
            <v>13711</v>
          </cell>
          <cell r="BG33">
            <v>3957</v>
          </cell>
          <cell r="BH33">
            <v>9754</v>
          </cell>
          <cell r="BI33">
            <v>25565</v>
          </cell>
          <cell r="BJ33">
            <v>21014</v>
          </cell>
          <cell r="BK33">
            <v>1269</v>
          </cell>
          <cell r="BL33">
            <v>67</v>
          </cell>
          <cell r="BM33">
            <v>160</v>
          </cell>
          <cell r="BN33">
            <v>61</v>
          </cell>
          <cell r="BO33">
            <v>1</v>
          </cell>
          <cell r="BP33">
            <v>1558</v>
          </cell>
          <cell r="BQ33">
            <v>22573</v>
          </cell>
          <cell r="BR33">
            <v>476</v>
          </cell>
          <cell r="BS33">
            <v>544</v>
          </cell>
          <cell r="BT33">
            <v>1020</v>
          </cell>
          <cell r="BU33">
            <v>23593</v>
          </cell>
          <cell r="BV33">
            <v>4378</v>
          </cell>
          <cell r="BW33">
            <v>3828</v>
          </cell>
          <cell r="BX33">
            <v>623</v>
          </cell>
          <cell r="BY33">
            <v>228</v>
          </cell>
          <cell r="BZ33">
            <v>9056</v>
          </cell>
          <cell r="CA33">
            <v>9056</v>
          </cell>
          <cell r="CB33">
            <v>2271</v>
          </cell>
          <cell r="CC33">
            <v>17</v>
          </cell>
          <cell r="CD33">
            <v>2288</v>
          </cell>
          <cell r="CE33">
            <v>770</v>
          </cell>
          <cell r="CF33">
            <v>23</v>
          </cell>
          <cell r="CG33">
            <v>227</v>
          </cell>
          <cell r="CH33">
            <v>3308</v>
          </cell>
          <cell r="CI33">
            <v>12364</v>
          </cell>
          <cell r="CJ33">
            <v>11229</v>
          </cell>
          <cell r="CK33">
            <v>1475</v>
          </cell>
          <cell r="CL33">
            <v>9754</v>
          </cell>
          <cell r="CM33">
            <v>23593</v>
          </cell>
        </row>
        <row r="34">
          <cell r="B34">
            <v>22362</v>
          </cell>
          <cell r="C34">
            <v>1292</v>
          </cell>
          <cell r="D34">
            <v>119</v>
          </cell>
          <cell r="E34">
            <v>394</v>
          </cell>
          <cell r="F34">
            <v>66</v>
          </cell>
          <cell r="G34">
            <v>2</v>
          </cell>
          <cell r="H34">
            <v>1872</v>
          </cell>
          <cell r="I34">
            <v>24234</v>
          </cell>
          <cell r="J34">
            <v>498</v>
          </cell>
          <cell r="K34">
            <v>541</v>
          </cell>
          <cell r="L34">
            <v>1038</v>
          </cell>
          <cell r="M34">
            <v>25273</v>
          </cell>
          <cell r="N34">
            <v>4333</v>
          </cell>
          <cell r="O34">
            <v>3228</v>
          </cell>
          <cell r="P34">
            <v>1160</v>
          </cell>
          <cell r="Q34">
            <v>232</v>
          </cell>
          <cell r="R34">
            <v>8953</v>
          </cell>
          <cell r="S34">
            <v>8953</v>
          </cell>
          <cell r="T34">
            <v>2923</v>
          </cell>
          <cell r="U34">
            <v>19</v>
          </cell>
          <cell r="V34">
            <v>2942</v>
          </cell>
          <cell r="W34">
            <v>766</v>
          </cell>
          <cell r="X34">
            <v>23</v>
          </cell>
          <cell r="Y34">
            <v>229</v>
          </cell>
          <cell r="Z34">
            <v>3960</v>
          </cell>
          <cell r="AA34">
            <v>12913</v>
          </cell>
          <cell r="AB34">
            <v>12360</v>
          </cell>
          <cell r="AC34">
            <v>2534</v>
          </cell>
          <cell r="AD34">
            <v>9826</v>
          </cell>
          <cell r="AE34">
            <v>25273</v>
          </cell>
          <cell r="AF34">
            <v>21947</v>
          </cell>
          <cell r="AG34">
            <v>1269</v>
          </cell>
          <cell r="AH34">
            <v>143</v>
          </cell>
          <cell r="AI34">
            <v>456</v>
          </cell>
          <cell r="AJ34">
            <v>66</v>
          </cell>
          <cell r="AK34">
            <v>2</v>
          </cell>
          <cell r="AL34">
            <v>1934</v>
          </cell>
          <cell r="AM34">
            <v>23881</v>
          </cell>
          <cell r="AN34">
            <v>492</v>
          </cell>
          <cell r="AO34">
            <v>538</v>
          </cell>
          <cell r="AP34">
            <v>1030</v>
          </cell>
          <cell r="AQ34">
            <v>24911</v>
          </cell>
          <cell r="AR34">
            <v>4344</v>
          </cell>
          <cell r="AS34">
            <v>3192</v>
          </cell>
          <cell r="AT34">
            <v>1514</v>
          </cell>
          <cell r="AU34">
            <v>238</v>
          </cell>
          <cell r="AV34">
            <v>9288</v>
          </cell>
          <cell r="AW34">
            <v>9288</v>
          </cell>
          <cell r="AX34">
            <v>2865</v>
          </cell>
          <cell r="AY34">
            <v>20</v>
          </cell>
          <cell r="AZ34">
            <v>2884</v>
          </cell>
          <cell r="BA34">
            <v>769</v>
          </cell>
          <cell r="BB34">
            <v>22</v>
          </cell>
          <cell r="BC34">
            <v>230</v>
          </cell>
          <cell r="BD34">
            <v>3905</v>
          </cell>
          <cell r="BE34">
            <v>13193</v>
          </cell>
          <cell r="BF34">
            <v>11718</v>
          </cell>
          <cell r="BG34">
            <v>1881</v>
          </cell>
          <cell r="BH34">
            <v>9837</v>
          </cell>
          <cell r="BI34">
            <v>24911</v>
          </cell>
          <cell r="BJ34">
            <v>20915</v>
          </cell>
          <cell r="BK34">
            <v>1290</v>
          </cell>
          <cell r="BL34">
            <v>218</v>
          </cell>
          <cell r="BM34">
            <v>495</v>
          </cell>
          <cell r="BN34">
            <v>66</v>
          </cell>
          <cell r="BO34">
            <v>1</v>
          </cell>
          <cell r="BP34">
            <v>2070</v>
          </cell>
          <cell r="BQ34">
            <v>22985</v>
          </cell>
          <cell r="BR34">
            <v>489</v>
          </cell>
          <cell r="BS34">
            <v>583</v>
          </cell>
          <cell r="BT34">
            <v>1073</v>
          </cell>
          <cell r="BU34">
            <v>24058</v>
          </cell>
          <cell r="BV34">
            <v>4540</v>
          </cell>
          <cell r="BW34">
            <v>2010</v>
          </cell>
          <cell r="BX34">
            <v>1408</v>
          </cell>
          <cell r="BY34">
            <v>226</v>
          </cell>
          <cell r="BZ34">
            <v>8184</v>
          </cell>
          <cell r="CA34">
            <v>8184</v>
          </cell>
          <cell r="CB34">
            <v>2456</v>
          </cell>
          <cell r="CC34">
            <v>20</v>
          </cell>
          <cell r="CD34">
            <v>2476</v>
          </cell>
          <cell r="CE34">
            <v>769</v>
          </cell>
          <cell r="CF34">
            <v>22</v>
          </cell>
          <cell r="CG34">
            <v>272</v>
          </cell>
          <cell r="CH34">
            <v>3538</v>
          </cell>
          <cell r="CI34">
            <v>11723</v>
          </cell>
          <cell r="CJ34">
            <v>12335</v>
          </cell>
          <cell r="CK34">
            <v>2498</v>
          </cell>
          <cell r="CL34">
            <v>9837</v>
          </cell>
          <cell r="CM34">
            <v>24058</v>
          </cell>
        </row>
        <row r="35">
          <cell r="B35">
            <v>22482</v>
          </cell>
          <cell r="C35">
            <v>1389</v>
          </cell>
          <cell r="D35">
            <v>116</v>
          </cell>
          <cell r="E35">
            <v>534</v>
          </cell>
          <cell r="F35">
            <v>72</v>
          </cell>
          <cell r="G35">
            <v>3</v>
          </cell>
          <cell r="H35">
            <v>2115</v>
          </cell>
          <cell r="I35">
            <v>24597</v>
          </cell>
          <cell r="J35">
            <v>526</v>
          </cell>
          <cell r="K35">
            <v>550</v>
          </cell>
          <cell r="L35">
            <v>1076</v>
          </cell>
          <cell r="M35">
            <v>25673</v>
          </cell>
          <cell r="N35">
            <v>4631</v>
          </cell>
          <cell r="O35">
            <v>3415</v>
          </cell>
          <cell r="P35">
            <v>1436</v>
          </cell>
          <cell r="Q35">
            <v>234</v>
          </cell>
          <cell r="R35">
            <v>9715</v>
          </cell>
          <cell r="S35">
            <v>9715</v>
          </cell>
          <cell r="T35">
            <v>3144</v>
          </cell>
          <cell r="U35">
            <v>20</v>
          </cell>
          <cell r="V35">
            <v>3164</v>
          </cell>
          <cell r="W35">
            <v>760</v>
          </cell>
          <cell r="X35">
            <v>23</v>
          </cell>
          <cell r="Y35">
            <v>225</v>
          </cell>
          <cell r="Z35">
            <v>4172</v>
          </cell>
          <cell r="AA35">
            <v>13888</v>
          </cell>
          <cell r="AB35">
            <v>11785</v>
          </cell>
          <cell r="AC35">
            <v>1896</v>
          </cell>
          <cell r="AD35">
            <v>9889</v>
          </cell>
          <cell r="AE35">
            <v>25673</v>
          </cell>
          <cell r="AF35">
            <v>22574</v>
          </cell>
          <cell r="AG35">
            <v>1388</v>
          </cell>
          <cell r="AH35">
            <v>106</v>
          </cell>
          <cell r="AI35">
            <v>408</v>
          </cell>
          <cell r="AJ35">
            <v>73</v>
          </cell>
          <cell r="AK35">
            <v>2</v>
          </cell>
          <cell r="AL35">
            <v>1979</v>
          </cell>
          <cell r="AM35">
            <v>24553</v>
          </cell>
          <cell r="AN35">
            <v>535</v>
          </cell>
          <cell r="AO35">
            <v>558</v>
          </cell>
          <cell r="AP35">
            <v>1093</v>
          </cell>
          <cell r="AQ35">
            <v>25646</v>
          </cell>
          <cell r="AR35">
            <v>4460</v>
          </cell>
          <cell r="AS35">
            <v>3512</v>
          </cell>
          <cell r="AT35">
            <v>1284</v>
          </cell>
          <cell r="AU35">
            <v>241</v>
          </cell>
          <cell r="AV35">
            <v>9497</v>
          </cell>
          <cell r="AW35">
            <v>9497</v>
          </cell>
          <cell r="AX35">
            <v>3242</v>
          </cell>
          <cell r="AY35">
            <v>20</v>
          </cell>
          <cell r="AZ35">
            <v>3263</v>
          </cell>
          <cell r="BA35">
            <v>757</v>
          </cell>
          <cell r="BB35">
            <v>23</v>
          </cell>
          <cell r="BC35">
            <v>221</v>
          </cell>
          <cell r="BD35">
            <v>4264</v>
          </cell>
          <cell r="BE35">
            <v>13762</v>
          </cell>
          <cell r="BF35">
            <v>11884</v>
          </cell>
          <cell r="BG35">
            <v>2006</v>
          </cell>
          <cell r="BH35">
            <v>9878</v>
          </cell>
          <cell r="BI35">
            <v>25646</v>
          </cell>
          <cell r="BJ35">
            <v>23657</v>
          </cell>
          <cell r="BK35">
            <v>1359</v>
          </cell>
          <cell r="BL35">
            <v>78</v>
          </cell>
          <cell r="BM35">
            <v>542</v>
          </cell>
          <cell r="BN35">
            <v>73</v>
          </cell>
          <cell r="BO35">
            <v>4</v>
          </cell>
          <cell r="BP35">
            <v>2055</v>
          </cell>
          <cell r="BQ35">
            <v>25713</v>
          </cell>
          <cell r="BR35">
            <v>532</v>
          </cell>
          <cell r="BS35">
            <v>529</v>
          </cell>
          <cell r="BT35">
            <v>1061</v>
          </cell>
          <cell r="BU35">
            <v>26774</v>
          </cell>
          <cell r="BV35">
            <v>4326</v>
          </cell>
          <cell r="BW35">
            <v>4722</v>
          </cell>
          <cell r="BX35">
            <v>1377</v>
          </cell>
          <cell r="BY35">
            <v>248</v>
          </cell>
          <cell r="BZ35">
            <v>10673</v>
          </cell>
          <cell r="CA35">
            <v>10673</v>
          </cell>
          <cell r="CB35">
            <v>4011</v>
          </cell>
          <cell r="CC35">
            <v>21</v>
          </cell>
          <cell r="CD35">
            <v>4032</v>
          </cell>
          <cell r="CE35">
            <v>757</v>
          </cell>
          <cell r="CF35">
            <v>24</v>
          </cell>
          <cell r="CG35">
            <v>179</v>
          </cell>
          <cell r="CH35">
            <v>4992</v>
          </cell>
          <cell r="CI35">
            <v>15665</v>
          </cell>
          <cell r="CJ35">
            <v>11109</v>
          </cell>
          <cell r="CK35">
            <v>1231</v>
          </cell>
          <cell r="CL35">
            <v>9878</v>
          </cell>
          <cell r="CM35">
            <v>26774</v>
          </cell>
        </row>
        <row r="36">
          <cell r="B36">
            <v>22559</v>
          </cell>
          <cell r="C36">
            <v>1519</v>
          </cell>
          <cell r="D36">
            <v>100</v>
          </cell>
          <cell r="E36">
            <v>634</v>
          </cell>
          <cell r="F36">
            <v>78</v>
          </cell>
          <cell r="G36">
            <v>4</v>
          </cell>
          <cell r="H36">
            <v>2335</v>
          </cell>
          <cell r="I36">
            <v>24894</v>
          </cell>
          <cell r="J36">
            <v>546</v>
          </cell>
          <cell r="K36">
            <v>585</v>
          </cell>
          <cell r="L36">
            <v>1132</v>
          </cell>
          <cell r="M36">
            <v>26026</v>
          </cell>
          <cell r="N36">
            <v>5089</v>
          </cell>
          <cell r="O36">
            <v>3658</v>
          </cell>
          <cell r="P36">
            <v>1397</v>
          </cell>
          <cell r="Q36">
            <v>242</v>
          </cell>
          <cell r="R36">
            <v>10386</v>
          </cell>
          <cell r="S36">
            <v>10386</v>
          </cell>
          <cell r="T36">
            <v>3191</v>
          </cell>
          <cell r="U36">
            <v>21</v>
          </cell>
          <cell r="V36">
            <v>3212</v>
          </cell>
          <cell r="W36">
            <v>759</v>
          </cell>
          <cell r="X36">
            <v>23</v>
          </cell>
          <cell r="Y36">
            <v>227</v>
          </cell>
          <cell r="Z36">
            <v>4220</v>
          </cell>
          <cell r="AA36">
            <v>14606</v>
          </cell>
          <cell r="AB36">
            <v>11420</v>
          </cell>
          <cell r="AC36">
            <v>1459</v>
          </cell>
          <cell r="AD36">
            <v>9961</v>
          </cell>
          <cell r="AE36">
            <v>26026</v>
          </cell>
          <cell r="AF36">
            <v>22638</v>
          </cell>
          <cell r="AG36">
            <v>1520</v>
          </cell>
          <cell r="AH36">
            <v>100</v>
          </cell>
          <cell r="AI36">
            <v>757</v>
          </cell>
          <cell r="AJ36">
            <v>78</v>
          </cell>
          <cell r="AK36">
            <v>4</v>
          </cell>
          <cell r="AL36">
            <v>2458</v>
          </cell>
          <cell r="AM36">
            <v>25097</v>
          </cell>
          <cell r="AN36">
            <v>546</v>
          </cell>
          <cell r="AO36">
            <v>565</v>
          </cell>
          <cell r="AP36">
            <v>1111</v>
          </cell>
          <cell r="AQ36">
            <v>26208</v>
          </cell>
          <cell r="AR36">
            <v>5146</v>
          </cell>
          <cell r="AS36">
            <v>3645</v>
          </cell>
          <cell r="AT36">
            <v>1384</v>
          </cell>
          <cell r="AU36">
            <v>216</v>
          </cell>
          <cell r="AV36">
            <v>10391</v>
          </cell>
          <cell r="AW36">
            <v>10391</v>
          </cell>
          <cell r="AX36">
            <v>3222</v>
          </cell>
          <cell r="AY36">
            <v>21</v>
          </cell>
          <cell r="AZ36">
            <v>3243</v>
          </cell>
          <cell r="BA36">
            <v>756</v>
          </cell>
          <cell r="BB36">
            <v>23</v>
          </cell>
          <cell r="BC36">
            <v>226</v>
          </cell>
          <cell r="BD36">
            <v>4248</v>
          </cell>
          <cell r="BE36">
            <v>14638</v>
          </cell>
          <cell r="BF36">
            <v>11569</v>
          </cell>
          <cell r="BG36">
            <v>1608</v>
          </cell>
          <cell r="BH36">
            <v>9961</v>
          </cell>
          <cell r="BI36">
            <v>26208</v>
          </cell>
          <cell r="BJ36">
            <v>24329</v>
          </cell>
          <cell r="BK36">
            <v>1527</v>
          </cell>
          <cell r="BL36">
            <v>98</v>
          </cell>
          <cell r="BM36">
            <v>810</v>
          </cell>
          <cell r="BN36">
            <v>78</v>
          </cell>
          <cell r="BO36">
            <v>4</v>
          </cell>
          <cell r="BP36">
            <v>2518</v>
          </cell>
          <cell r="BQ36">
            <v>26847</v>
          </cell>
          <cell r="BR36">
            <v>548</v>
          </cell>
          <cell r="BS36">
            <v>555</v>
          </cell>
          <cell r="BT36">
            <v>1103</v>
          </cell>
          <cell r="BU36">
            <v>27950</v>
          </cell>
          <cell r="BV36">
            <v>4986</v>
          </cell>
          <cell r="BW36">
            <v>2865</v>
          </cell>
          <cell r="BX36">
            <v>1359</v>
          </cell>
          <cell r="BY36">
            <v>219</v>
          </cell>
          <cell r="BZ36">
            <v>9429</v>
          </cell>
          <cell r="CA36">
            <v>9429</v>
          </cell>
          <cell r="CB36">
            <v>3778</v>
          </cell>
          <cell r="CC36">
            <v>21</v>
          </cell>
          <cell r="CD36">
            <v>3799</v>
          </cell>
          <cell r="CE36">
            <v>756</v>
          </cell>
          <cell r="CF36">
            <v>23</v>
          </cell>
          <cell r="CG36">
            <v>221</v>
          </cell>
          <cell r="CH36">
            <v>4799</v>
          </cell>
          <cell r="CI36">
            <v>14228</v>
          </cell>
          <cell r="CJ36">
            <v>13722</v>
          </cell>
          <cell r="CK36">
            <v>3761</v>
          </cell>
          <cell r="CL36">
            <v>9961</v>
          </cell>
          <cell r="CM36">
            <v>27950</v>
          </cell>
        </row>
        <row r="37">
          <cell r="B37">
            <v>22655</v>
          </cell>
          <cell r="C37">
            <v>1625</v>
          </cell>
          <cell r="D37">
            <v>80</v>
          </cell>
          <cell r="E37">
            <v>690</v>
          </cell>
          <cell r="F37">
            <v>82</v>
          </cell>
          <cell r="G37">
            <v>5</v>
          </cell>
          <cell r="H37">
            <v>2482</v>
          </cell>
          <cell r="I37">
            <v>25137</v>
          </cell>
          <cell r="J37">
            <v>549</v>
          </cell>
          <cell r="K37">
            <v>627</v>
          </cell>
          <cell r="L37">
            <v>1176</v>
          </cell>
          <cell r="M37">
            <v>26313</v>
          </cell>
          <cell r="N37">
            <v>5430</v>
          </cell>
          <cell r="O37">
            <v>3856</v>
          </cell>
          <cell r="P37">
            <v>1194</v>
          </cell>
          <cell r="Q37">
            <v>248</v>
          </cell>
          <cell r="R37">
            <v>10728</v>
          </cell>
          <cell r="S37">
            <v>10728</v>
          </cell>
          <cell r="T37">
            <v>3087</v>
          </cell>
          <cell r="U37">
            <v>21</v>
          </cell>
          <cell r="V37">
            <v>3109</v>
          </cell>
          <cell r="W37">
            <v>760</v>
          </cell>
          <cell r="X37">
            <v>22</v>
          </cell>
          <cell r="Y37">
            <v>235</v>
          </cell>
          <cell r="Z37">
            <v>4126</v>
          </cell>
          <cell r="AA37">
            <v>14854</v>
          </cell>
          <cell r="AB37">
            <v>11459</v>
          </cell>
          <cell r="AC37">
            <v>1392</v>
          </cell>
          <cell r="AD37">
            <v>10067</v>
          </cell>
          <cell r="AE37">
            <v>26313</v>
          </cell>
          <cell r="AF37">
            <v>22827</v>
          </cell>
          <cell r="AG37">
            <v>1652</v>
          </cell>
          <cell r="AH37">
            <v>90</v>
          </cell>
          <cell r="AI37">
            <v>641</v>
          </cell>
          <cell r="AJ37">
            <v>82</v>
          </cell>
          <cell r="AK37">
            <v>5</v>
          </cell>
          <cell r="AL37">
            <v>2470</v>
          </cell>
          <cell r="AM37">
            <v>25297</v>
          </cell>
          <cell r="AN37">
            <v>547</v>
          </cell>
          <cell r="AO37">
            <v>630</v>
          </cell>
          <cell r="AP37">
            <v>1177</v>
          </cell>
          <cell r="AQ37">
            <v>26474</v>
          </cell>
          <cell r="AR37">
            <v>5597</v>
          </cell>
          <cell r="AS37">
            <v>3735</v>
          </cell>
          <cell r="AT37">
            <v>1390</v>
          </cell>
          <cell r="AU37">
            <v>276</v>
          </cell>
          <cell r="AV37">
            <v>10997</v>
          </cell>
          <cell r="AW37">
            <v>10997</v>
          </cell>
          <cell r="AX37">
            <v>3028</v>
          </cell>
          <cell r="AY37">
            <v>22</v>
          </cell>
          <cell r="AZ37">
            <v>3050</v>
          </cell>
          <cell r="BA37">
            <v>760</v>
          </cell>
          <cell r="BB37">
            <v>23</v>
          </cell>
          <cell r="BC37">
            <v>242</v>
          </cell>
          <cell r="BD37">
            <v>4074</v>
          </cell>
          <cell r="BE37">
            <v>15072</v>
          </cell>
          <cell r="BF37">
            <v>11402</v>
          </cell>
          <cell r="BG37">
            <v>1336</v>
          </cell>
          <cell r="BH37">
            <v>10066</v>
          </cell>
          <cell r="BI37">
            <v>26474</v>
          </cell>
          <cell r="BJ37">
            <v>21087</v>
          </cell>
          <cell r="BK37">
            <v>1657</v>
          </cell>
          <cell r="BL37">
            <v>66</v>
          </cell>
          <cell r="BM37">
            <v>415</v>
          </cell>
          <cell r="BN37">
            <v>82</v>
          </cell>
          <cell r="BO37">
            <v>4</v>
          </cell>
          <cell r="BP37">
            <v>2223</v>
          </cell>
          <cell r="BQ37">
            <v>23310</v>
          </cell>
          <cell r="BR37">
            <v>550</v>
          </cell>
          <cell r="BS37">
            <v>622</v>
          </cell>
          <cell r="BT37">
            <v>1172</v>
          </cell>
          <cell r="BU37">
            <v>24482</v>
          </cell>
          <cell r="BV37">
            <v>5693</v>
          </cell>
          <cell r="BW37">
            <v>4813</v>
          </cell>
          <cell r="BX37">
            <v>1649</v>
          </cell>
          <cell r="BY37">
            <v>281</v>
          </cell>
          <cell r="BZ37">
            <v>12435</v>
          </cell>
          <cell r="CA37">
            <v>12435</v>
          </cell>
          <cell r="CB37">
            <v>2578</v>
          </cell>
          <cell r="CC37">
            <v>21</v>
          </cell>
          <cell r="CD37">
            <v>2599</v>
          </cell>
          <cell r="CE37">
            <v>760</v>
          </cell>
          <cell r="CF37">
            <v>23</v>
          </cell>
          <cell r="CG37">
            <v>247</v>
          </cell>
          <cell r="CH37">
            <v>3629</v>
          </cell>
          <cell r="CI37">
            <v>16064</v>
          </cell>
          <cell r="CJ37">
            <v>8418</v>
          </cell>
          <cell r="CK37">
            <v>-1648</v>
          </cell>
          <cell r="CL37">
            <v>10066</v>
          </cell>
          <cell r="CM37">
            <v>24482</v>
          </cell>
        </row>
        <row r="38">
          <cell r="B38">
            <v>22873</v>
          </cell>
          <cell r="C38">
            <v>1681</v>
          </cell>
          <cell r="D38">
            <v>72</v>
          </cell>
          <cell r="E38">
            <v>642</v>
          </cell>
          <cell r="F38">
            <v>85</v>
          </cell>
          <cell r="G38">
            <v>4</v>
          </cell>
          <cell r="H38">
            <v>2485</v>
          </cell>
          <cell r="I38">
            <v>25358</v>
          </cell>
          <cell r="J38">
            <v>535</v>
          </cell>
          <cell r="K38">
            <v>648</v>
          </cell>
          <cell r="L38">
            <v>1183</v>
          </cell>
          <cell r="M38">
            <v>26541</v>
          </cell>
          <cell r="N38">
            <v>5519</v>
          </cell>
          <cell r="O38">
            <v>4162</v>
          </cell>
          <cell r="P38">
            <v>1098</v>
          </cell>
          <cell r="Q38">
            <v>257</v>
          </cell>
          <cell r="R38">
            <v>11036</v>
          </cell>
          <cell r="S38">
            <v>11036</v>
          </cell>
          <cell r="T38">
            <v>2873</v>
          </cell>
          <cell r="U38">
            <v>21</v>
          </cell>
          <cell r="V38">
            <v>2894</v>
          </cell>
          <cell r="W38">
            <v>757</v>
          </cell>
          <cell r="X38">
            <v>21</v>
          </cell>
          <cell r="Y38">
            <v>250</v>
          </cell>
          <cell r="Z38">
            <v>3922</v>
          </cell>
          <cell r="AA38">
            <v>14958</v>
          </cell>
          <cell r="AB38">
            <v>11583</v>
          </cell>
          <cell r="AC38">
            <v>1374</v>
          </cell>
          <cell r="AD38">
            <v>10209</v>
          </cell>
          <cell r="AE38">
            <v>26541</v>
          </cell>
          <cell r="AF38">
            <v>22420</v>
          </cell>
          <cell r="AG38">
            <v>1670</v>
          </cell>
          <cell r="AH38">
            <v>63</v>
          </cell>
          <cell r="AI38">
            <v>680</v>
          </cell>
          <cell r="AJ38">
            <v>84</v>
          </cell>
          <cell r="AK38">
            <v>5</v>
          </cell>
          <cell r="AL38">
            <v>2502</v>
          </cell>
          <cell r="AM38">
            <v>24922</v>
          </cell>
          <cell r="AN38">
            <v>544</v>
          </cell>
          <cell r="AO38">
            <v>683</v>
          </cell>
          <cell r="AP38">
            <v>1227</v>
          </cell>
          <cell r="AQ38">
            <v>26150</v>
          </cell>
          <cell r="AR38">
            <v>5488</v>
          </cell>
          <cell r="AS38">
            <v>4394</v>
          </cell>
          <cell r="AT38">
            <v>851</v>
          </cell>
          <cell r="AU38">
            <v>250</v>
          </cell>
          <cell r="AV38">
            <v>10983</v>
          </cell>
          <cell r="AW38">
            <v>10983</v>
          </cell>
          <cell r="AX38">
            <v>2922</v>
          </cell>
          <cell r="AY38">
            <v>20</v>
          </cell>
          <cell r="AZ38">
            <v>2942</v>
          </cell>
          <cell r="BA38">
            <v>768</v>
          </cell>
          <cell r="BB38">
            <v>19</v>
          </cell>
          <cell r="BC38">
            <v>234</v>
          </cell>
          <cell r="BD38">
            <v>3963</v>
          </cell>
          <cell r="BE38">
            <v>14946</v>
          </cell>
          <cell r="BF38">
            <v>11203</v>
          </cell>
          <cell r="BG38">
            <v>1010</v>
          </cell>
          <cell r="BH38">
            <v>10193</v>
          </cell>
          <cell r="BI38">
            <v>26150</v>
          </cell>
          <cell r="BJ38">
            <v>21412</v>
          </cell>
          <cell r="BK38">
            <v>1687</v>
          </cell>
          <cell r="BL38">
            <v>100</v>
          </cell>
          <cell r="BM38">
            <v>716</v>
          </cell>
          <cell r="BN38">
            <v>84</v>
          </cell>
          <cell r="BO38">
            <v>4</v>
          </cell>
          <cell r="BP38">
            <v>2591</v>
          </cell>
          <cell r="BQ38">
            <v>24003</v>
          </cell>
          <cell r="BR38">
            <v>541</v>
          </cell>
          <cell r="BS38">
            <v>739</v>
          </cell>
          <cell r="BT38">
            <v>1280</v>
          </cell>
          <cell r="BU38">
            <v>25283</v>
          </cell>
          <cell r="BV38">
            <v>5714</v>
          </cell>
          <cell r="BW38">
            <v>2802</v>
          </cell>
          <cell r="BX38">
            <v>575</v>
          </cell>
          <cell r="BY38">
            <v>234</v>
          </cell>
          <cell r="BZ38">
            <v>9325</v>
          </cell>
          <cell r="CA38">
            <v>9325</v>
          </cell>
          <cell r="CB38">
            <v>2579</v>
          </cell>
          <cell r="CC38">
            <v>21</v>
          </cell>
          <cell r="CD38">
            <v>2600</v>
          </cell>
          <cell r="CE38">
            <v>768</v>
          </cell>
          <cell r="CF38">
            <v>19</v>
          </cell>
          <cell r="CG38">
            <v>285</v>
          </cell>
          <cell r="CH38">
            <v>3672</v>
          </cell>
          <cell r="CI38">
            <v>12997</v>
          </cell>
          <cell r="CJ38">
            <v>12287</v>
          </cell>
          <cell r="CK38">
            <v>2093</v>
          </cell>
          <cell r="CL38">
            <v>10193</v>
          </cell>
          <cell r="CM38">
            <v>25283</v>
          </cell>
        </row>
        <row r="39">
          <cell r="B39">
            <v>23449</v>
          </cell>
          <cell r="C39">
            <v>1689</v>
          </cell>
          <cell r="D39">
            <v>98</v>
          </cell>
          <cell r="E39">
            <v>535</v>
          </cell>
          <cell r="F39">
            <v>88</v>
          </cell>
          <cell r="G39">
            <v>4</v>
          </cell>
          <cell r="H39">
            <v>2414</v>
          </cell>
          <cell r="I39">
            <v>25863</v>
          </cell>
          <cell r="J39">
            <v>515</v>
          </cell>
          <cell r="K39">
            <v>629</v>
          </cell>
          <cell r="L39">
            <v>1144</v>
          </cell>
          <cell r="M39">
            <v>27007</v>
          </cell>
          <cell r="N39">
            <v>5419</v>
          </cell>
          <cell r="O39">
            <v>4542</v>
          </cell>
          <cell r="P39">
            <v>1176</v>
          </cell>
          <cell r="Q39">
            <v>263</v>
          </cell>
          <cell r="R39">
            <v>11400</v>
          </cell>
          <cell r="S39">
            <v>11400</v>
          </cell>
          <cell r="T39">
            <v>2740</v>
          </cell>
          <cell r="U39">
            <v>22</v>
          </cell>
          <cell r="V39">
            <v>2761</v>
          </cell>
          <cell r="W39">
            <v>751</v>
          </cell>
          <cell r="X39">
            <v>20</v>
          </cell>
          <cell r="Y39">
            <v>263</v>
          </cell>
          <cell r="Z39">
            <v>3795</v>
          </cell>
          <cell r="AA39">
            <v>15196</v>
          </cell>
          <cell r="AB39">
            <v>11811</v>
          </cell>
          <cell r="AC39">
            <v>1448</v>
          </cell>
          <cell r="AD39">
            <v>10363</v>
          </cell>
          <cell r="AE39">
            <v>27007</v>
          </cell>
          <cell r="AF39">
            <v>23600</v>
          </cell>
          <cell r="AG39">
            <v>1685</v>
          </cell>
          <cell r="AH39">
            <v>90</v>
          </cell>
          <cell r="AI39">
            <v>526</v>
          </cell>
          <cell r="AJ39">
            <v>88</v>
          </cell>
          <cell r="AK39">
            <v>4</v>
          </cell>
          <cell r="AL39">
            <v>2393</v>
          </cell>
          <cell r="AM39">
            <v>25993</v>
          </cell>
          <cell r="AN39">
            <v>508</v>
          </cell>
          <cell r="AO39">
            <v>611</v>
          </cell>
          <cell r="AP39">
            <v>1119</v>
          </cell>
          <cell r="AQ39">
            <v>27112</v>
          </cell>
          <cell r="AR39">
            <v>5301</v>
          </cell>
          <cell r="AS39">
            <v>4148</v>
          </cell>
          <cell r="AT39">
            <v>1104</v>
          </cell>
          <cell r="AU39">
            <v>245</v>
          </cell>
          <cell r="AV39">
            <v>10798</v>
          </cell>
          <cell r="AW39">
            <v>10798</v>
          </cell>
          <cell r="AX39">
            <v>2755</v>
          </cell>
          <cell r="AY39">
            <v>21</v>
          </cell>
          <cell r="AZ39">
            <v>2776</v>
          </cell>
          <cell r="BA39">
            <v>746</v>
          </cell>
          <cell r="BB39">
            <v>23</v>
          </cell>
          <cell r="BC39">
            <v>280</v>
          </cell>
          <cell r="BD39">
            <v>3826</v>
          </cell>
          <cell r="BE39">
            <v>14624</v>
          </cell>
          <cell r="BF39">
            <v>12489</v>
          </cell>
          <cell r="BG39">
            <v>2112</v>
          </cell>
          <cell r="BH39">
            <v>10377</v>
          </cell>
          <cell r="BI39">
            <v>27112</v>
          </cell>
          <cell r="BJ39">
            <v>24710</v>
          </cell>
          <cell r="BK39">
            <v>1655</v>
          </cell>
          <cell r="BL39">
            <v>63</v>
          </cell>
          <cell r="BM39">
            <v>657</v>
          </cell>
          <cell r="BN39">
            <v>88</v>
          </cell>
          <cell r="BO39">
            <v>5</v>
          </cell>
          <cell r="BP39">
            <v>2469</v>
          </cell>
          <cell r="BQ39">
            <v>27179</v>
          </cell>
          <cell r="BR39">
            <v>506</v>
          </cell>
          <cell r="BS39">
            <v>576</v>
          </cell>
          <cell r="BT39">
            <v>1083</v>
          </cell>
          <cell r="BU39">
            <v>28262</v>
          </cell>
          <cell r="BV39">
            <v>5188</v>
          </cell>
          <cell r="BW39">
            <v>5523</v>
          </cell>
          <cell r="BX39">
            <v>1585</v>
          </cell>
          <cell r="BY39">
            <v>255</v>
          </cell>
          <cell r="BZ39">
            <v>12550</v>
          </cell>
          <cell r="CA39">
            <v>12550</v>
          </cell>
          <cell r="CB39">
            <v>3460</v>
          </cell>
          <cell r="CC39">
            <v>22</v>
          </cell>
          <cell r="CD39">
            <v>3482</v>
          </cell>
          <cell r="CE39">
            <v>746</v>
          </cell>
          <cell r="CF39">
            <v>24</v>
          </cell>
          <cell r="CG39">
            <v>228</v>
          </cell>
          <cell r="CH39">
            <v>4480</v>
          </cell>
          <cell r="CI39">
            <v>17030</v>
          </cell>
          <cell r="CJ39">
            <v>11232</v>
          </cell>
          <cell r="CK39">
            <v>855</v>
          </cell>
          <cell r="CL39">
            <v>10377</v>
          </cell>
          <cell r="CM39">
            <v>28262</v>
          </cell>
        </row>
        <row r="40">
          <cell r="B40">
            <v>24077</v>
          </cell>
          <cell r="C40">
            <v>1663</v>
          </cell>
          <cell r="D40">
            <v>157</v>
          </cell>
          <cell r="E40">
            <v>456</v>
          </cell>
          <cell r="F40">
            <v>91</v>
          </cell>
          <cell r="G40">
            <v>5</v>
          </cell>
          <cell r="H40">
            <v>2372</v>
          </cell>
          <cell r="I40">
            <v>26448</v>
          </cell>
          <cell r="J40">
            <v>502</v>
          </cell>
          <cell r="K40">
            <v>617</v>
          </cell>
          <cell r="L40">
            <v>1119</v>
          </cell>
          <cell r="M40">
            <v>27567</v>
          </cell>
          <cell r="N40">
            <v>5338</v>
          </cell>
          <cell r="O40">
            <v>4829</v>
          </cell>
          <cell r="P40">
            <v>1276</v>
          </cell>
          <cell r="Q40">
            <v>263</v>
          </cell>
          <cell r="R40">
            <v>11706</v>
          </cell>
          <cell r="S40">
            <v>11706</v>
          </cell>
          <cell r="T40">
            <v>2753</v>
          </cell>
          <cell r="U40">
            <v>22</v>
          </cell>
          <cell r="V40">
            <v>2775</v>
          </cell>
          <cell r="W40">
            <v>757</v>
          </cell>
          <cell r="X40">
            <v>21</v>
          </cell>
          <cell r="Y40">
            <v>271</v>
          </cell>
          <cell r="Z40">
            <v>3824</v>
          </cell>
          <cell r="AA40">
            <v>15530</v>
          </cell>
          <cell r="AB40">
            <v>12037</v>
          </cell>
          <cell r="AC40">
            <v>1533</v>
          </cell>
          <cell r="AD40">
            <v>10504</v>
          </cell>
          <cell r="AE40">
            <v>27567</v>
          </cell>
          <cell r="AF40">
            <v>24179</v>
          </cell>
          <cell r="AG40">
            <v>1694</v>
          </cell>
          <cell r="AH40">
            <v>136</v>
          </cell>
          <cell r="AI40">
            <v>413</v>
          </cell>
          <cell r="AJ40">
            <v>91</v>
          </cell>
          <cell r="AK40">
            <v>5</v>
          </cell>
          <cell r="AL40">
            <v>2339</v>
          </cell>
          <cell r="AM40">
            <v>26518</v>
          </cell>
          <cell r="AN40">
            <v>503</v>
          </cell>
          <cell r="AO40">
            <v>617</v>
          </cell>
          <cell r="AP40">
            <v>1120</v>
          </cell>
          <cell r="AQ40">
            <v>27638</v>
          </cell>
          <cell r="AR40">
            <v>5465</v>
          </cell>
          <cell r="AS40">
            <v>5251</v>
          </cell>
          <cell r="AT40">
            <v>1476</v>
          </cell>
          <cell r="AU40">
            <v>292</v>
          </cell>
          <cell r="AV40">
            <v>12484</v>
          </cell>
          <cell r="AW40">
            <v>12484</v>
          </cell>
          <cell r="AX40">
            <v>2561</v>
          </cell>
          <cell r="AY40">
            <v>23</v>
          </cell>
          <cell r="AZ40">
            <v>2583</v>
          </cell>
          <cell r="BA40">
            <v>755</v>
          </cell>
          <cell r="BB40">
            <v>18</v>
          </cell>
          <cell r="BC40">
            <v>270</v>
          </cell>
          <cell r="BD40">
            <v>3626</v>
          </cell>
          <cell r="BE40">
            <v>16110</v>
          </cell>
          <cell r="BF40">
            <v>11528</v>
          </cell>
          <cell r="BG40">
            <v>1024</v>
          </cell>
          <cell r="BH40">
            <v>10504</v>
          </cell>
          <cell r="BI40">
            <v>27638</v>
          </cell>
          <cell r="BJ40">
            <v>25887</v>
          </cell>
          <cell r="BK40">
            <v>1703</v>
          </cell>
          <cell r="BL40">
            <v>126</v>
          </cell>
          <cell r="BM40">
            <v>483</v>
          </cell>
          <cell r="BN40">
            <v>91</v>
          </cell>
          <cell r="BO40">
            <v>5</v>
          </cell>
          <cell r="BP40">
            <v>2408</v>
          </cell>
          <cell r="BQ40">
            <v>28296</v>
          </cell>
          <cell r="BR40">
            <v>505</v>
          </cell>
          <cell r="BS40">
            <v>605</v>
          </cell>
          <cell r="BT40">
            <v>1110</v>
          </cell>
          <cell r="BU40">
            <v>29405</v>
          </cell>
          <cell r="BV40">
            <v>5274</v>
          </cell>
          <cell r="BW40">
            <v>4343</v>
          </cell>
          <cell r="BX40">
            <v>1024</v>
          </cell>
          <cell r="BY40">
            <v>294</v>
          </cell>
          <cell r="BZ40">
            <v>10935</v>
          </cell>
          <cell r="CA40">
            <v>10935</v>
          </cell>
          <cell r="CB40">
            <v>2902</v>
          </cell>
          <cell r="CC40">
            <v>22</v>
          </cell>
          <cell r="CD40">
            <v>2924</v>
          </cell>
          <cell r="CE40">
            <v>755</v>
          </cell>
          <cell r="CF40">
            <v>18</v>
          </cell>
          <cell r="CG40">
            <v>261</v>
          </cell>
          <cell r="CH40">
            <v>3958</v>
          </cell>
          <cell r="CI40">
            <v>14892</v>
          </cell>
          <cell r="CJ40">
            <v>14513</v>
          </cell>
          <cell r="CK40">
            <v>4009</v>
          </cell>
          <cell r="CL40">
            <v>10504</v>
          </cell>
          <cell r="CM40">
            <v>29405</v>
          </cell>
        </row>
        <row r="41">
          <cell r="B41">
            <v>24420</v>
          </cell>
          <cell r="C41">
            <v>1658</v>
          </cell>
          <cell r="D41">
            <v>203</v>
          </cell>
          <cell r="E41">
            <v>402</v>
          </cell>
          <cell r="F41">
            <v>91</v>
          </cell>
          <cell r="G41">
            <v>5</v>
          </cell>
          <cell r="H41">
            <v>2359</v>
          </cell>
          <cell r="I41">
            <v>26779</v>
          </cell>
          <cell r="J41">
            <v>512</v>
          </cell>
          <cell r="K41">
            <v>641</v>
          </cell>
          <cell r="L41">
            <v>1153</v>
          </cell>
          <cell r="M41">
            <v>27932</v>
          </cell>
          <cell r="N41">
            <v>5361</v>
          </cell>
          <cell r="O41">
            <v>4963</v>
          </cell>
          <cell r="P41">
            <v>1208</v>
          </cell>
          <cell r="Q41">
            <v>273</v>
          </cell>
          <cell r="R41">
            <v>11806</v>
          </cell>
          <cell r="S41">
            <v>11806</v>
          </cell>
          <cell r="T41">
            <v>2854</v>
          </cell>
          <cell r="U41">
            <v>22</v>
          </cell>
          <cell r="V41">
            <v>2877</v>
          </cell>
          <cell r="W41">
            <v>804</v>
          </cell>
          <cell r="X41">
            <v>22</v>
          </cell>
          <cell r="Y41">
            <v>275</v>
          </cell>
          <cell r="Z41">
            <v>3978</v>
          </cell>
          <cell r="AA41">
            <v>15783</v>
          </cell>
          <cell r="AB41">
            <v>12149</v>
          </cell>
          <cell r="AC41">
            <v>1555</v>
          </cell>
          <cell r="AD41">
            <v>10595</v>
          </cell>
          <cell r="AE41">
            <v>27932</v>
          </cell>
          <cell r="AF41">
            <v>24465</v>
          </cell>
          <cell r="AG41">
            <v>1619</v>
          </cell>
          <cell r="AH41">
            <v>242</v>
          </cell>
          <cell r="AI41">
            <v>441</v>
          </cell>
          <cell r="AJ41">
            <v>91</v>
          </cell>
          <cell r="AK41">
            <v>6</v>
          </cell>
          <cell r="AL41">
            <v>2400</v>
          </cell>
          <cell r="AM41">
            <v>26865</v>
          </cell>
          <cell r="AN41">
            <v>507</v>
          </cell>
          <cell r="AO41">
            <v>595</v>
          </cell>
          <cell r="AP41">
            <v>1102</v>
          </cell>
          <cell r="AQ41">
            <v>27967</v>
          </cell>
          <cell r="AR41">
            <v>5223</v>
          </cell>
          <cell r="AS41">
            <v>4813</v>
          </cell>
          <cell r="AT41">
            <v>1325</v>
          </cell>
          <cell r="AU41">
            <v>255</v>
          </cell>
          <cell r="AV41">
            <v>11617</v>
          </cell>
          <cell r="AW41">
            <v>11617</v>
          </cell>
          <cell r="AX41">
            <v>3067</v>
          </cell>
          <cell r="AY41">
            <v>23</v>
          </cell>
          <cell r="AZ41">
            <v>3090</v>
          </cell>
          <cell r="BA41">
            <v>800</v>
          </cell>
          <cell r="BB41">
            <v>22</v>
          </cell>
          <cell r="BC41">
            <v>265</v>
          </cell>
          <cell r="BD41">
            <v>4177</v>
          </cell>
          <cell r="BE41">
            <v>15794</v>
          </cell>
          <cell r="BF41">
            <v>12173</v>
          </cell>
          <cell r="BG41">
            <v>1576</v>
          </cell>
          <cell r="BH41">
            <v>10597</v>
          </cell>
          <cell r="BI41">
            <v>27967</v>
          </cell>
          <cell r="BJ41">
            <v>22504</v>
          </cell>
          <cell r="BK41">
            <v>1627</v>
          </cell>
          <cell r="BL41">
            <v>175</v>
          </cell>
          <cell r="BM41">
            <v>207</v>
          </cell>
          <cell r="BN41">
            <v>91</v>
          </cell>
          <cell r="BO41">
            <v>5</v>
          </cell>
          <cell r="BP41">
            <v>2105</v>
          </cell>
          <cell r="BQ41">
            <v>24609</v>
          </cell>
          <cell r="BR41">
            <v>509</v>
          </cell>
          <cell r="BS41">
            <v>595</v>
          </cell>
          <cell r="BT41">
            <v>1104</v>
          </cell>
          <cell r="BU41">
            <v>25713</v>
          </cell>
          <cell r="BV41">
            <v>5333</v>
          </cell>
          <cell r="BW41">
            <v>5703</v>
          </cell>
          <cell r="BX41">
            <v>1569</v>
          </cell>
          <cell r="BY41">
            <v>262</v>
          </cell>
          <cell r="BZ41">
            <v>12866</v>
          </cell>
          <cell r="CA41">
            <v>12866</v>
          </cell>
          <cell r="CB41">
            <v>2672</v>
          </cell>
          <cell r="CC41">
            <v>22</v>
          </cell>
          <cell r="CD41">
            <v>2694</v>
          </cell>
          <cell r="CE41">
            <v>800</v>
          </cell>
          <cell r="CF41">
            <v>22</v>
          </cell>
          <cell r="CG41">
            <v>273</v>
          </cell>
          <cell r="CH41">
            <v>3789</v>
          </cell>
          <cell r="CI41">
            <v>16655</v>
          </cell>
          <cell r="CJ41">
            <v>9058</v>
          </cell>
          <cell r="CK41">
            <v>-1539</v>
          </cell>
          <cell r="CL41">
            <v>10597</v>
          </cell>
          <cell r="CM41">
            <v>25713</v>
          </cell>
        </row>
        <row r="42">
          <cell r="B42">
            <v>24295</v>
          </cell>
          <cell r="C42">
            <v>1687</v>
          </cell>
          <cell r="D42">
            <v>193</v>
          </cell>
          <cell r="E42">
            <v>388</v>
          </cell>
          <cell r="F42">
            <v>88</v>
          </cell>
          <cell r="G42">
            <v>5</v>
          </cell>
          <cell r="H42">
            <v>2362</v>
          </cell>
          <cell r="I42">
            <v>26657</v>
          </cell>
          <cell r="J42">
            <v>546</v>
          </cell>
          <cell r="K42">
            <v>682</v>
          </cell>
          <cell r="L42">
            <v>1227</v>
          </cell>
          <cell r="M42">
            <v>27884</v>
          </cell>
          <cell r="N42">
            <v>5386</v>
          </cell>
          <cell r="O42">
            <v>5004</v>
          </cell>
          <cell r="P42">
            <v>951</v>
          </cell>
          <cell r="Q42">
            <v>283</v>
          </cell>
          <cell r="R42">
            <v>11623</v>
          </cell>
          <cell r="S42">
            <v>11623</v>
          </cell>
          <cell r="T42">
            <v>3054</v>
          </cell>
          <cell r="U42">
            <v>24</v>
          </cell>
          <cell r="V42">
            <v>3077</v>
          </cell>
          <cell r="W42">
            <v>900</v>
          </cell>
          <cell r="X42">
            <v>22</v>
          </cell>
          <cell r="Y42">
            <v>273</v>
          </cell>
          <cell r="Z42">
            <v>4272</v>
          </cell>
          <cell r="AA42">
            <v>15896</v>
          </cell>
          <cell r="AB42">
            <v>11989</v>
          </cell>
          <cell r="AC42">
            <v>1361</v>
          </cell>
          <cell r="AD42">
            <v>10628</v>
          </cell>
          <cell r="AE42">
            <v>27884</v>
          </cell>
          <cell r="AF42">
            <v>24222</v>
          </cell>
          <cell r="AG42">
            <v>1656</v>
          </cell>
          <cell r="AH42">
            <v>203</v>
          </cell>
          <cell r="AI42">
            <v>379</v>
          </cell>
          <cell r="AJ42">
            <v>89</v>
          </cell>
          <cell r="AK42">
            <v>6</v>
          </cell>
          <cell r="AL42">
            <v>2332</v>
          </cell>
          <cell r="AM42">
            <v>26555</v>
          </cell>
          <cell r="AN42">
            <v>538</v>
          </cell>
          <cell r="AO42">
            <v>752</v>
          </cell>
          <cell r="AP42">
            <v>1290</v>
          </cell>
          <cell r="AQ42">
            <v>27845</v>
          </cell>
          <cell r="AR42">
            <v>5414</v>
          </cell>
          <cell r="AS42">
            <v>4941</v>
          </cell>
          <cell r="AT42">
            <v>694</v>
          </cell>
          <cell r="AU42">
            <v>271</v>
          </cell>
          <cell r="AV42">
            <v>11321</v>
          </cell>
          <cell r="AW42">
            <v>11321</v>
          </cell>
          <cell r="AX42">
            <v>3000</v>
          </cell>
          <cell r="AY42">
            <v>21</v>
          </cell>
          <cell r="AZ42">
            <v>3021</v>
          </cell>
          <cell r="BA42">
            <v>881</v>
          </cell>
          <cell r="BB42">
            <v>25</v>
          </cell>
          <cell r="BC42">
            <v>283</v>
          </cell>
          <cell r="BD42">
            <v>4210</v>
          </cell>
          <cell r="BE42">
            <v>15531</v>
          </cell>
          <cell r="BF42">
            <v>12314</v>
          </cell>
          <cell r="BG42">
            <v>1658</v>
          </cell>
          <cell r="BH42">
            <v>10657</v>
          </cell>
          <cell r="BI42">
            <v>27845</v>
          </cell>
          <cell r="BJ42">
            <v>23285</v>
          </cell>
          <cell r="BK42">
            <v>1662</v>
          </cell>
          <cell r="BL42">
            <v>338</v>
          </cell>
          <cell r="BM42">
            <v>396</v>
          </cell>
          <cell r="BN42">
            <v>89</v>
          </cell>
          <cell r="BO42">
            <v>5</v>
          </cell>
          <cell r="BP42">
            <v>2490</v>
          </cell>
          <cell r="BQ42">
            <v>25775</v>
          </cell>
          <cell r="BR42">
            <v>535</v>
          </cell>
          <cell r="BS42">
            <v>812</v>
          </cell>
          <cell r="BT42">
            <v>1347</v>
          </cell>
          <cell r="BU42">
            <v>27122</v>
          </cell>
          <cell r="BV42">
            <v>5575</v>
          </cell>
          <cell r="BW42">
            <v>3377</v>
          </cell>
          <cell r="BX42">
            <v>425</v>
          </cell>
          <cell r="BY42">
            <v>251</v>
          </cell>
          <cell r="BZ42">
            <v>9628</v>
          </cell>
          <cell r="CA42">
            <v>9628</v>
          </cell>
          <cell r="CB42">
            <v>2710</v>
          </cell>
          <cell r="CC42">
            <v>22</v>
          </cell>
          <cell r="CD42">
            <v>2732</v>
          </cell>
          <cell r="CE42">
            <v>881</v>
          </cell>
          <cell r="CF42">
            <v>25</v>
          </cell>
          <cell r="CG42">
            <v>338</v>
          </cell>
          <cell r="CH42">
            <v>3976</v>
          </cell>
          <cell r="CI42">
            <v>13604</v>
          </cell>
          <cell r="CJ42">
            <v>13518</v>
          </cell>
          <cell r="CK42">
            <v>2861</v>
          </cell>
          <cell r="CL42">
            <v>10657</v>
          </cell>
          <cell r="CM42">
            <v>27122</v>
          </cell>
        </row>
        <row r="43">
          <cell r="B43">
            <v>23869</v>
          </cell>
          <cell r="C43">
            <v>1724</v>
          </cell>
          <cell r="D43">
            <v>143</v>
          </cell>
          <cell r="E43">
            <v>392</v>
          </cell>
          <cell r="F43">
            <v>85</v>
          </cell>
          <cell r="G43">
            <v>5</v>
          </cell>
          <cell r="H43">
            <v>2349</v>
          </cell>
          <cell r="I43">
            <v>26218</v>
          </cell>
          <cell r="J43">
            <v>584</v>
          </cell>
          <cell r="K43">
            <v>696</v>
          </cell>
          <cell r="L43">
            <v>1280</v>
          </cell>
          <cell r="M43">
            <v>27498</v>
          </cell>
          <cell r="N43">
            <v>5318</v>
          </cell>
          <cell r="O43">
            <v>5013</v>
          </cell>
          <cell r="P43">
            <v>798</v>
          </cell>
          <cell r="Q43">
            <v>290</v>
          </cell>
          <cell r="R43">
            <v>11419</v>
          </cell>
          <cell r="S43">
            <v>11419</v>
          </cell>
          <cell r="T43">
            <v>3277</v>
          </cell>
          <cell r="U43">
            <v>26</v>
          </cell>
          <cell r="V43">
            <v>3302</v>
          </cell>
          <cell r="W43">
            <v>1016</v>
          </cell>
          <cell r="X43">
            <v>21</v>
          </cell>
          <cell r="Y43">
            <v>277</v>
          </cell>
          <cell r="Z43">
            <v>4616</v>
          </cell>
          <cell r="AA43">
            <v>16035</v>
          </cell>
          <cell r="AB43">
            <v>11462</v>
          </cell>
          <cell r="AC43">
            <v>822</v>
          </cell>
          <cell r="AD43">
            <v>10641</v>
          </cell>
          <cell r="AE43">
            <v>27498</v>
          </cell>
          <cell r="AF43">
            <v>24091</v>
          </cell>
          <cell r="AG43">
            <v>1786</v>
          </cell>
          <cell r="AH43">
            <v>121</v>
          </cell>
          <cell r="AI43">
            <v>394</v>
          </cell>
          <cell r="AJ43">
            <v>84</v>
          </cell>
          <cell r="AK43">
            <v>4</v>
          </cell>
          <cell r="AL43">
            <v>2388</v>
          </cell>
          <cell r="AM43">
            <v>26480</v>
          </cell>
          <cell r="AN43">
            <v>597</v>
          </cell>
          <cell r="AO43">
            <v>666</v>
          </cell>
          <cell r="AP43">
            <v>1264</v>
          </cell>
          <cell r="AQ43">
            <v>27743</v>
          </cell>
          <cell r="AR43">
            <v>5446</v>
          </cell>
          <cell r="AS43">
            <v>5076</v>
          </cell>
          <cell r="AT43">
            <v>944</v>
          </cell>
          <cell r="AU43">
            <v>322</v>
          </cell>
          <cell r="AV43">
            <v>11787</v>
          </cell>
          <cell r="AW43">
            <v>11787</v>
          </cell>
          <cell r="AX43">
            <v>3121</v>
          </cell>
          <cell r="AY43">
            <v>28</v>
          </cell>
          <cell r="AZ43">
            <v>3149</v>
          </cell>
          <cell r="BA43">
            <v>1035</v>
          </cell>
          <cell r="BB43">
            <v>17</v>
          </cell>
          <cell r="BC43">
            <v>276</v>
          </cell>
          <cell r="BD43">
            <v>4477</v>
          </cell>
          <cell r="BE43">
            <v>16265</v>
          </cell>
          <cell r="BF43">
            <v>11479</v>
          </cell>
          <cell r="BG43">
            <v>861</v>
          </cell>
          <cell r="BH43">
            <v>10617</v>
          </cell>
          <cell r="BI43">
            <v>27743</v>
          </cell>
          <cell r="BJ43">
            <v>25143</v>
          </cell>
          <cell r="BK43">
            <v>1767</v>
          </cell>
          <cell r="BL43">
            <v>86</v>
          </cell>
          <cell r="BM43">
            <v>488</v>
          </cell>
          <cell r="BN43">
            <v>84</v>
          </cell>
          <cell r="BO43">
            <v>6</v>
          </cell>
          <cell r="BP43">
            <v>2431</v>
          </cell>
          <cell r="BQ43">
            <v>27574</v>
          </cell>
          <cell r="BR43">
            <v>596</v>
          </cell>
          <cell r="BS43">
            <v>631</v>
          </cell>
          <cell r="BT43">
            <v>1226</v>
          </cell>
          <cell r="BU43">
            <v>28801</v>
          </cell>
          <cell r="BV43">
            <v>5361</v>
          </cell>
          <cell r="BW43">
            <v>6515</v>
          </cell>
          <cell r="BX43">
            <v>1414</v>
          </cell>
          <cell r="BY43">
            <v>336</v>
          </cell>
          <cell r="BZ43">
            <v>13626</v>
          </cell>
          <cell r="CA43">
            <v>13626</v>
          </cell>
          <cell r="CB43">
            <v>3323</v>
          </cell>
          <cell r="CC43">
            <v>29</v>
          </cell>
          <cell r="CD43">
            <v>3352</v>
          </cell>
          <cell r="CE43">
            <v>1035</v>
          </cell>
          <cell r="CF43">
            <v>18</v>
          </cell>
          <cell r="CG43">
            <v>226</v>
          </cell>
          <cell r="CH43">
            <v>4630</v>
          </cell>
          <cell r="CI43">
            <v>18256</v>
          </cell>
          <cell r="CJ43">
            <v>10545</v>
          </cell>
          <cell r="CK43">
            <v>-73</v>
          </cell>
          <cell r="CL43">
            <v>10617</v>
          </cell>
          <cell r="CM43">
            <v>28801</v>
          </cell>
        </row>
        <row r="44">
          <cell r="B44">
            <v>23525</v>
          </cell>
          <cell r="C44">
            <v>1726</v>
          </cell>
          <cell r="D44">
            <v>93</v>
          </cell>
          <cell r="E44">
            <v>487</v>
          </cell>
          <cell r="F44">
            <v>81</v>
          </cell>
          <cell r="G44">
            <v>6</v>
          </cell>
          <cell r="H44">
            <v>2394</v>
          </cell>
          <cell r="I44">
            <v>25919</v>
          </cell>
          <cell r="J44">
            <v>612</v>
          </cell>
          <cell r="K44">
            <v>693</v>
          </cell>
          <cell r="L44">
            <v>1305</v>
          </cell>
          <cell r="M44">
            <v>27224</v>
          </cell>
          <cell r="N44">
            <v>5189</v>
          </cell>
          <cell r="O44">
            <v>5167</v>
          </cell>
          <cell r="P44">
            <v>952</v>
          </cell>
          <cell r="Q44">
            <v>293</v>
          </cell>
          <cell r="R44">
            <v>11600</v>
          </cell>
          <cell r="S44">
            <v>11600</v>
          </cell>
          <cell r="T44">
            <v>3481</v>
          </cell>
          <cell r="U44">
            <v>29</v>
          </cell>
          <cell r="V44">
            <v>3510</v>
          </cell>
          <cell r="W44">
            <v>1112</v>
          </cell>
          <cell r="X44">
            <v>19</v>
          </cell>
          <cell r="Y44">
            <v>284</v>
          </cell>
          <cell r="Z44">
            <v>4926</v>
          </cell>
          <cell r="AA44">
            <v>16526</v>
          </cell>
          <cell r="AB44">
            <v>10698</v>
          </cell>
          <cell r="AC44">
            <v>13</v>
          </cell>
          <cell r="AD44">
            <v>10684</v>
          </cell>
          <cell r="AE44">
            <v>27224</v>
          </cell>
          <cell r="AF44">
            <v>23395</v>
          </cell>
          <cell r="AG44">
            <v>1705</v>
          </cell>
          <cell r="AH44">
            <v>88</v>
          </cell>
          <cell r="AI44">
            <v>448</v>
          </cell>
          <cell r="AJ44">
            <v>81</v>
          </cell>
          <cell r="AK44">
            <v>6</v>
          </cell>
          <cell r="AL44">
            <v>2328</v>
          </cell>
          <cell r="AM44">
            <v>25723</v>
          </cell>
          <cell r="AN44">
            <v>611</v>
          </cell>
          <cell r="AO44">
            <v>526</v>
          </cell>
          <cell r="AP44">
            <v>1137</v>
          </cell>
          <cell r="AQ44">
            <v>26860</v>
          </cell>
          <cell r="AR44">
            <v>5073</v>
          </cell>
          <cell r="AS44">
            <v>5100</v>
          </cell>
          <cell r="AT44">
            <v>798</v>
          </cell>
          <cell r="AU44">
            <v>272</v>
          </cell>
          <cell r="AV44">
            <v>11243</v>
          </cell>
          <cell r="AW44">
            <v>11243</v>
          </cell>
          <cell r="AX44">
            <v>3708</v>
          </cell>
          <cell r="AY44">
            <v>28</v>
          </cell>
          <cell r="AZ44">
            <v>3736</v>
          </cell>
          <cell r="BA44">
            <v>1116</v>
          </cell>
          <cell r="BB44">
            <v>20</v>
          </cell>
          <cell r="BC44">
            <v>273</v>
          </cell>
          <cell r="BD44">
            <v>5145</v>
          </cell>
          <cell r="BE44">
            <v>16388</v>
          </cell>
          <cell r="BF44">
            <v>10472</v>
          </cell>
          <cell r="BG44">
            <v>-204</v>
          </cell>
          <cell r="BH44">
            <v>10677</v>
          </cell>
          <cell r="BI44">
            <v>26860</v>
          </cell>
          <cell r="BJ44">
            <v>25051</v>
          </cell>
          <cell r="BK44">
            <v>1706</v>
          </cell>
          <cell r="BL44">
            <v>76</v>
          </cell>
          <cell r="BM44">
            <v>871</v>
          </cell>
          <cell r="BN44">
            <v>81</v>
          </cell>
          <cell r="BO44">
            <v>5</v>
          </cell>
          <cell r="BP44">
            <v>2740</v>
          </cell>
          <cell r="BQ44">
            <v>27792</v>
          </cell>
          <cell r="BR44">
            <v>614</v>
          </cell>
          <cell r="BS44">
            <v>513</v>
          </cell>
          <cell r="BT44">
            <v>1127</v>
          </cell>
          <cell r="BU44">
            <v>28919</v>
          </cell>
          <cell r="BV44">
            <v>4900</v>
          </cell>
          <cell r="BW44">
            <v>4090</v>
          </cell>
          <cell r="BX44">
            <v>364</v>
          </cell>
          <cell r="BY44">
            <v>273</v>
          </cell>
          <cell r="BZ44">
            <v>9628</v>
          </cell>
          <cell r="CA44">
            <v>9628</v>
          </cell>
          <cell r="CB44">
            <v>4340</v>
          </cell>
          <cell r="CC44">
            <v>27</v>
          </cell>
          <cell r="CD44">
            <v>4367</v>
          </cell>
          <cell r="CE44">
            <v>1116</v>
          </cell>
          <cell r="CF44">
            <v>20</v>
          </cell>
          <cell r="CG44">
            <v>262</v>
          </cell>
          <cell r="CH44">
            <v>5765</v>
          </cell>
          <cell r="CI44">
            <v>15393</v>
          </cell>
          <cell r="CJ44">
            <v>13526</v>
          </cell>
          <cell r="CK44">
            <v>2850</v>
          </cell>
          <cell r="CL44">
            <v>10677</v>
          </cell>
          <cell r="CM44">
            <v>28919</v>
          </cell>
        </row>
        <row r="45">
          <cell r="B45">
            <v>23674</v>
          </cell>
          <cell r="C45">
            <v>1660</v>
          </cell>
          <cell r="D45">
            <v>76</v>
          </cell>
          <cell r="E45">
            <v>558</v>
          </cell>
          <cell r="F45">
            <v>78</v>
          </cell>
          <cell r="G45">
            <v>6</v>
          </cell>
          <cell r="H45">
            <v>2379</v>
          </cell>
          <cell r="I45">
            <v>26053</v>
          </cell>
          <cell r="J45">
            <v>620</v>
          </cell>
          <cell r="K45">
            <v>717</v>
          </cell>
          <cell r="L45">
            <v>1337</v>
          </cell>
          <cell r="M45">
            <v>27390</v>
          </cell>
          <cell r="N45">
            <v>4929</v>
          </cell>
          <cell r="O45">
            <v>5161</v>
          </cell>
          <cell r="P45">
            <v>1105</v>
          </cell>
          <cell r="Q45">
            <v>285</v>
          </cell>
          <cell r="R45">
            <v>11480</v>
          </cell>
          <cell r="S45">
            <v>11480</v>
          </cell>
          <cell r="T45">
            <v>3658</v>
          </cell>
          <cell r="U45">
            <v>33</v>
          </cell>
          <cell r="V45">
            <v>3691</v>
          </cell>
          <cell r="W45">
            <v>1161</v>
          </cell>
          <cell r="X45">
            <v>19</v>
          </cell>
          <cell r="Y45">
            <v>296</v>
          </cell>
          <cell r="Z45">
            <v>5166</v>
          </cell>
          <cell r="AA45">
            <v>16646</v>
          </cell>
          <cell r="AB45">
            <v>10744</v>
          </cell>
          <cell r="AC45">
            <v>-62</v>
          </cell>
          <cell r="AD45">
            <v>10806</v>
          </cell>
          <cell r="AE45">
            <v>27390</v>
          </cell>
          <cell r="AF45">
            <v>23292</v>
          </cell>
          <cell r="AG45">
            <v>1658</v>
          </cell>
          <cell r="AH45">
            <v>88</v>
          </cell>
          <cell r="AI45">
            <v>559</v>
          </cell>
          <cell r="AJ45">
            <v>79</v>
          </cell>
          <cell r="AK45">
            <v>7</v>
          </cell>
          <cell r="AL45">
            <v>2391</v>
          </cell>
          <cell r="AM45">
            <v>25683</v>
          </cell>
          <cell r="AN45">
            <v>616</v>
          </cell>
          <cell r="AO45">
            <v>700</v>
          </cell>
          <cell r="AP45">
            <v>1316</v>
          </cell>
          <cell r="AQ45">
            <v>27000</v>
          </cell>
          <cell r="AR45">
            <v>4925</v>
          </cell>
          <cell r="AS45">
            <v>5176</v>
          </cell>
          <cell r="AT45">
            <v>1197</v>
          </cell>
          <cell r="AU45">
            <v>295</v>
          </cell>
          <cell r="AV45">
            <v>11592</v>
          </cell>
          <cell r="AW45">
            <v>11592</v>
          </cell>
          <cell r="AX45">
            <v>3536</v>
          </cell>
          <cell r="AY45">
            <v>31</v>
          </cell>
          <cell r="AZ45">
            <v>3567</v>
          </cell>
          <cell r="BA45">
            <v>1163</v>
          </cell>
          <cell r="BB45">
            <v>20</v>
          </cell>
          <cell r="BC45">
            <v>309</v>
          </cell>
          <cell r="BD45">
            <v>5059</v>
          </cell>
          <cell r="BE45">
            <v>16651</v>
          </cell>
          <cell r="BF45">
            <v>10349</v>
          </cell>
          <cell r="BG45">
            <v>-452</v>
          </cell>
          <cell r="BH45">
            <v>10800</v>
          </cell>
          <cell r="BI45">
            <v>27000</v>
          </cell>
          <cell r="BJ45">
            <v>21546</v>
          </cell>
          <cell r="BK45">
            <v>1654</v>
          </cell>
          <cell r="BL45">
            <v>62</v>
          </cell>
          <cell r="BM45">
            <v>680</v>
          </cell>
          <cell r="BN45">
            <v>79</v>
          </cell>
          <cell r="BO45">
            <v>5</v>
          </cell>
          <cell r="BP45">
            <v>2480</v>
          </cell>
          <cell r="BQ45">
            <v>24027</v>
          </cell>
          <cell r="BR45">
            <v>619</v>
          </cell>
          <cell r="BS45">
            <v>677</v>
          </cell>
          <cell r="BT45">
            <v>1296</v>
          </cell>
          <cell r="BU45">
            <v>25323</v>
          </cell>
          <cell r="BV45">
            <v>5023</v>
          </cell>
          <cell r="BW45">
            <v>5967</v>
          </cell>
          <cell r="BX45">
            <v>1409</v>
          </cell>
          <cell r="BY45">
            <v>303</v>
          </cell>
          <cell r="BZ45">
            <v>12702</v>
          </cell>
          <cell r="CA45">
            <v>12702</v>
          </cell>
          <cell r="CB45">
            <v>3036</v>
          </cell>
          <cell r="CC45">
            <v>30</v>
          </cell>
          <cell r="CD45">
            <v>3066</v>
          </cell>
          <cell r="CE45">
            <v>1163</v>
          </cell>
          <cell r="CF45">
            <v>21</v>
          </cell>
          <cell r="CG45">
            <v>295</v>
          </cell>
          <cell r="CH45">
            <v>4544</v>
          </cell>
          <cell r="CI45">
            <v>17246</v>
          </cell>
          <cell r="CJ45">
            <v>8076</v>
          </cell>
          <cell r="CK45">
            <v>-2724</v>
          </cell>
          <cell r="CL45">
            <v>10800</v>
          </cell>
          <cell r="CM45">
            <v>25323</v>
          </cell>
        </row>
        <row r="46">
          <cell r="B46">
            <v>24230</v>
          </cell>
          <cell r="C46">
            <v>1566</v>
          </cell>
          <cell r="D46">
            <v>84</v>
          </cell>
          <cell r="E46">
            <v>636</v>
          </cell>
          <cell r="F46">
            <v>75</v>
          </cell>
          <cell r="G46">
            <v>7</v>
          </cell>
          <cell r="H46">
            <v>2368</v>
          </cell>
          <cell r="I46">
            <v>26598</v>
          </cell>
          <cell r="J46">
            <v>614</v>
          </cell>
          <cell r="K46">
            <v>814</v>
          </cell>
          <cell r="L46">
            <v>1427</v>
          </cell>
          <cell r="M46">
            <v>28025</v>
          </cell>
          <cell r="N46">
            <v>4639</v>
          </cell>
          <cell r="O46">
            <v>5029</v>
          </cell>
          <cell r="P46">
            <v>1418</v>
          </cell>
          <cell r="Q46">
            <v>297</v>
          </cell>
          <cell r="R46">
            <v>11383</v>
          </cell>
          <cell r="S46">
            <v>11383</v>
          </cell>
          <cell r="T46">
            <v>3706</v>
          </cell>
          <cell r="U46">
            <v>36</v>
          </cell>
          <cell r="V46">
            <v>3742</v>
          </cell>
          <cell r="W46">
            <v>1169</v>
          </cell>
          <cell r="X46">
            <v>18</v>
          </cell>
          <cell r="Y46">
            <v>307</v>
          </cell>
          <cell r="Z46">
            <v>5235</v>
          </cell>
          <cell r="AA46">
            <v>16618</v>
          </cell>
          <cell r="AB46">
            <v>11407</v>
          </cell>
          <cell r="AC46">
            <v>409</v>
          </cell>
          <cell r="AD46">
            <v>10998</v>
          </cell>
          <cell r="AE46">
            <v>28025</v>
          </cell>
          <cell r="AF46">
            <v>24536</v>
          </cell>
          <cell r="AG46">
            <v>1592</v>
          </cell>
          <cell r="AH46">
            <v>68</v>
          </cell>
          <cell r="AI46">
            <v>808</v>
          </cell>
          <cell r="AJ46">
            <v>76</v>
          </cell>
          <cell r="AK46">
            <v>6</v>
          </cell>
          <cell r="AL46">
            <v>2549</v>
          </cell>
          <cell r="AM46">
            <v>27085</v>
          </cell>
          <cell r="AN46">
            <v>623</v>
          </cell>
          <cell r="AO46">
            <v>796</v>
          </cell>
          <cell r="AP46">
            <v>1420</v>
          </cell>
          <cell r="AQ46">
            <v>28505</v>
          </cell>
          <cell r="AR46">
            <v>4832</v>
          </cell>
          <cell r="AS46">
            <v>5255</v>
          </cell>
          <cell r="AT46">
            <v>1557</v>
          </cell>
          <cell r="AU46">
            <v>291</v>
          </cell>
          <cell r="AV46">
            <v>11935</v>
          </cell>
          <cell r="AW46">
            <v>11935</v>
          </cell>
          <cell r="AX46">
            <v>3721</v>
          </cell>
          <cell r="AY46">
            <v>39</v>
          </cell>
          <cell r="AZ46">
            <v>3760</v>
          </cell>
          <cell r="BA46">
            <v>1173</v>
          </cell>
          <cell r="BB46">
            <v>16</v>
          </cell>
          <cell r="BC46">
            <v>304</v>
          </cell>
          <cell r="BD46">
            <v>5253</v>
          </cell>
          <cell r="BE46">
            <v>17188</v>
          </cell>
          <cell r="BF46">
            <v>11318</v>
          </cell>
          <cell r="BG46">
            <v>330</v>
          </cell>
          <cell r="BH46">
            <v>10988</v>
          </cell>
          <cell r="BI46">
            <v>28505</v>
          </cell>
          <cell r="BJ46">
            <v>23651</v>
          </cell>
          <cell r="BK46">
            <v>1610</v>
          </cell>
          <cell r="BL46">
            <v>121</v>
          </cell>
          <cell r="BM46">
            <v>148</v>
          </cell>
          <cell r="BN46">
            <v>76</v>
          </cell>
          <cell r="BO46">
            <v>5</v>
          </cell>
          <cell r="BP46">
            <v>1960</v>
          </cell>
          <cell r="BQ46">
            <v>25611</v>
          </cell>
          <cell r="BR46">
            <v>619</v>
          </cell>
          <cell r="BS46">
            <v>867</v>
          </cell>
          <cell r="BT46">
            <v>1486</v>
          </cell>
          <cell r="BU46">
            <v>27097</v>
          </cell>
          <cell r="BV46">
            <v>4969</v>
          </cell>
          <cell r="BW46">
            <v>3877</v>
          </cell>
          <cell r="BX46">
            <v>1333</v>
          </cell>
          <cell r="BY46">
            <v>269</v>
          </cell>
          <cell r="BZ46">
            <v>10448</v>
          </cell>
          <cell r="CA46">
            <v>10448</v>
          </cell>
          <cell r="CB46">
            <v>3388</v>
          </cell>
          <cell r="CC46">
            <v>41</v>
          </cell>
          <cell r="CD46">
            <v>3429</v>
          </cell>
          <cell r="CE46">
            <v>1173</v>
          </cell>
          <cell r="CF46">
            <v>16</v>
          </cell>
          <cell r="CG46">
            <v>377</v>
          </cell>
          <cell r="CH46">
            <v>4995</v>
          </cell>
          <cell r="CI46">
            <v>15443</v>
          </cell>
          <cell r="CJ46">
            <v>11654</v>
          </cell>
          <cell r="CK46">
            <v>666</v>
          </cell>
          <cell r="CL46">
            <v>10988</v>
          </cell>
          <cell r="CM46">
            <v>27097</v>
          </cell>
        </row>
        <row r="47">
          <cell r="B47">
            <v>24934</v>
          </cell>
          <cell r="C47">
            <v>1478</v>
          </cell>
          <cell r="D47">
            <v>91</v>
          </cell>
          <cell r="E47">
            <v>725</v>
          </cell>
          <cell r="F47">
            <v>72</v>
          </cell>
          <cell r="G47">
            <v>8</v>
          </cell>
          <cell r="H47">
            <v>2374</v>
          </cell>
          <cell r="I47">
            <v>27309</v>
          </cell>
          <cell r="J47">
            <v>609</v>
          </cell>
          <cell r="K47">
            <v>949</v>
          </cell>
          <cell r="L47">
            <v>1558</v>
          </cell>
          <cell r="M47">
            <v>28867</v>
          </cell>
          <cell r="N47">
            <v>4427</v>
          </cell>
          <cell r="O47">
            <v>4783</v>
          </cell>
          <cell r="P47">
            <v>1657</v>
          </cell>
          <cell r="Q47">
            <v>336</v>
          </cell>
          <cell r="R47">
            <v>11202</v>
          </cell>
          <cell r="S47">
            <v>11202</v>
          </cell>
          <cell r="T47">
            <v>3890</v>
          </cell>
          <cell r="U47">
            <v>37</v>
          </cell>
          <cell r="V47">
            <v>3926</v>
          </cell>
          <cell r="W47">
            <v>1165</v>
          </cell>
          <cell r="X47">
            <v>17</v>
          </cell>
          <cell r="Y47">
            <v>328</v>
          </cell>
          <cell r="Z47">
            <v>5436</v>
          </cell>
          <cell r="AA47">
            <v>16639</v>
          </cell>
          <cell r="AB47">
            <v>12228</v>
          </cell>
          <cell r="AC47">
            <v>1014</v>
          </cell>
          <cell r="AD47">
            <v>11214</v>
          </cell>
          <cell r="AE47">
            <v>28867</v>
          </cell>
          <cell r="AF47">
            <v>25046</v>
          </cell>
          <cell r="AG47">
            <v>1442</v>
          </cell>
          <cell r="AH47">
            <v>100</v>
          </cell>
          <cell r="AI47">
            <v>362</v>
          </cell>
          <cell r="AJ47">
            <v>72</v>
          </cell>
          <cell r="AK47">
            <v>7</v>
          </cell>
          <cell r="AL47">
            <v>1983</v>
          </cell>
          <cell r="AM47">
            <v>27029</v>
          </cell>
          <cell r="AN47">
            <v>602</v>
          </cell>
          <cell r="AO47">
            <v>944</v>
          </cell>
          <cell r="AP47">
            <v>1546</v>
          </cell>
          <cell r="AQ47">
            <v>28575</v>
          </cell>
          <cell r="AR47">
            <v>4177</v>
          </cell>
          <cell r="AS47">
            <v>4499</v>
          </cell>
          <cell r="AT47">
            <v>1029</v>
          </cell>
          <cell r="AU47">
            <v>318</v>
          </cell>
          <cell r="AV47">
            <v>10022</v>
          </cell>
          <cell r="AW47">
            <v>10022</v>
          </cell>
          <cell r="AX47">
            <v>3910</v>
          </cell>
          <cell r="AY47">
            <v>38</v>
          </cell>
          <cell r="AZ47">
            <v>3948</v>
          </cell>
          <cell r="BA47">
            <v>1153</v>
          </cell>
          <cell r="BB47">
            <v>19</v>
          </cell>
          <cell r="BC47">
            <v>330</v>
          </cell>
          <cell r="BD47">
            <v>5451</v>
          </cell>
          <cell r="BE47">
            <v>15473</v>
          </cell>
          <cell r="BF47">
            <v>13103</v>
          </cell>
          <cell r="BG47">
            <v>1866</v>
          </cell>
          <cell r="BH47">
            <v>11237</v>
          </cell>
          <cell r="BI47">
            <v>28575</v>
          </cell>
          <cell r="BJ47">
            <v>26023</v>
          </cell>
          <cell r="BK47">
            <v>1431</v>
          </cell>
          <cell r="BL47">
            <v>72</v>
          </cell>
          <cell r="BM47">
            <v>501</v>
          </cell>
          <cell r="BN47">
            <v>72</v>
          </cell>
          <cell r="BO47">
            <v>11</v>
          </cell>
          <cell r="BP47">
            <v>2085</v>
          </cell>
          <cell r="BQ47">
            <v>28109</v>
          </cell>
          <cell r="BR47">
            <v>600</v>
          </cell>
          <cell r="BS47">
            <v>894</v>
          </cell>
          <cell r="BT47">
            <v>1494</v>
          </cell>
          <cell r="BU47">
            <v>29602</v>
          </cell>
          <cell r="BV47">
            <v>4121</v>
          </cell>
          <cell r="BW47">
            <v>6010</v>
          </cell>
          <cell r="BX47">
            <v>1470</v>
          </cell>
          <cell r="BY47">
            <v>334</v>
          </cell>
          <cell r="BZ47">
            <v>11935</v>
          </cell>
          <cell r="CA47">
            <v>11935</v>
          </cell>
          <cell r="CB47">
            <v>4132</v>
          </cell>
          <cell r="CC47">
            <v>39</v>
          </cell>
          <cell r="CD47">
            <v>4171</v>
          </cell>
          <cell r="CE47">
            <v>1153</v>
          </cell>
          <cell r="CF47">
            <v>19</v>
          </cell>
          <cell r="CG47">
            <v>269</v>
          </cell>
          <cell r="CH47">
            <v>5612</v>
          </cell>
          <cell r="CI47">
            <v>17547</v>
          </cell>
          <cell r="CJ47">
            <v>12055</v>
          </cell>
          <cell r="CK47">
            <v>819</v>
          </cell>
          <cell r="CL47">
            <v>11237</v>
          </cell>
          <cell r="CM47">
            <v>29602</v>
          </cell>
        </row>
        <row r="48">
          <cell r="B48">
            <v>25420</v>
          </cell>
          <cell r="C48">
            <v>1418</v>
          </cell>
          <cell r="D48">
            <v>98</v>
          </cell>
          <cell r="E48">
            <v>735</v>
          </cell>
          <cell r="F48">
            <v>69</v>
          </cell>
          <cell r="G48">
            <v>9</v>
          </cell>
          <cell r="H48">
            <v>2329</v>
          </cell>
          <cell r="I48">
            <v>27749</v>
          </cell>
          <cell r="J48">
            <v>615</v>
          </cell>
          <cell r="K48">
            <v>1044</v>
          </cell>
          <cell r="L48">
            <v>1659</v>
          </cell>
          <cell r="M48">
            <v>29408</v>
          </cell>
          <cell r="N48">
            <v>4365</v>
          </cell>
          <cell r="O48">
            <v>4743</v>
          </cell>
          <cell r="P48">
            <v>1524</v>
          </cell>
          <cell r="Q48">
            <v>375</v>
          </cell>
          <cell r="R48">
            <v>11006</v>
          </cell>
          <cell r="S48">
            <v>11006</v>
          </cell>
          <cell r="T48">
            <v>3810</v>
          </cell>
          <cell r="U48">
            <v>36</v>
          </cell>
          <cell r="V48">
            <v>3846</v>
          </cell>
          <cell r="W48">
            <v>1164</v>
          </cell>
          <cell r="X48">
            <v>20</v>
          </cell>
          <cell r="Y48">
            <v>360</v>
          </cell>
          <cell r="Z48">
            <v>5389</v>
          </cell>
          <cell r="AA48">
            <v>16395</v>
          </cell>
          <cell r="AB48">
            <v>13013</v>
          </cell>
          <cell r="AC48">
            <v>1589</v>
          </cell>
          <cell r="AD48">
            <v>11423</v>
          </cell>
          <cell r="AE48">
            <v>29408</v>
          </cell>
          <cell r="AF48">
            <v>25145</v>
          </cell>
          <cell r="AG48">
            <v>1441</v>
          </cell>
          <cell r="AH48">
            <v>122</v>
          </cell>
          <cell r="AI48">
            <v>1088</v>
          </cell>
          <cell r="AJ48">
            <v>69</v>
          </cell>
          <cell r="AK48">
            <v>10</v>
          </cell>
          <cell r="AL48">
            <v>2730</v>
          </cell>
          <cell r="AM48">
            <v>27875</v>
          </cell>
          <cell r="AN48">
            <v>608</v>
          </cell>
          <cell r="AO48">
            <v>1083</v>
          </cell>
          <cell r="AP48">
            <v>1692</v>
          </cell>
          <cell r="AQ48">
            <v>29566</v>
          </cell>
          <cell r="AR48">
            <v>4418</v>
          </cell>
          <cell r="AS48">
            <v>4899</v>
          </cell>
          <cell r="AT48">
            <v>2655</v>
          </cell>
          <cell r="AU48">
            <v>398</v>
          </cell>
          <cell r="AV48">
            <v>12371</v>
          </cell>
          <cell r="AW48">
            <v>12371</v>
          </cell>
          <cell r="AX48">
            <v>3780</v>
          </cell>
          <cell r="AY48">
            <v>33</v>
          </cell>
          <cell r="AZ48">
            <v>3813</v>
          </cell>
          <cell r="BA48">
            <v>1164</v>
          </cell>
          <cell r="BB48">
            <v>14</v>
          </cell>
          <cell r="BC48">
            <v>337</v>
          </cell>
          <cell r="BD48">
            <v>5328</v>
          </cell>
          <cell r="BE48">
            <v>17699</v>
          </cell>
          <cell r="BF48">
            <v>11868</v>
          </cell>
          <cell r="BG48">
            <v>443</v>
          </cell>
          <cell r="BH48">
            <v>11424</v>
          </cell>
          <cell r="BI48">
            <v>29566</v>
          </cell>
          <cell r="BJ48">
            <v>26864</v>
          </cell>
          <cell r="BK48">
            <v>1443</v>
          </cell>
          <cell r="BL48">
            <v>102</v>
          </cell>
          <cell r="BM48">
            <v>1487</v>
          </cell>
          <cell r="BN48">
            <v>69</v>
          </cell>
          <cell r="BO48">
            <v>9</v>
          </cell>
          <cell r="BP48">
            <v>3110</v>
          </cell>
          <cell r="BQ48">
            <v>29974</v>
          </cell>
          <cell r="BR48">
            <v>612</v>
          </cell>
          <cell r="BS48">
            <v>1059</v>
          </cell>
          <cell r="BT48">
            <v>1671</v>
          </cell>
          <cell r="BU48">
            <v>31645</v>
          </cell>
          <cell r="BV48">
            <v>4277</v>
          </cell>
          <cell r="BW48">
            <v>3790</v>
          </cell>
          <cell r="BX48">
            <v>2229</v>
          </cell>
          <cell r="BY48">
            <v>394</v>
          </cell>
          <cell r="BZ48">
            <v>10690</v>
          </cell>
          <cell r="CA48">
            <v>10690</v>
          </cell>
          <cell r="CB48">
            <v>4366</v>
          </cell>
          <cell r="CC48">
            <v>31</v>
          </cell>
          <cell r="CD48">
            <v>4397</v>
          </cell>
          <cell r="CE48">
            <v>1164</v>
          </cell>
          <cell r="CF48">
            <v>14</v>
          </cell>
          <cell r="CG48">
            <v>327</v>
          </cell>
          <cell r="CH48">
            <v>5902</v>
          </cell>
          <cell r="CI48">
            <v>16592</v>
          </cell>
          <cell r="CJ48">
            <v>15053</v>
          </cell>
          <cell r="CK48">
            <v>3629</v>
          </cell>
          <cell r="CL48">
            <v>11424</v>
          </cell>
          <cell r="CM48">
            <v>31645</v>
          </cell>
        </row>
        <row r="49">
          <cell r="B49">
            <v>25638</v>
          </cell>
          <cell r="C49">
            <v>1418</v>
          </cell>
          <cell r="D49">
            <v>124</v>
          </cell>
          <cell r="E49">
            <v>684</v>
          </cell>
          <cell r="F49">
            <v>67</v>
          </cell>
          <cell r="G49">
            <v>12</v>
          </cell>
          <cell r="H49">
            <v>2305</v>
          </cell>
          <cell r="I49">
            <v>27943</v>
          </cell>
          <cell r="J49">
            <v>635</v>
          </cell>
          <cell r="K49">
            <v>1065</v>
          </cell>
          <cell r="L49">
            <v>1700</v>
          </cell>
          <cell r="M49">
            <v>29643</v>
          </cell>
          <cell r="N49">
            <v>4486</v>
          </cell>
          <cell r="O49">
            <v>5069</v>
          </cell>
          <cell r="P49">
            <v>1191</v>
          </cell>
          <cell r="Q49">
            <v>392</v>
          </cell>
          <cell r="R49">
            <v>11137</v>
          </cell>
          <cell r="S49">
            <v>11137</v>
          </cell>
          <cell r="T49">
            <v>3764</v>
          </cell>
          <cell r="U49">
            <v>36</v>
          </cell>
          <cell r="V49">
            <v>3800</v>
          </cell>
          <cell r="W49">
            <v>1167</v>
          </cell>
          <cell r="X49">
            <v>24</v>
          </cell>
          <cell r="Y49">
            <v>402</v>
          </cell>
          <cell r="Z49">
            <v>5393</v>
          </cell>
          <cell r="AA49">
            <v>16531</v>
          </cell>
          <cell r="AB49">
            <v>13113</v>
          </cell>
          <cell r="AC49">
            <v>1493</v>
          </cell>
          <cell r="AD49">
            <v>11620</v>
          </cell>
          <cell r="AE49">
            <v>29643</v>
          </cell>
          <cell r="AF49">
            <v>25995</v>
          </cell>
          <cell r="AG49">
            <v>1388</v>
          </cell>
          <cell r="AH49">
            <v>73</v>
          </cell>
          <cell r="AI49">
            <v>595</v>
          </cell>
          <cell r="AJ49">
            <v>67</v>
          </cell>
          <cell r="AK49">
            <v>12</v>
          </cell>
          <cell r="AL49">
            <v>2135</v>
          </cell>
          <cell r="AM49">
            <v>28130</v>
          </cell>
          <cell r="AN49">
            <v>644</v>
          </cell>
          <cell r="AO49">
            <v>657</v>
          </cell>
          <cell r="AP49">
            <v>1301</v>
          </cell>
          <cell r="AQ49">
            <v>29431</v>
          </cell>
          <cell r="AR49">
            <v>4519</v>
          </cell>
          <cell r="AS49">
            <v>4740</v>
          </cell>
          <cell r="AT49">
            <v>439</v>
          </cell>
          <cell r="AU49">
            <v>397</v>
          </cell>
          <cell r="AV49">
            <v>10096</v>
          </cell>
          <cell r="AW49">
            <v>10096</v>
          </cell>
          <cell r="AX49">
            <v>3679</v>
          </cell>
          <cell r="AY49">
            <v>37</v>
          </cell>
          <cell r="AZ49">
            <v>3716</v>
          </cell>
          <cell r="BA49">
            <v>1170</v>
          </cell>
          <cell r="BB49">
            <v>29</v>
          </cell>
          <cell r="BC49">
            <v>437</v>
          </cell>
          <cell r="BD49">
            <v>5351</v>
          </cell>
          <cell r="BE49">
            <v>15447</v>
          </cell>
          <cell r="BF49">
            <v>13984</v>
          </cell>
          <cell r="BG49">
            <v>2368</v>
          </cell>
          <cell r="BH49">
            <v>11615</v>
          </cell>
          <cell r="BI49">
            <v>29431</v>
          </cell>
          <cell r="BJ49">
            <v>24108</v>
          </cell>
          <cell r="BK49">
            <v>1387</v>
          </cell>
          <cell r="BL49">
            <v>51</v>
          </cell>
          <cell r="BM49">
            <v>708</v>
          </cell>
          <cell r="BN49">
            <v>67</v>
          </cell>
          <cell r="BO49">
            <v>9</v>
          </cell>
          <cell r="BP49">
            <v>2222</v>
          </cell>
          <cell r="BQ49">
            <v>26330</v>
          </cell>
          <cell r="BR49">
            <v>648</v>
          </cell>
          <cell r="BS49">
            <v>650</v>
          </cell>
          <cell r="BT49">
            <v>1297</v>
          </cell>
          <cell r="BU49">
            <v>27627</v>
          </cell>
          <cell r="BV49">
            <v>4598</v>
          </cell>
          <cell r="BW49">
            <v>5967</v>
          </cell>
          <cell r="BX49">
            <v>605</v>
          </cell>
          <cell r="BY49">
            <v>406</v>
          </cell>
          <cell r="BZ49">
            <v>11576</v>
          </cell>
          <cell r="CA49">
            <v>11576</v>
          </cell>
          <cell r="CB49">
            <v>3236</v>
          </cell>
          <cell r="CC49">
            <v>36</v>
          </cell>
          <cell r="CD49">
            <v>3272</v>
          </cell>
          <cell r="CE49">
            <v>1170</v>
          </cell>
          <cell r="CF49">
            <v>29</v>
          </cell>
          <cell r="CG49">
            <v>409</v>
          </cell>
          <cell r="CH49">
            <v>4880</v>
          </cell>
          <cell r="CI49">
            <v>16456</v>
          </cell>
          <cell r="CJ49">
            <v>11172</v>
          </cell>
          <cell r="CK49">
            <v>-444</v>
          </cell>
          <cell r="CL49">
            <v>11615</v>
          </cell>
          <cell r="CM49">
            <v>27627</v>
          </cell>
        </row>
        <row r="50">
          <cell r="B50">
            <v>25867</v>
          </cell>
          <cell r="C50">
            <v>1460</v>
          </cell>
          <cell r="D50">
            <v>156</v>
          </cell>
          <cell r="E50">
            <v>516</v>
          </cell>
          <cell r="F50">
            <v>66</v>
          </cell>
          <cell r="G50">
            <v>18</v>
          </cell>
          <cell r="H50">
            <v>2217</v>
          </cell>
          <cell r="I50">
            <v>28084</v>
          </cell>
          <cell r="J50">
            <v>669</v>
          </cell>
          <cell r="K50">
            <v>1034</v>
          </cell>
          <cell r="L50">
            <v>1703</v>
          </cell>
          <cell r="M50">
            <v>29787</v>
          </cell>
          <cell r="N50">
            <v>4618</v>
          </cell>
          <cell r="O50">
            <v>5253</v>
          </cell>
          <cell r="P50">
            <v>1021</v>
          </cell>
          <cell r="Q50">
            <v>380</v>
          </cell>
          <cell r="R50">
            <v>11270</v>
          </cell>
          <cell r="S50">
            <v>11270</v>
          </cell>
          <cell r="T50">
            <v>3836</v>
          </cell>
          <cell r="U50">
            <v>39</v>
          </cell>
          <cell r="V50">
            <v>3875</v>
          </cell>
          <cell r="W50">
            <v>1169</v>
          </cell>
          <cell r="X50">
            <v>28</v>
          </cell>
          <cell r="Y50">
            <v>437</v>
          </cell>
          <cell r="Z50">
            <v>5508</v>
          </cell>
          <cell r="AA50">
            <v>16779</v>
          </cell>
          <cell r="AB50">
            <v>13008</v>
          </cell>
          <cell r="AC50">
            <v>1189</v>
          </cell>
          <cell r="AD50">
            <v>11819</v>
          </cell>
          <cell r="AE50">
            <v>29787</v>
          </cell>
          <cell r="AF50">
            <v>25737</v>
          </cell>
          <cell r="AG50">
            <v>1466</v>
          </cell>
          <cell r="AH50">
            <v>176</v>
          </cell>
          <cell r="AI50">
            <v>383</v>
          </cell>
          <cell r="AJ50">
            <v>67</v>
          </cell>
          <cell r="AK50">
            <v>12</v>
          </cell>
          <cell r="AL50">
            <v>2104</v>
          </cell>
          <cell r="AM50">
            <v>27841</v>
          </cell>
          <cell r="AN50">
            <v>661</v>
          </cell>
          <cell r="AO50">
            <v>530</v>
          </cell>
          <cell r="AP50">
            <v>1191</v>
          </cell>
          <cell r="AQ50">
            <v>29032</v>
          </cell>
          <cell r="AR50">
            <v>4600</v>
          </cell>
          <cell r="AS50">
            <v>5787</v>
          </cell>
          <cell r="AT50">
            <v>927</v>
          </cell>
          <cell r="AU50">
            <v>374</v>
          </cell>
          <cell r="AV50">
            <v>11689</v>
          </cell>
          <cell r="AW50">
            <v>11689</v>
          </cell>
          <cell r="AX50">
            <v>3907</v>
          </cell>
          <cell r="AY50">
            <v>40</v>
          </cell>
          <cell r="AZ50">
            <v>3947</v>
          </cell>
          <cell r="BA50">
            <v>1172</v>
          </cell>
          <cell r="BB50">
            <v>28</v>
          </cell>
          <cell r="BC50">
            <v>415</v>
          </cell>
          <cell r="BD50">
            <v>5561</v>
          </cell>
          <cell r="BE50">
            <v>17249</v>
          </cell>
          <cell r="BF50">
            <v>11783</v>
          </cell>
          <cell r="BG50">
            <v>-27</v>
          </cell>
          <cell r="BH50">
            <v>11810</v>
          </cell>
          <cell r="BI50">
            <v>29032</v>
          </cell>
          <cell r="BJ50">
            <v>24884</v>
          </cell>
          <cell r="BK50">
            <v>1475</v>
          </cell>
          <cell r="BL50">
            <v>301</v>
          </cell>
          <cell r="BM50">
            <v>-280</v>
          </cell>
          <cell r="BN50">
            <v>67</v>
          </cell>
          <cell r="BO50">
            <v>13</v>
          </cell>
          <cell r="BP50">
            <v>1575</v>
          </cell>
          <cell r="BQ50">
            <v>26459</v>
          </cell>
          <cell r="BR50">
            <v>655</v>
          </cell>
          <cell r="BS50">
            <v>572</v>
          </cell>
          <cell r="BT50">
            <v>1228</v>
          </cell>
          <cell r="BU50">
            <v>27687</v>
          </cell>
          <cell r="BV50">
            <v>4701</v>
          </cell>
          <cell r="BW50">
            <v>4059</v>
          </cell>
          <cell r="BX50">
            <v>799</v>
          </cell>
          <cell r="BY50">
            <v>352</v>
          </cell>
          <cell r="BZ50">
            <v>9910</v>
          </cell>
          <cell r="CA50">
            <v>9910</v>
          </cell>
          <cell r="CB50">
            <v>3581</v>
          </cell>
          <cell r="CC50">
            <v>42</v>
          </cell>
          <cell r="CD50">
            <v>3623</v>
          </cell>
          <cell r="CE50">
            <v>1172</v>
          </cell>
          <cell r="CF50">
            <v>28</v>
          </cell>
          <cell r="CG50">
            <v>512</v>
          </cell>
          <cell r="CH50">
            <v>5335</v>
          </cell>
          <cell r="CI50">
            <v>15245</v>
          </cell>
          <cell r="CJ50">
            <v>12441</v>
          </cell>
          <cell r="CK50">
            <v>631</v>
          </cell>
          <cell r="CL50">
            <v>11810</v>
          </cell>
          <cell r="CM50">
            <v>27687</v>
          </cell>
        </row>
        <row r="51">
          <cell r="B51">
            <v>26413</v>
          </cell>
          <cell r="C51">
            <v>1500</v>
          </cell>
          <cell r="D51">
            <v>169</v>
          </cell>
          <cell r="E51">
            <v>309</v>
          </cell>
          <cell r="F51">
            <v>65</v>
          </cell>
          <cell r="G51">
            <v>27</v>
          </cell>
          <cell r="H51">
            <v>2070</v>
          </cell>
          <cell r="I51">
            <v>28483</v>
          </cell>
          <cell r="J51">
            <v>704</v>
          </cell>
          <cell r="K51">
            <v>1008</v>
          </cell>
          <cell r="L51">
            <v>1712</v>
          </cell>
          <cell r="M51">
            <v>30195</v>
          </cell>
          <cell r="N51">
            <v>4625</v>
          </cell>
          <cell r="O51">
            <v>5310</v>
          </cell>
          <cell r="P51">
            <v>1126</v>
          </cell>
          <cell r="Q51">
            <v>364</v>
          </cell>
          <cell r="R51">
            <v>11425</v>
          </cell>
          <cell r="S51">
            <v>11425</v>
          </cell>
          <cell r="T51">
            <v>3890</v>
          </cell>
          <cell r="U51">
            <v>42</v>
          </cell>
          <cell r="V51">
            <v>3932</v>
          </cell>
          <cell r="W51">
            <v>1165</v>
          </cell>
          <cell r="X51">
            <v>29</v>
          </cell>
          <cell r="Y51">
            <v>474</v>
          </cell>
          <cell r="Z51">
            <v>5600</v>
          </cell>
          <cell r="AA51">
            <v>17025</v>
          </cell>
          <cell r="AB51">
            <v>13170</v>
          </cell>
          <cell r="AC51">
            <v>1143</v>
          </cell>
          <cell r="AD51">
            <v>12027</v>
          </cell>
          <cell r="AE51">
            <v>30195</v>
          </cell>
          <cell r="AF51">
            <v>26056</v>
          </cell>
          <cell r="AG51">
            <v>1527</v>
          </cell>
          <cell r="AH51">
            <v>211</v>
          </cell>
          <cell r="AI51">
            <v>539</v>
          </cell>
          <cell r="AJ51">
            <v>66</v>
          </cell>
          <cell r="AK51">
            <v>33</v>
          </cell>
          <cell r="AL51">
            <v>2375</v>
          </cell>
          <cell r="AM51">
            <v>28431</v>
          </cell>
          <cell r="AN51">
            <v>707</v>
          </cell>
          <cell r="AO51">
            <v>1057</v>
          </cell>
          <cell r="AP51">
            <v>1764</v>
          </cell>
          <cell r="AQ51">
            <v>30195</v>
          </cell>
          <cell r="AR51">
            <v>4713</v>
          </cell>
          <cell r="AS51">
            <v>4932</v>
          </cell>
          <cell r="AT51">
            <v>1339</v>
          </cell>
          <cell r="AU51">
            <v>357</v>
          </cell>
          <cell r="AV51">
            <v>11342</v>
          </cell>
          <cell r="AW51">
            <v>11342</v>
          </cell>
          <cell r="AX51">
            <v>3881</v>
          </cell>
          <cell r="AY51">
            <v>42</v>
          </cell>
          <cell r="AZ51">
            <v>3923</v>
          </cell>
          <cell r="BA51">
            <v>1163</v>
          </cell>
          <cell r="BB51">
            <v>27</v>
          </cell>
          <cell r="BC51">
            <v>479</v>
          </cell>
          <cell r="BD51">
            <v>5592</v>
          </cell>
          <cell r="BE51">
            <v>16934</v>
          </cell>
          <cell r="BF51">
            <v>13261</v>
          </cell>
          <cell r="BG51">
            <v>1229</v>
          </cell>
          <cell r="BH51">
            <v>12032</v>
          </cell>
          <cell r="BI51">
            <v>30195</v>
          </cell>
          <cell r="BJ51">
            <v>26935</v>
          </cell>
          <cell r="BK51">
            <v>1516</v>
          </cell>
          <cell r="BL51">
            <v>151</v>
          </cell>
          <cell r="BM51">
            <v>713</v>
          </cell>
          <cell r="BN51">
            <v>66</v>
          </cell>
          <cell r="BO51">
            <v>36</v>
          </cell>
          <cell r="BP51">
            <v>2483</v>
          </cell>
          <cell r="BQ51">
            <v>29418</v>
          </cell>
          <cell r="BR51">
            <v>705</v>
          </cell>
          <cell r="BS51">
            <v>998</v>
          </cell>
          <cell r="BT51">
            <v>1703</v>
          </cell>
          <cell r="BU51">
            <v>31121</v>
          </cell>
          <cell r="BV51">
            <v>4677</v>
          </cell>
          <cell r="BW51">
            <v>6633</v>
          </cell>
          <cell r="BX51">
            <v>1731</v>
          </cell>
          <cell r="BY51">
            <v>375</v>
          </cell>
          <cell r="BZ51">
            <v>13415</v>
          </cell>
          <cell r="CA51">
            <v>13415</v>
          </cell>
          <cell r="CB51">
            <v>4078</v>
          </cell>
          <cell r="CC51">
            <v>43</v>
          </cell>
          <cell r="CD51">
            <v>4121</v>
          </cell>
          <cell r="CE51">
            <v>1163</v>
          </cell>
          <cell r="CF51">
            <v>25</v>
          </cell>
          <cell r="CG51">
            <v>385</v>
          </cell>
          <cell r="CH51">
            <v>5695</v>
          </cell>
          <cell r="CI51">
            <v>19110</v>
          </cell>
          <cell r="CJ51">
            <v>12011</v>
          </cell>
          <cell r="CK51">
            <v>-22</v>
          </cell>
          <cell r="CL51">
            <v>12032</v>
          </cell>
          <cell r="CM51">
            <v>31121</v>
          </cell>
        </row>
        <row r="52">
          <cell r="B52">
            <v>26977</v>
          </cell>
          <cell r="C52">
            <v>1530</v>
          </cell>
          <cell r="D52">
            <v>171</v>
          </cell>
          <cell r="E52">
            <v>187</v>
          </cell>
          <cell r="F52">
            <v>65</v>
          </cell>
          <cell r="G52">
            <v>35</v>
          </cell>
          <cell r="H52">
            <v>1987</v>
          </cell>
          <cell r="I52">
            <v>28964</v>
          </cell>
          <cell r="J52">
            <v>734</v>
          </cell>
          <cell r="K52">
            <v>981</v>
          </cell>
          <cell r="L52">
            <v>1715</v>
          </cell>
          <cell r="M52">
            <v>30679</v>
          </cell>
          <cell r="N52">
            <v>4610</v>
          </cell>
          <cell r="O52">
            <v>5197</v>
          </cell>
          <cell r="P52">
            <v>1424</v>
          </cell>
          <cell r="Q52">
            <v>364</v>
          </cell>
          <cell r="R52">
            <v>11595</v>
          </cell>
          <cell r="S52">
            <v>11595</v>
          </cell>
          <cell r="T52">
            <v>3827</v>
          </cell>
          <cell r="U52">
            <v>43</v>
          </cell>
          <cell r="V52">
            <v>3870</v>
          </cell>
          <cell r="W52">
            <v>1165</v>
          </cell>
          <cell r="X52">
            <v>30</v>
          </cell>
          <cell r="Y52">
            <v>506</v>
          </cell>
          <cell r="Z52">
            <v>5570</v>
          </cell>
          <cell r="AA52">
            <v>17165</v>
          </cell>
          <cell r="AB52">
            <v>13514</v>
          </cell>
          <cell r="AC52">
            <v>1288</v>
          </cell>
          <cell r="AD52">
            <v>12226</v>
          </cell>
          <cell r="AE52">
            <v>30679</v>
          </cell>
          <cell r="AF52">
            <v>27100</v>
          </cell>
          <cell r="AG52">
            <v>1531</v>
          </cell>
          <cell r="AH52">
            <v>128</v>
          </cell>
          <cell r="AI52">
            <v>-19</v>
          </cell>
          <cell r="AJ52">
            <v>65</v>
          </cell>
          <cell r="AK52">
            <v>33</v>
          </cell>
          <cell r="AL52">
            <v>1738</v>
          </cell>
          <cell r="AM52">
            <v>28838</v>
          </cell>
          <cell r="AN52">
            <v>743</v>
          </cell>
          <cell r="AO52">
            <v>951</v>
          </cell>
          <cell r="AP52">
            <v>1694</v>
          </cell>
          <cell r="AQ52">
            <v>30532</v>
          </cell>
          <cell r="AR52">
            <v>4519</v>
          </cell>
          <cell r="AS52">
            <v>5414</v>
          </cell>
          <cell r="AT52">
            <v>1540</v>
          </cell>
          <cell r="AU52">
            <v>364</v>
          </cell>
          <cell r="AV52">
            <v>11837</v>
          </cell>
          <cell r="AW52">
            <v>11837</v>
          </cell>
          <cell r="AX52">
            <v>3924</v>
          </cell>
          <cell r="AY52">
            <v>43</v>
          </cell>
          <cell r="AZ52">
            <v>3967</v>
          </cell>
          <cell r="BA52">
            <v>1164</v>
          </cell>
          <cell r="BB52">
            <v>30</v>
          </cell>
          <cell r="BC52">
            <v>494</v>
          </cell>
          <cell r="BD52">
            <v>5655</v>
          </cell>
          <cell r="BE52">
            <v>17493</v>
          </cell>
          <cell r="BF52">
            <v>13039</v>
          </cell>
          <cell r="BG52">
            <v>812</v>
          </cell>
          <cell r="BH52">
            <v>12227</v>
          </cell>
          <cell r="BI52">
            <v>30532</v>
          </cell>
          <cell r="BJ52">
            <v>28997</v>
          </cell>
          <cell r="BK52">
            <v>1534</v>
          </cell>
          <cell r="BL52">
            <v>108</v>
          </cell>
          <cell r="BM52">
            <v>351</v>
          </cell>
          <cell r="BN52">
            <v>65</v>
          </cell>
          <cell r="BO52">
            <v>32</v>
          </cell>
          <cell r="BP52">
            <v>2090</v>
          </cell>
          <cell r="BQ52">
            <v>31087</v>
          </cell>
          <cell r="BR52">
            <v>747</v>
          </cell>
          <cell r="BS52">
            <v>928</v>
          </cell>
          <cell r="BT52">
            <v>1676</v>
          </cell>
          <cell r="BU52">
            <v>32763</v>
          </cell>
          <cell r="BV52">
            <v>4397</v>
          </cell>
          <cell r="BW52">
            <v>4110</v>
          </cell>
          <cell r="BX52">
            <v>1085</v>
          </cell>
          <cell r="BY52">
            <v>359</v>
          </cell>
          <cell r="BZ52">
            <v>9950</v>
          </cell>
          <cell r="CA52">
            <v>9950</v>
          </cell>
          <cell r="CB52">
            <v>4486</v>
          </cell>
          <cell r="CC52">
            <v>40</v>
          </cell>
          <cell r="CD52">
            <v>4526</v>
          </cell>
          <cell r="CE52">
            <v>1164</v>
          </cell>
          <cell r="CF52">
            <v>33</v>
          </cell>
          <cell r="CG52">
            <v>483</v>
          </cell>
          <cell r="CH52">
            <v>6206</v>
          </cell>
          <cell r="CI52">
            <v>16156</v>
          </cell>
          <cell r="CJ52">
            <v>16606</v>
          </cell>
          <cell r="CK52">
            <v>4379</v>
          </cell>
          <cell r="CL52">
            <v>12227</v>
          </cell>
          <cell r="CM52">
            <v>32763</v>
          </cell>
        </row>
        <row r="53">
          <cell r="B53">
            <v>27076</v>
          </cell>
          <cell r="C53">
            <v>1562</v>
          </cell>
          <cell r="D53">
            <v>164</v>
          </cell>
          <cell r="E53">
            <v>146</v>
          </cell>
          <cell r="F53">
            <v>66</v>
          </cell>
          <cell r="G53">
            <v>35</v>
          </cell>
          <cell r="H53">
            <v>1974</v>
          </cell>
          <cell r="I53">
            <v>29050</v>
          </cell>
          <cell r="J53">
            <v>765</v>
          </cell>
          <cell r="K53">
            <v>934</v>
          </cell>
          <cell r="L53">
            <v>1699</v>
          </cell>
          <cell r="M53">
            <v>30750</v>
          </cell>
          <cell r="N53">
            <v>4587</v>
          </cell>
          <cell r="O53">
            <v>5460</v>
          </cell>
          <cell r="P53">
            <v>1421</v>
          </cell>
          <cell r="Q53">
            <v>376</v>
          </cell>
          <cell r="R53">
            <v>11845</v>
          </cell>
          <cell r="S53">
            <v>11845</v>
          </cell>
          <cell r="T53">
            <v>3787</v>
          </cell>
          <cell r="U53">
            <v>43</v>
          </cell>
          <cell r="V53">
            <v>3830</v>
          </cell>
          <cell r="W53">
            <v>1171</v>
          </cell>
          <cell r="X53">
            <v>32</v>
          </cell>
          <cell r="Y53">
            <v>521</v>
          </cell>
          <cell r="Z53">
            <v>5555</v>
          </cell>
          <cell r="AA53">
            <v>17400</v>
          </cell>
          <cell r="AB53">
            <v>13350</v>
          </cell>
          <cell r="AC53">
            <v>956</v>
          </cell>
          <cell r="AD53">
            <v>12394</v>
          </cell>
          <cell r="AE53">
            <v>30750</v>
          </cell>
          <cell r="AF53">
            <v>27885</v>
          </cell>
          <cell r="AG53">
            <v>1540</v>
          </cell>
          <cell r="AH53">
            <v>152</v>
          </cell>
          <cell r="AI53">
            <v>273</v>
          </cell>
          <cell r="AJ53">
            <v>66</v>
          </cell>
          <cell r="AK53">
            <v>33</v>
          </cell>
          <cell r="AL53">
            <v>2063</v>
          </cell>
          <cell r="AM53">
            <v>29948</v>
          </cell>
          <cell r="AN53">
            <v>759</v>
          </cell>
          <cell r="AO53">
            <v>986</v>
          </cell>
          <cell r="AP53">
            <v>1745</v>
          </cell>
          <cell r="AQ53">
            <v>31693</v>
          </cell>
          <cell r="AR53">
            <v>4624</v>
          </cell>
          <cell r="AS53">
            <v>5418</v>
          </cell>
          <cell r="AT53">
            <v>1196</v>
          </cell>
          <cell r="AU53">
            <v>382</v>
          </cell>
          <cell r="AV53">
            <v>11619</v>
          </cell>
          <cell r="AW53">
            <v>11619</v>
          </cell>
          <cell r="AX53">
            <v>3737</v>
          </cell>
          <cell r="AY53">
            <v>44</v>
          </cell>
          <cell r="AZ53">
            <v>3781</v>
          </cell>
          <cell r="BA53">
            <v>1171</v>
          </cell>
          <cell r="BB53">
            <v>30</v>
          </cell>
          <cell r="BC53">
            <v>554</v>
          </cell>
          <cell r="BD53">
            <v>5536</v>
          </cell>
          <cell r="BE53">
            <v>17154</v>
          </cell>
          <cell r="BF53">
            <v>14539</v>
          </cell>
          <cell r="BG53">
            <v>2142</v>
          </cell>
          <cell r="BH53">
            <v>12397</v>
          </cell>
          <cell r="BI53">
            <v>31693</v>
          </cell>
          <cell r="BJ53">
            <v>25955</v>
          </cell>
          <cell r="BK53">
            <v>1541</v>
          </cell>
          <cell r="BL53">
            <v>104</v>
          </cell>
          <cell r="BM53">
            <v>379</v>
          </cell>
          <cell r="BN53">
            <v>66</v>
          </cell>
          <cell r="BO53">
            <v>30</v>
          </cell>
          <cell r="BP53">
            <v>2119</v>
          </cell>
          <cell r="BQ53">
            <v>28074</v>
          </cell>
          <cell r="BR53">
            <v>765</v>
          </cell>
          <cell r="BS53">
            <v>989</v>
          </cell>
          <cell r="BT53">
            <v>1753</v>
          </cell>
          <cell r="BU53">
            <v>29827</v>
          </cell>
          <cell r="BV53">
            <v>4679</v>
          </cell>
          <cell r="BW53">
            <v>6624</v>
          </cell>
          <cell r="BX53">
            <v>1352</v>
          </cell>
          <cell r="BY53">
            <v>385</v>
          </cell>
          <cell r="BZ53">
            <v>13040</v>
          </cell>
          <cell r="CA53">
            <v>13040</v>
          </cell>
          <cell r="CB53">
            <v>3332</v>
          </cell>
          <cell r="CC53">
            <v>43</v>
          </cell>
          <cell r="CD53">
            <v>3375</v>
          </cell>
          <cell r="CE53">
            <v>1171</v>
          </cell>
          <cell r="CF53">
            <v>30</v>
          </cell>
          <cell r="CG53">
            <v>504</v>
          </cell>
          <cell r="CH53">
            <v>5079</v>
          </cell>
          <cell r="CI53">
            <v>18119</v>
          </cell>
          <cell r="CJ53">
            <v>11708</v>
          </cell>
          <cell r="CK53">
            <v>-689</v>
          </cell>
          <cell r="CL53">
            <v>12397</v>
          </cell>
          <cell r="CM53">
            <v>29827</v>
          </cell>
        </row>
        <row r="54">
          <cell r="B54">
            <v>26839</v>
          </cell>
          <cell r="C54">
            <v>1651</v>
          </cell>
          <cell r="D54">
            <v>160</v>
          </cell>
          <cell r="E54">
            <v>353</v>
          </cell>
          <cell r="F54">
            <v>69</v>
          </cell>
          <cell r="G54">
            <v>28</v>
          </cell>
          <cell r="H54">
            <v>2261</v>
          </cell>
          <cell r="I54">
            <v>29100</v>
          </cell>
          <cell r="J54">
            <v>807</v>
          </cell>
          <cell r="K54">
            <v>885</v>
          </cell>
          <cell r="L54">
            <v>1692</v>
          </cell>
          <cell r="M54">
            <v>30792</v>
          </cell>
          <cell r="N54">
            <v>4641</v>
          </cell>
          <cell r="O54">
            <v>6081</v>
          </cell>
          <cell r="P54">
            <v>1375</v>
          </cell>
          <cell r="Q54">
            <v>397</v>
          </cell>
          <cell r="R54">
            <v>12494</v>
          </cell>
          <cell r="S54">
            <v>12494</v>
          </cell>
          <cell r="T54">
            <v>3973</v>
          </cell>
          <cell r="U54">
            <v>42</v>
          </cell>
          <cell r="V54">
            <v>4015</v>
          </cell>
          <cell r="W54">
            <v>1185</v>
          </cell>
          <cell r="X54">
            <v>33</v>
          </cell>
          <cell r="Y54">
            <v>512</v>
          </cell>
          <cell r="Z54">
            <v>5745</v>
          </cell>
          <cell r="AA54">
            <v>18239</v>
          </cell>
          <cell r="AB54">
            <v>12552</v>
          </cell>
          <cell r="AC54">
            <v>26</v>
          </cell>
          <cell r="AD54">
            <v>12527</v>
          </cell>
          <cell r="AE54">
            <v>30792</v>
          </cell>
          <cell r="AF54">
            <v>26286</v>
          </cell>
          <cell r="AG54">
            <v>1660</v>
          </cell>
          <cell r="AH54">
            <v>225</v>
          </cell>
          <cell r="AI54">
            <v>126</v>
          </cell>
          <cell r="AJ54">
            <v>68</v>
          </cell>
          <cell r="AK54">
            <v>38</v>
          </cell>
          <cell r="AL54">
            <v>2117</v>
          </cell>
          <cell r="AM54">
            <v>28403</v>
          </cell>
          <cell r="AN54">
            <v>1107</v>
          </cell>
          <cell r="AO54">
            <v>836</v>
          </cell>
          <cell r="AP54">
            <v>1943</v>
          </cell>
          <cell r="AQ54">
            <v>30347</v>
          </cell>
          <cell r="AR54">
            <v>4691</v>
          </cell>
          <cell r="AS54">
            <v>5345</v>
          </cell>
          <cell r="AT54">
            <v>1557</v>
          </cell>
          <cell r="AU54">
            <v>387</v>
          </cell>
          <cell r="AV54">
            <v>11980</v>
          </cell>
          <cell r="AW54">
            <v>11980</v>
          </cell>
          <cell r="AX54">
            <v>3823</v>
          </cell>
          <cell r="AY54">
            <v>44</v>
          </cell>
          <cell r="AZ54">
            <v>3867</v>
          </cell>
          <cell r="BA54">
            <v>1183</v>
          </cell>
          <cell r="BB54">
            <v>37</v>
          </cell>
          <cell r="BC54">
            <v>497</v>
          </cell>
          <cell r="BD54">
            <v>5584</v>
          </cell>
          <cell r="BE54">
            <v>17564</v>
          </cell>
          <cell r="BF54">
            <v>12783</v>
          </cell>
          <cell r="BG54">
            <v>241</v>
          </cell>
          <cell r="BH54">
            <v>12542</v>
          </cell>
          <cell r="BI54">
            <v>30347</v>
          </cell>
          <cell r="BJ54">
            <v>25504</v>
          </cell>
          <cell r="BK54">
            <v>1662</v>
          </cell>
          <cell r="BL54">
            <v>388</v>
          </cell>
          <cell r="BM54">
            <v>-529</v>
          </cell>
          <cell r="BN54">
            <v>68</v>
          </cell>
          <cell r="BO54">
            <v>39</v>
          </cell>
          <cell r="BP54">
            <v>1628</v>
          </cell>
          <cell r="BQ54">
            <v>27132</v>
          </cell>
          <cell r="BR54">
            <v>1097</v>
          </cell>
          <cell r="BS54">
            <v>893</v>
          </cell>
          <cell r="BT54">
            <v>1989</v>
          </cell>
          <cell r="BU54">
            <v>29122</v>
          </cell>
          <cell r="BV54">
            <v>4782</v>
          </cell>
          <cell r="BW54">
            <v>3741</v>
          </cell>
          <cell r="BX54">
            <v>1523</v>
          </cell>
          <cell r="BY54">
            <v>375</v>
          </cell>
          <cell r="BZ54">
            <v>10421</v>
          </cell>
          <cell r="CA54">
            <v>10421</v>
          </cell>
          <cell r="CB54">
            <v>3501</v>
          </cell>
          <cell r="CC54">
            <v>46</v>
          </cell>
          <cell r="CD54">
            <v>3547</v>
          </cell>
          <cell r="CE54">
            <v>1183</v>
          </cell>
          <cell r="CF54">
            <v>37</v>
          </cell>
          <cell r="CG54">
            <v>630</v>
          </cell>
          <cell r="CH54">
            <v>5398</v>
          </cell>
          <cell r="CI54">
            <v>15818</v>
          </cell>
          <cell r="CJ54">
            <v>13304</v>
          </cell>
          <cell r="CK54">
            <v>761</v>
          </cell>
          <cell r="CL54">
            <v>12542</v>
          </cell>
          <cell r="CM54">
            <v>29122</v>
          </cell>
        </row>
        <row r="55">
          <cell r="B55">
            <v>27297</v>
          </cell>
          <cell r="C55">
            <v>1805</v>
          </cell>
          <cell r="D55">
            <v>202</v>
          </cell>
          <cell r="E55">
            <v>436</v>
          </cell>
          <cell r="F55">
            <v>72</v>
          </cell>
          <cell r="G55">
            <v>20</v>
          </cell>
          <cell r="H55">
            <v>2535</v>
          </cell>
          <cell r="I55">
            <v>29832</v>
          </cell>
          <cell r="J55">
            <v>854</v>
          </cell>
          <cell r="K55">
            <v>899</v>
          </cell>
          <cell r="L55">
            <v>1753</v>
          </cell>
          <cell r="M55">
            <v>31586</v>
          </cell>
          <cell r="N55">
            <v>4859</v>
          </cell>
          <cell r="O55">
            <v>6431</v>
          </cell>
          <cell r="P55">
            <v>1374</v>
          </cell>
          <cell r="Q55">
            <v>419</v>
          </cell>
          <cell r="R55">
            <v>13083</v>
          </cell>
          <cell r="S55">
            <v>13083</v>
          </cell>
          <cell r="T55">
            <v>4465</v>
          </cell>
          <cell r="U55">
            <v>43</v>
          </cell>
          <cell r="V55">
            <v>4508</v>
          </cell>
          <cell r="W55">
            <v>1201</v>
          </cell>
          <cell r="X55">
            <v>31</v>
          </cell>
          <cell r="Y55">
            <v>519</v>
          </cell>
          <cell r="Z55">
            <v>6260</v>
          </cell>
          <cell r="AA55">
            <v>19342</v>
          </cell>
          <cell r="AB55">
            <v>12243</v>
          </cell>
          <cell r="AC55">
            <v>-402</v>
          </cell>
          <cell r="AD55">
            <v>12645</v>
          </cell>
          <cell r="AE55">
            <v>31586</v>
          </cell>
          <cell r="AF55">
            <v>26827</v>
          </cell>
          <cell r="AG55">
            <v>1782</v>
          </cell>
          <cell r="AH55">
            <v>138</v>
          </cell>
          <cell r="AI55">
            <v>656</v>
          </cell>
          <cell r="AJ55">
            <v>73</v>
          </cell>
          <cell r="AK55">
            <v>10</v>
          </cell>
          <cell r="AL55">
            <v>2658</v>
          </cell>
          <cell r="AM55">
            <v>29485</v>
          </cell>
          <cell r="AN55">
            <v>862</v>
          </cell>
          <cell r="AO55">
            <v>907</v>
          </cell>
          <cell r="AP55">
            <v>1768</v>
          </cell>
          <cell r="AQ55">
            <v>31254</v>
          </cell>
          <cell r="AR55">
            <v>4710</v>
          </cell>
          <cell r="AS55">
            <v>8110</v>
          </cell>
          <cell r="AT55">
            <v>1290</v>
          </cell>
          <cell r="AU55">
            <v>426</v>
          </cell>
          <cell r="AV55">
            <v>14536</v>
          </cell>
          <cell r="AW55">
            <v>14536</v>
          </cell>
          <cell r="AX55">
            <v>4554</v>
          </cell>
          <cell r="AY55">
            <v>41</v>
          </cell>
          <cell r="AZ55">
            <v>4595</v>
          </cell>
          <cell r="BA55">
            <v>1204</v>
          </cell>
          <cell r="BB55">
            <v>31</v>
          </cell>
          <cell r="BC55">
            <v>503</v>
          </cell>
          <cell r="BD55">
            <v>6332</v>
          </cell>
          <cell r="BE55">
            <v>20869</v>
          </cell>
          <cell r="BF55">
            <v>10385</v>
          </cell>
          <cell r="BG55">
            <v>-2246</v>
          </cell>
          <cell r="BH55">
            <v>12631</v>
          </cell>
          <cell r="BI55">
            <v>31254</v>
          </cell>
          <cell r="BJ55">
            <v>28197</v>
          </cell>
          <cell r="BK55">
            <v>1773</v>
          </cell>
          <cell r="BL55">
            <v>100</v>
          </cell>
          <cell r="BM55">
            <v>863</v>
          </cell>
          <cell r="BN55">
            <v>73</v>
          </cell>
          <cell r="BO55">
            <v>14</v>
          </cell>
          <cell r="BP55">
            <v>2822</v>
          </cell>
          <cell r="BQ55">
            <v>31020</v>
          </cell>
          <cell r="BR55">
            <v>858</v>
          </cell>
          <cell r="BS55">
            <v>864</v>
          </cell>
          <cell r="BT55">
            <v>1721</v>
          </cell>
          <cell r="BU55">
            <v>32741</v>
          </cell>
          <cell r="BV55">
            <v>4688</v>
          </cell>
          <cell r="BW55">
            <v>10955</v>
          </cell>
          <cell r="BX55">
            <v>1628</v>
          </cell>
          <cell r="BY55">
            <v>447</v>
          </cell>
          <cell r="BZ55">
            <v>17719</v>
          </cell>
          <cell r="CA55">
            <v>17719</v>
          </cell>
          <cell r="CB55">
            <v>4781</v>
          </cell>
          <cell r="CC55">
            <v>41</v>
          </cell>
          <cell r="CD55">
            <v>4822</v>
          </cell>
          <cell r="CE55">
            <v>1204</v>
          </cell>
          <cell r="CF55">
            <v>28</v>
          </cell>
          <cell r="CG55">
            <v>413</v>
          </cell>
          <cell r="CH55">
            <v>6466</v>
          </cell>
          <cell r="CI55">
            <v>24184</v>
          </cell>
          <cell r="CJ55">
            <v>8557</v>
          </cell>
          <cell r="CK55">
            <v>-4074</v>
          </cell>
          <cell r="CL55">
            <v>12631</v>
          </cell>
          <cell r="CM55">
            <v>32741</v>
          </cell>
        </row>
        <row r="56">
          <cell r="B56">
            <v>28894</v>
          </cell>
          <cell r="C56">
            <v>1994</v>
          </cell>
          <cell r="D56">
            <v>250</v>
          </cell>
          <cell r="E56">
            <v>482</v>
          </cell>
          <cell r="F56">
            <v>75</v>
          </cell>
          <cell r="G56">
            <v>15</v>
          </cell>
          <cell r="H56">
            <v>2816</v>
          </cell>
          <cell r="I56">
            <v>31709</v>
          </cell>
          <cell r="J56">
            <v>889</v>
          </cell>
          <cell r="K56">
            <v>1013</v>
          </cell>
          <cell r="L56">
            <v>1902</v>
          </cell>
          <cell r="M56">
            <v>33612</v>
          </cell>
          <cell r="N56">
            <v>5193</v>
          </cell>
          <cell r="O56">
            <v>6278</v>
          </cell>
          <cell r="P56">
            <v>1454</v>
          </cell>
          <cell r="Q56">
            <v>436</v>
          </cell>
          <cell r="R56">
            <v>13362</v>
          </cell>
          <cell r="S56">
            <v>13362</v>
          </cell>
          <cell r="T56">
            <v>5138</v>
          </cell>
          <cell r="U56">
            <v>45</v>
          </cell>
          <cell r="V56">
            <v>5184</v>
          </cell>
          <cell r="W56">
            <v>1215</v>
          </cell>
          <cell r="X56">
            <v>31</v>
          </cell>
          <cell r="Y56">
            <v>554</v>
          </cell>
          <cell r="Z56">
            <v>6984</v>
          </cell>
          <cell r="AA56">
            <v>20345</v>
          </cell>
          <cell r="AB56">
            <v>13266</v>
          </cell>
          <cell r="AC56">
            <v>487</v>
          </cell>
          <cell r="AD56">
            <v>12779</v>
          </cell>
          <cell r="AE56">
            <v>33612</v>
          </cell>
          <cell r="AF56">
            <v>28991</v>
          </cell>
          <cell r="AG56">
            <v>2016</v>
          </cell>
          <cell r="AH56">
            <v>210</v>
          </cell>
          <cell r="AI56">
            <v>776</v>
          </cell>
          <cell r="AJ56">
            <v>75</v>
          </cell>
          <cell r="AK56">
            <v>16</v>
          </cell>
          <cell r="AL56">
            <v>3093</v>
          </cell>
          <cell r="AM56">
            <v>32084</v>
          </cell>
          <cell r="AN56">
            <v>894</v>
          </cell>
          <cell r="AO56">
            <v>964</v>
          </cell>
          <cell r="AP56">
            <v>1857</v>
          </cell>
          <cell r="AQ56">
            <v>33942</v>
          </cell>
          <cell r="AR56">
            <v>5256</v>
          </cell>
          <cell r="AS56">
            <v>5734</v>
          </cell>
          <cell r="AT56">
            <v>1389</v>
          </cell>
          <cell r="AU56">
            <v>442</v>
          </cell>
          <cell r="AV56">
            <v>12821</v>
          </cell>
          <cell r="AW56">
            <v>12821</v>
          </cell>
          <cell r="AX56">
            <v>5041</v>
          </cell>
          <cell r="AY56">
            <v>45</v>
          </cell>
          <cell r="AZ56">
            <v>5086</v>
          </cell>
          <cell r="BA56">
            <v>1216</v>
          </cell>
          <cell r="BB56">
            <v>28</v>
          </cell>
          <cell r="BC56">
            <v>548</v>
          </cell>
          <cell r="BD56">
            <v>6878</v>
          </cell>
          <cell r="BE56">
            <v>19699</v>
          </cell>
          <cell r="BF56">
            <v>14242</v>
          </cell>
          <cell r="BG56">
            <v>1466</v>
          </cell>
          <cell r="BH56">
            <v>12776</v>
          </cell>
          <cell r="BI56">
            <v>33942</v>
          </cell>
          <cell r="BJ56">
            <v>30495</v>
          </cell>
          <cell r="BK56">
            <v>2022</v>
          </cell>
          <cell r="BL56">
            <v>184</v>
          </cell>
          <cell r="BM56">
            <v>1104</v>
          </cell>
          <cell r="BN56">
            <v>75</v>
          </cell>
          <cell r="BO56">
            <v>14</v>
          </cell>
          <cell r="BP56">
            <v>3399</v>
          </cell>
          <cell r="BQ56">
            <v>33894</v>
          </cell>
          <cell r="BR56">
            <v>898</v>
          </cell>
          <cell r="BS56">
            <v>933</v>
          </cell>
          <cell r="BT56">
            <v>1832</v>
          </cell>
          <cell r="BU56">
            <v>35726</v>
          </cell>
          <cell r="BV56">
            <v>5133</v>
          </cell>
          <cell r="BW56">
            <v>3369</v>
          </cell>
          <cell r="BX56">
            <v>892</v>
          </cell>
          <cell r="BY56">
            <v>429</v>
          </cell>
          <cell r="BZ56">
            <v>9823</v>
          </cell>
          <cell r="CA56">
            <v>9823</v>
          </cell>
          <cell r="CB56">
            <v>5732</v>
          </cell>
          <cell r="CC56">
            <v>43</v>
          </cell>
          <cell r="CD56">
            <v>5775</v>
          </cell>
          <cell r="CE56">
            <v>1216</v>
          </cell>
          <cell r="CF56">
            <v>32</v>
          </cell>
          <cell r="CG56">
            <v>533</v>
          </cell>
          <cell r="CH56">
            <v>7556</v>
          </cell>
          <cell r="CI56">
            <v>17378</v>
          </cell>
          <cell r="CJ56">
            <v>18347</v>
          </cell>
          <cell r="CK56">
            <v>5571</v>
          </cell>
          <cell r="CL56">
            <v>12776</v>
          </cell>
          <cell r="CM56">
            <v>35726</v>
          </cell>
        </row>
        <row r="57">
          <cell r="B57">
            <v>31019</v>
          </cell>
          <cell r="C57">
            <v>2192</v>
          </cell>
          <cell r="D57">
            <v>286</v>
          </cell>
          <cell r="E57">
            <v>660</v>
          </cell>
          <cell r="F57">
            <v>76</v>
          </cell>
          <cell r="G57">
            <v>16</v>
          </cell>
          <cell r="H57">
            <v>3230</v>
          </cell>
          <cell r="I57">
            <v>34248</v>
          </cell>
          <cell r="J57">
            <v>877</v>
          </cell>
          <cell r="K57">
            <v>1108</v>
          </cell>
          <cell r="L57">
            <v>1985</v>
          </cell>
          <cell r="M57">
            <v>36233</v>
          </cell>
          <cell r="N57">
            <v>5610</v>
          </cell>
          <cell r="O57">
            <v>5946</v>
          </cell>
          <cell r="P57">
            <v>1498</v>
          </cell>
          <cell r="Q57">
            <v>455</v>
          </cell>
          <cell r="R57">
            <v>13509</v>
          </cell>
          <cell r="S57">
            <v>13509</v>
          </cell>
          <cell r="T57">
            <v>5668</v>
          </cell>
          <cell r="U57">
            <v>48</v>
          </cell>
          <cell r="V57">
            <v>5716</v>
          </cell>
          <cell r="W57">
            <v>1225</v>
          </cell>
          <cell r="X57">
            <v>32</v>
          </cell>
          <cell r="Y57">
            <v>598</v>
          </cell>
          <cell r="Z57">
            <v>7571</v>
          </cell>
          <cell r="AA57">
            <v>21080</v>
          </cell>
          <cell r="AB57">
            <v>15153</v>
          </cell>
          <cell r="AC57">
            <v>2197</v>
          </cell>
          <cell r="AD57">
            <v>12956</v>
          </cell>
          <cell r="AE57">
            <v>36233</v>
          </cell>
          <cell r="AF57">
            <v>31319</v>
          </cell>
          <cell r="AG57">
            <v>2183</v>
          </cell>
          <cell r="AH57">
            <v>433</v>
          </cell>
          <cell r="AI57">
            <v>-260</v>
          </cell>
          <cell r="AJ57">
            <v>76</v>
          </cell>
          <cell r="AK57">
            <v>17</v>
          </cell>
          <cell r="AL57">
            <v>2448</v>
          </cell>
          <cell r="AM57">
            <v>33767</v>
          </cell>
          <cell r="AN57">
            <v>875</v>
          </cell>
          <cell r="AO57">
            <v>1133</v>
          </cell>
          <cell r="AP57">
            <v>2008</v>
          </cell>
          <cell r="AQ57">
            <v>35776</v>
          </cell>
          <cell r="AR57">
            <v>5668</v>
          </cell>
          <cell r="AS57">
            <v>5804</v>
          </cell>
          <cell r="AT57">
            <v>1546</v>
          </cell>
          <cell r="AU57">
            <v>446</v>
          </cell>
          <cell r="AV57">
            <v>13464</v>
          </cell>
          <cell r="AW57">
            <v>13464</v>
          </cell>
          <cell r="AX57">
            <v>5762</v>
          </cell>
          <cell r="AY57">
            <v>51</v>
          </cell>
          <cell r="AZ57">
            <v>5813</v>
          </cell>
          <cell r="BA57">
            <v>1225</v>
          </cell>
          <cell r="BB57">
            <v>31</v>
          </cell>
          <cell r="BC57">
            <v>625</v>
          </cell>
          <cell r="BD57">
            <v>7694</v>
          </cell>
          <cell r="BE57">
            <v>21158</v>
          </cell>
          <cell r="BF57">
            <v>14618</v>
          </cell>
          <cell r="BG57">
            <v>1664</v>
          </cell>
          <cell r="BH57">
            <v>12954</v>
          </cell>
          <cell r="BI57">
            <v>35776</v>
          </cell>
          <cell r="BJ57">
            <v>29682</v>
          </cell>
          <cell r="BK57">
            <v>2185</v>
          </cell>
          <cell r="BL57">
            <v>295</v>
          </cell>
          <cell r="BM57">
            <v>-151</v>
          </cell>
          <cell r="BN57">
            <v>76</v>
          </cell>
          <cell r="BO57">
            <v>13</v>
          </cell>
          <cell r="BP57">
            <v>2419</v>
          </cell>
          <cell r="BQ57">
            <v>32101</v>
          </cell>
          <cell r="BR57">
            <v>883</v>
          </cell>
          <cell r="BS57">
            <v>1141</v>
          </cell>
          <cell r="BT57">
            <v>2024</v>
          </cell>
          <cell r="BU57">
            <v>34125</v>
          </cell>
          <cell r="BV57">
            <v>5705</v>
          </cell>
          <cell r="BW57">
            <v>7992</v>
          </cell>
          <cell r="BX57">
            <v>1721</v>
          </cell>
          <cell r="BY57">
            <v>446</v>
          </cell>
          <cell r="BZ57">
            <v>15863</v>
          </cell>
          <cell r="CA57">
            <v>15863</v>
          </cell>
          <cell r="CB57">
            <v>5188</v>
          </cell>
          <cell r="CC57">
            <v>50</v>
          </cell>
          <cell r="CD57">
            <v>5238</v>
          </cell>
          <cell r="CE57">
            <v>1225</v>
          </cell>
          <cell r="CF57">
            <v>29</v>
          </cell>
          <cell r="CG57">
            <v>576</v>
          </cell>
          <cell r="CH57">
            <v>7068</v>
          </cell>
          <cell r="CI57">
            <v>22931</v>
          </cell>
          <cell r="CJ57">
            <v>11194</v>
          </cell>
          <cell r="CK57">
            <v>-1760</v>
          </cell>
          <cell r="CL57">
            <v>12954</v>
          </cell>
          <cell r="CM57">
            <v>34125</v>
          </cell>
        </row>
        <row r="58">
          <cell r="B58">
            <v>32307</v>
          </cell>
          <cell r="C58">
            <v>2369</v>
          </cell>
          <cell r="D58">
            <v>296</v>
          </cell>
          <cell r="E58">
            <v>852</v>
          </cell>
          <cell r="F58">
            <v>76</v>
          </cell>
          <cell r="G58">
            <v>20</v>
          </cell>
          <cell r="H58">
            <v>3613</v>
          </cell>
          <cell r="I58">
            <v>35920</v>
          </cell>
          <cell r="J58">
            <v>808</v>
          </cell>
          <cell r="K58">
            <v>1086</v>
          </cell>
          <cell r="L58">
            <v>1894</v>
          </cell>
          <cell r="M58">
            <v>37814</v>
          </cell>
          <cell r="N58">
            <v>6004</v>
          </cell>
          <cell r="O58">
            <v>5874</v>
          </cell>
          <cell r="P58">
            <v>1479</v>
          </cell>
          <cell r="Q58">
            <v>476</v>
          </cell>
          <cell r="R58">
            <v>13832</v>
          </cell>
          <cell r="S58">
            <v>13832</v>
          </cell>
          <cell r="T58">
            <v>5750</v>
          </cell>
          <cell r="U58">
            <v>48</v>
          </cell>
          <cell r="V58">
            <v>5797</v>
          </cell>
          <cell r="W58">
            <v>1235</v>
          </cell>
          <cell r="X58">
            <v>35</v>
          </cell>
          <cell r="Y58">
            <v>614</v>
          </cell>
          <cell r="Z58">
            <v>7682</v>
          </cell>
          <cell r="AA58">
            <v>21514</v>
          </cell>
          <cell r="AB58">
            <v>16299</v>
          </cell>
          <cell r="AC58">
            <v>3124</v>
          </cell>
          <cell r="AD58">
            <v>13175</v>
          </cell>
          <cell r="AE58">
            <v>37814</v>
          </cell>
          <cell r="AF58">
            <v>32213</v>
          </cell>
          <cell r="AG58">
            <v>2356</v>
          </cell>
          <cell r="AH58">
            <v>166</v>
          </cell>
          <cell r="AI58">
            <v>1720</v>
          </cell>
          <cell r="AJ58">
            <v>76</v>
          </cell>
          <cell r="AK58">
            <v>20</v>
          </cell>
          <cell r="AL58">
            <v>4339</v>
          </cell>
          <cell r="AM58">
            <v>36552</v>
          </cell>
          <cell r="AN58">
            <v>838</v>
          </cell>
          <cell r="AO58">
            <v>1233</v>
          </cell>
          <cell r="AP58">
            <v>2070</v>
          </cell>
          <cell r="AQ58">
            <v>38622</v>
          </cell>
          <cell r="AR58">
            <v>5870</v>
          </cell>
          <cell r="AS58">
            <v>5775</v>
          </cell>
          <cell r="AT58">
            <v>1598</v>
          </cell>
          <cell r="AU58">
            <v>476</v>
          </cell>
          <cell r="AV58">
            <v>13719</v>
          </cell>
          <cell r="AW58">
            <v>13719</v>
          </cell>
          <cell r="AX58">
            <v>5874</v>
          </cell>
          <cell r="AY58">
            <v>46</v>
          </cell>
          <cell r="AZ58">
            <v>5920</v>
          </cell>
          <cell r="BA58">
            <v>1232</v>
          </cell>
          <cell r="BB58">
            <v>41</v>
          </cell>
          <cell r="BC58">
            <v>603</v>
          </cell>
          <cell r="BD58">
            <v>7796</v>
          </cell>
          <cell r="BE58">
            <v>21514</v>
          </cell>
          <cell r="BF58">
            <v>17108</v>
          </cell>
          <cell r="BG58">
            <v>3944</v>
          </cell>
          <cell r="BH58">
            <v>13164</v>
          </cell>
          <cell r="BI58">
            <v>38622</v>
          </cell>
          <cell r="BJ58">
            <v>30596</v>
          </cell>
          <cell r="BK58">
            <v>2354</v>
          </cell>
          <cell r="BL58">
            <v>286</v>
          </cell>
          <cell r="BM58">
            <v>1079</v>
          </cell>
          <cell r="BN58">
            <v>76</v>
          </cell>
          <cell r="BO58">
            <v>21</v>
          </cell>
          <cell r="BP58">
            <v>3817</v>
          </cell>
          <cell r="BQ58">
            <v>34413</v>
          </cell>
          <cell r="BR58">
            <v>830</v>
          </cell>
          <cell r="BS58">
            <v>1271</v>
          </cell>
          <cell r="BT58">
            <v>2101</v>
          </cell>
          <cell r="BU58">
            <v>36514</v>
          </cell>
          <cell r="BV58">
            <v>5984</v>
          </cell>
          <cell r="BW58">
            <v>3427</v>
          </cell>
          <cell r="BX58">
            <v>1623</v>
          </cell>
          <cell r="BY58">
            <v>472</v>
          </cell>
          <cell r="BZ58">
            <v>11507</v>
          </cell>
          <cell r="CA58">
            <v>11507</v>
          </cell>
          <cell r="CB58">
            <v>5338</v>
          </cell>
          <cell r="CC58">
            <v>49</v>
          </cell>
          <cell r="CD58">
            <v>5387</v>
          </cell>
          <cell r="CE58">
            <v>1232</v>
          </cell>
          <cell r="CF58">
            <v>41</v>
          </cell>
          <cell r="CG58">
            <v>725</v>
          </cell>
          <cell r="CH58">
            <v>7386</v>
          </cell>
          <cell r="CI58">
            <v>18892</v>
          </cell>
          <cell r="CJ58">
            <v>17621</v>
          </cell>
          <cell r="CK58">
            <v>4457</v>
          </cell>
          <cell r="CL58">
            <v>13164</v>
          </cell>
          <cell r="CM58">
            <v>36514</v>
          </cell>
        </row>
        <row r="59">
          <cell r="B59">
            <v>32620</v>
          </cell>
          <cell r="C59">
            <v>2487</v>
          </cell>
          <cell r="D59">
            <v>279</v>
          </cell>
          <cell r="E59">
            <v>977</v>
          </cell>
          <cell r="F59">
            <v>75</v>
          </cell>
          <cell r="G59">
            <v>20</v>
          </cell>
          <cell r="H59">
            <v>3839</v>
          </cell>
          <cell r="I59">
            <v>36459</v>
          </cell>
          <cell r="J59">
            <v>716</v>
          </cell>
          <cell r="K59">
            <v>988</v>
          </cell>
          <cell r="L59">
            <v>1704</v>
          </cell>
          <cell r="M59">
            <v>38163</v>
          </cell>
          <cell r="N59">
            <v>6228</v>
          </cell>
          <cell r="O59">
            <v>6246</v>
          </cell>
          <cell r="P59">
            <v>1231</v>
          </cell>
          <cell r="Q59">
            <v>508</v>
          </cell>
          <cell r="R59">
            <v>14213</v>
          </cell>
          <cell r="S59">
            <v>14213</v>
          </cell>
          <cell r="T59">
            <v>5440</v>
          </cell>
          <cell r="U59">
            <v>48</v>
          </cell>
          <cell r="V59">
            <v>5488</v>
          </cell>
          <cell r="W59">
            <v>1246</v>
          </cell>
          <cell r="X59">
            <v>36</v>
          </cell>
          <cell r="Y59">
            <v>318</v>
          </cell>
          <cell r="Z59">
            <v>7087</v>
          </cell>
          <cell r="AA59">
            <v>21300</v>
          </cell>
          <cell r="AB59">
            <v>16862</v>
          </cell>
          <cell r="AC59">
            <v>3455</v>
          </cell>
          <cell r="AD59">
            <v>13407</v>
          </cell>
          <cell r="AE59">
            <v>38163</v>
          </cell>
          <cell r="AF59">
            <v>33089</v>
          </cell>
          <cell r="AG59">
            <v>2514</v>
          </cell>
          <cell r="AH59">
            <v>321</v>
          </cell>
          <cell r="AI59">
            <v>787</v>
          </cell>
          <cell r="AJ59">
            <v>75</v>
          </cell>
          <cell r="AK59">
            <v>21</v>
          </cell>
          <cell r="AL59">
            <v>3718</v>
          </cell>
          <cell r="AM59">
            <v>36807</v>
          </cell>
          <cell r="AN59">
            <v>693</v>
          </cell>
          <cell r="AO59">
            <v>811</v>
          </cell>
          <cell r="AP59">
            <v>1504</v>
          </cell>
          <cell r="AQ59">
            <v>38311</v>
          </cell>
          <cell r="AR59">
            <v>6335</v>
          </cell>
          <cell r="AS59">
            <v>6585</v>
          </cell>
          <cell r="AT59">
            <v>1145</v>
          </cell>
          <cell r="AU59">
            <v>522</v>
          </cell>
          <cell r="AV59">
            <v>14588</v>
          </cell>
          <cell r="AW59">
            <v>14588</v>
          </cell>
          <cell r="AX59">
            <v>5472</v>
          </cell>
          <cell r="AY59">
            <v>47</v>
          </cell>
          <cell r="AZ59">
            <v>5519</v>
          </cell>
          <cell r="BA59">
            <v>1247</v>
          </cell>
          <cell r="BB59">
            <v>32</v>
          </cell>
          <cell r="BC59">
            <v>324</v>
          </cell>
          <cell r="BD59">
            <v>7121</v>
          </cell>
          <cell r="BE59">
            <v>21709</v>
          </cell>
          <cell r="BF59">
            <v>16602</v>
          </cell>
          <cell r="BG59">
            <v>3181</v>
          </cell>
          <cell r="BH59">
            <v>13421</v>
          </cell>
          <cell r="BI59">
            <v>38311</v>
          </cell>
          <cell r="BJ59">
            <v>34590</v>
          </cell>
          <cell r="BK59">
            <v>2502</v>
          </cell>
          <cell r="BL59">
            <v>235</v>
          </cell>
          <cell r="BM59">
            <v>1007</v>
          </cell>
          <cell r="BN59">
            <v>75</v>
          </cell>
          <cell r="BO59">
            <v>24</v>
          </cell>
          <cell r="BP59">
            <v>3843</v>
          </cell>
          <cell r="BQ59">
            <v>38433</v>
          </cell>
          <cell r="BR59">
            <v>690</v>
          </cell>
          <cell r="BS59">
            <v>786</v>
          </cell>
          <cell r="BT59">
            <v>1476</v>
          </cell>
          <cell r="BU59">
            <v>39908</v>
          </cell>
          <cell r="BV59">
            <v>6315</v>
          </cell>
          <cell r="BW59">
            <v>9802</v>
          </cell>
          <cell r="BX59">
            <v>1462</v>
          </cell>
          <cell r="BY59">
            <v>545</v>
          </cell>
          <cell r="BZ59">
            <v>18124</v>
          </cell>
          <cell r="CA59">
            <v>18124</v>
          </cell>
          <cell r="CB59">
            <v>5775</v>
          </cell>
          <cell r="CC59">
            <v>47</v>
          </cell>
          <cell r="CD59">
            <v>5822</v>
          </cell>
          <cell r="CE59">
            <v>1247</v>
          </cell>
          <cell r="CF59">
            <v>29</v>
          </cell>
          <cell r="CG59">
            <v>276</v>
          </cell>
          <cell r="CH59">
            <v>7373</v>
          </cell>
          <cell r="CI59">
            <v>25497</v>
          </cell>
          <cell r="CJ59">
            <v>14411</v>
          </cell>
          <cell r="CK59">
            <v>990</v>
          </cell>
          <cell r="CL59">
            <v>13421</v>
          </cell>
          <cell r="CM59">
            <v>39908</v>
          </cell>
        </row>
        <row r="60">
          <cell r="B60">
            <v>32103</v>
          </cell>
          <cell r="C60">
            <v>2509</v>
          </cell>
          <cell r="D60">
            <v>268</v>
          </cell>
          <cell r="E60">
            <v>991</v>
          </cell>
          <cell r="F60">
            <v>75</v>
          </cell>
          <cell r="G60">
            <v>20</v>
          </cell>
          <cell r="H60">
            <v>3863</v>
          </cell>
          <cell r="I60">
            <v>35966</v>
          </cell>
          <cell r="J60">
            <v>645</v>
          </cell>
          <cell r="K60">
            <v>899</v>
          </cell>
          <cell r="L60">
            <v>1544</v>
          </cell>
          <cell r="M60">
            <v>37510</v>
          </cell>
          <cell r="N60">
            <v>6202</v>
          </cell>
          <cell r="O60">
            <v>6316</v>
          </cell>
          <cell r="P60">
            <v>1162</v>
          </cell>
          <cell r="Q60">
            <v>568</v>
          </cell>
          <cell r="R60">
            <v>14248</v>
          </cell>
          <cell r="S60">
            <v>14248</v>
          </cell>
          <cell r="T60">
            <v>4985</v>
          </cell>
          <cell r="U60">
            <v>49</v>
          </cell>
          <cell r="V60">
            <v>5034</v>
          </cell>
          <cell r="W60">
            <v>1252</v>
          </cell>
          <cell r="X60">
            <v>34</v>
          </cell>
          <cell r="Y60">
            <v>301</v>
          </cell>
          <cell r="Z60">
            <v>6621</v>
          </cell>
          <cell r="AA60">
            <v>20869</v>
          </cell>
          <cell r="AB60">
            <v>16641</v>
          </cell>
          <cell r="AC60">
            <v>3013</v>
          </cell>
          <cell r="AD60">
            <v>13628</v>
          </cell>
          <cell r="AE60">
            <v>37510</v>
          </cell>
          <cell r="AF60">
            <v>31575</v>
          </cell>
          <cell r="AG60">
            <v>2513</v>
          </cell>
          <cell r="AH60">
            <v>283</v>
          </cell>
          <cell r="AI60">
            <v>741</v>
          </cell>
          <cell r="AJ60">
            <v>75</v>
          </cell>
          <cell r="AK60">
            <v>21</v>
          </cell>
          <cell r="AL60">
            <v>3634</v>
          </cell>
          <cell r="AM60">
            <v>35209</v>
          </cell>
          <cell r="AN60">
            <v>635</v>
          </cell>
          <cell r="AO60">
            <v>966</v>
          </cell>
          <cell r="AP60">
            <v>1601</v>
          </cell>
          <cell r="AQ60">
            <v>36810</v>
          </cell>
          <cell r="AR60">
            <v>6292</v>
          </cell>
          <cell r="AS60">
            <v>6027</v>
          </cell>
          <cell r="AT60">
            <v>1178</v>
          </cell>
          <cell r="AU60">
            <v>530</v>
          </cell>
          <cell r="AV60">
            <v>14028</v>
          </cell>
          <cell r="AW60">
            <v>14028</v>
          </cell>
          <cell r="AX60">
            <v>4754</v>
          </cell>
          <cell r="AY60">
            <v>50</v>
          </cell>
          <cell r="AZ60">
            <v>4804</v>
          </cell>
          <cell r="BA60">
            <v>1253</v>
          </cell>
          <cell r="BB60">
            <v>36</v>
          </cell>
          <cell r="BC60">
            <v>521</v>
          </cell>
          <cell r="BD60">
            <v>6615</v>
          </cell>
          <cell r="BE60">
            <v>20643</v>
          </cell>
          <cell r="BF60">
            <v>16167</v>
          </cell>
          <cell r="BG60">
            <v>2536</v>
          </cell>
          <cell r="BH60">
            <v>13631</v>
          </cell>
          <cell r="BI60">
            <v>36810</v>
          </cell>
          <cell r="BJ60">
            <v>33324</v>
          </cell>
          <cell r="BK60">
            <v>2522</v>
          </cell>
          <cell r="BL60">
            <v>262</v>
          </cell>
          <cell r="BM60">
            <v>1046</v>
          </cell>
          <cell r="BN60">
            <v>75</v>
          </cell>
          <cell r="BO60">
            <v>19</v>
          </cell>
          <cell r="BP60">
            <v>3924</v>
          </cell>
          <cell r="BQ60">
            <v>37248</v>
          </cell>
          <cell r="BR60">
            <v>638</v>
          </cell>
          <cell r="BS60">
            <v>914</v>
          </cell>
          <cell r="BT60">
            <v>1552</v>
          </cell>
          <cell r="BU60">
            <v>38801</v>
          </cell>
          <cell r="BV60">
            <v>6174</v>
          </cell>
          <cell r="BW60">
            <v>3187</v>
          </cell>
          <cell r="BX60">
            <v>612</v>
          </cell>
          <cell r="BY60">
            <v>511</v>
          </cell>
          <cell r="BZ60">
            <v>10484</v>
          </cell>
          <cell r="CA60">
            <v>10484</v>
          </cell>
          <cell r="CB60">
            <v>5350</v>
          </cell>
          <cell r="CC60">
            <v>49</v>
          </cell>
          <cell r="CD60">
            <v>5399</v>
          </cell>
          <cell r="CE60">
            <v>1253</v>
          </cell>
          <cell r="CF60">
            <v>42</v>
          </cell>
          <cell r="CG60">
            <v>502</v>
          </cell>
          <cell r="CH60">
            <v>7196</v>
          </cell>
          <cell r="CI60">
            <v>17680</v>
          </cell>
          <cell r="CJ60">
            <v>21121</v>
          </cell>
          <cell r="CK60">
            <v>7490</v>
          </cell>
          <cell r="CL60">
            <v>13631</v>
          </cell>
          <cell r="CM60">
            <v>38801</v>
          </cell>
        </row>
        <row r="61">
          <cell r="B61">
            <v>31451</v>
          </cell>
          <cell r="C61">
            <v>2434</v>
          </cell>
          <cell r="D61">
            <v>261</v>
          </cell>
          <cell r="E61">
            <v>961</v>
          </cell>
          <cell r="F61">
            <v>76</v>
          </cell>
          <cell r="G61">
            <v>21</v>
          </cell>
          <cell r="H61">
            <v>3753</v>
          </cell>
          <cell r="I61">
            <v>35204</v>
          </cell>
          <cell r="J61">
            <v>635</v>
          </cell>
          <cell r="K61">
            <v>915</v>
          </cell>
          <cell r="L61">
            <v>1550</v>
          </cell>
          <cell r="M61">
            <v>36754</v>
          </cell>
          <cell r="N61">
            <v>5940</v>
          </cell>
          <cell r="O61">
            <v>6150</v>
          </cell>
          <cell r="P61">
            <v>1176</v>
          </cell>
          <cell r="Q61">
            <v>619</v>
          </cell>
          <cell r="R61">
            <v>13885</v>
          </cell>
          <cell r="S61">
            <v>13885</v>
          </cell>
          <cell r="T61">
            <v>4643</v>
          </cell>
          <cell r="U61">
            <v>57</v>
          </cell>
          <cell r="V61">
            <v>4700</v>
          </cell>
          <cell r="W61">
            <v>1249</v>
          </cell>
          <cell r="X61">
            <v>32</v>
          </cell>
          <cell r="Y61">
            <v>306</v>
          </cell>
          <cell r="Z61">
            <v>6286</v>
          </cell>
          <cell r="AA61">
            <v>20171</v>
          </cell>
          <cell r="AB61">
            <v>16583</v>
          </cell>
          <cell r="AC61">
            <v>2757</v>
          </cell>
          <cell r="AD61">
            <v>13826</v>
          </cell>
          <cell r="AE61">
            <v>36754</v>
          </cell>
          <cell r="AF61">
            <v>32054</v>
          </cell>
          <cell r="AG61">
            <v>2446</v>
          </cell>
          <cell r="AH61">
            <v>250</v>
          </cell>
          <cell r="AI61">
            <v>1077</v>
          </cell>
          <cell r="AJ61">
            <v>76</v>
          </cell>
          <cell r="AK61">
            <v>20</v>
          </cell>
          <cell r="AL61">
            <v>3869</v>
          </cell>
          <cell r="AM61">
            <v>35923</v>
          </cell>
          <cell r="AN61">
            <v>640</v>
          </cell>
          <cell r="AO61">
            <v>914</v>
          </cell>
          <cell r="AP61">
            <v>1554</v>
          </cell>
          <cell r="AQ61">
            <v>37477</v>
          </cell>
          <cell r="AR61">
            <v>5869</v>
          </cell>
          <cell r="AS61">
            <v>6577</v>
          </cell>
          <cell r="AT61">
            <v>787</v>
          </cell>
          <cell r="AU61">
            <v>631</v>
          </cell>
          <cell r="AV61">
            <v>13864</v>
          </cell>
          <cell r="AW61">
            <v>13864</v>
          </cell>
          <cell r="AX61">
            <v>4784</v>
          </cell>
          <cell r="AY61">
            <v>58</v>
          </cell>
          <cell r="AZ61">
            <v>4842</v>
          </cell>
          <cell r="BA61">
            <v>1250</v>
          </cell>
          <cell r="BB61">
            <v>32</v>
          </cell>
          <cell r="BC61">
            <v>280</v>
          </cell>
          <cell r="BD61">
            <v>6404</v>
          </cell>
          <cell r="BE61">
            <v>20268</v>
          </cell>
          <cell r="BF61">
            <v>17209</v>
          </cell>
          <cell r="BG61">
            <v>3384</v>
          </cell>
          <cell r="BH61">
            <v>13826</v>
          </cell>
          <cell r="BI61">
            <v>37477</v>
          </cell>
          <cell r="BJ61">
            <v>30427</v>
          </cell>
          <cell r="BK61">
            <v>2452</v>
          </cell>
          <cell r="BL61">
            <v>171</v>
          </cell>
          <cell r="BM61">
            <v>1182</v>
          </cell>
          <cell r="BN61">
            <v>76</v>
          </cell>
          <cell r="BO61">
            <v>17</v>
          </cell>
          <cell r="BP61">
            <v>3897</v>
          </cell>
          <cell r="BQ61">
            <v>34325</v>
          </cell>
          <cell r="BR61">
            <v>646</v>
          </cell>
          <cell r="BS61">
            <v>963</v>
          </cell>
          <cell r="BT61">
            <v>1609</v>
          </cell>
          <cell r="BU61">
            <v>35934</v>
          </cell>
          <cell r="BV61">
            <v>5874</v>
          </cell>
          <cell r="BW61">
            <v>9133</v>
          </cell>
          <cell r="BX61">
            <v>1025</v>
          </cell>
          <cell r="BY61">
            <v>624</v>
          </cell>
          <cell r="BZ61">
            <v>16657</v>
          </cell>
          <cell r="CA61">
            <v>16657</v>
          </cell>
          <cell r="CB61">
            <v>4370</v>
          </cell>
          <cell r="CC61">
            <v>57</v>
          </cell>
          <cell r="CD61">
            <v>4427</v>
          </cell>
          <cell r="CE61">
            <v>1250</v>
          </cell>
          <cell r="CF61">
            <v>29</v>
          </cell>
          <cell r="CG61">
            <v>272</v>
          </cell>
          <cell r="CH61">
            <v>5977</v>
          </cell>
          <cell r="CI61">
            <v>22634</v>
          </cell>
          <cell r="CJ61">
            <v>13300</v>
          </cell>
          <cell r="CK61">
            <v>-526</v>
          </cell>
          <cell r="CL61">
            <v>13826</v>
          </cell>
          <cell r="CM61">
            <v>35934</v>
          </cell>
        </row>
        <row r="62">
          <cell r="B62">
            <v>31340</v>
          </cell>
          <cell r="C62">
            <v>2307</v>
          </cell>
          <cell r="D62">
            <v>243</v>
          </cell>
          <cell r="E62">
            <v>1075</v>
          </cell>
          <cell r="F62">
            <v>78</v>
          </cell>
          <cell r="G62">
            <v>25</v>
          </cell>
          <cell r="H62">
            <v>3728</v>
          </cell>
          <cell r="I62">
            <v>35069</v>
          </cell>
          <cell r="J62">
            <v>687</v>
          </cell>
          <cell r="K62">
            <v>1026</v>
          </cell>
          <cell r="L62">
            <v>1713</v>
          </cell>
          <cell r="M62">
            <v>36781</v>
          </cell>
          <cell r="N62">
            <v>5614</v>
          </cell>
          <cell r="O62">
            <v>6038</v>
          </cell>
          <cell r="P62">
            <v>994</v>
          </cell>
          <cell r="Q62">
            <v>627</v>
          </cell>
          <cell r="R62">
            <v>13273</v>
          </cell>
          <cell r="S62">
            <v>13273</v>
          </cell>
          <cell r="T62">
            <v>4470</v>
          </cell>
          <cell r="U62">
            <v>72</v>
          </cell>
          <cell r="V62">
            <v>4541</v>
          </cell>
          <cell r="W62">
            <v>1234</v>
          </cell>
          <cell r="X62">
            <v>35</v>
          </cell>
          <cell r="Y62">
            <v>345</v>
          </cell>
          <cell r="Z62">
            <v>6155</v>
          </cell>
          <cell r="AA62">
            <v>19428</v>
          </cell>
          <cell r="AB62">
            <v>17354</v>
          </cell>
          <cell r="AC62">
            <v>3341</v>
          </cell>
          <cell r="AD62">
            <v>14013</v>
          </cell>
          <cell r="AE62">
            <v>36781</v>
          </cell>
          <cell r="AF62">
            <v>30419</v>
          </cell>
          <cell r="AG62">
            <v>2278</v>
          </cell>
          <cell r="AH62">
            <v>231</v>
          </cell>
          <cell r="AI62">
            <v>1239</v>
          </cell>
          <cell r="AJ62">
            <v>78</v>
          </cell>
          <cell r="AK62">
            <v>24</v>
          </cell>
          <cell r="AL62">
            <v>3850</v>
          </cell>
          <cell r="AM62">
            <v>34269</v>
          </cell>
          <cell r="AN62">
            <v>666</v>
          </cell>
          <cell r="AO62">
            <v>957</v>
          </cell>
          <cell r="AP62">
            <v>1623</v>
          </cell>
          <cell r="AQ62">
            <v>35892</v>
          </cell>
          <cell r="AR62">
            <v>5560</v>
          </cell>
          <cell r="AS62">
            <v>5584</v>
          </cell>
          <cell r="AT62">
            <v>1907</v>
          </cell>
          <cell r="AU62">
            <v>689</v>
          </cell>
          <cell r="AV62">
            <v>13740</v>
          </cell>
          <cell r="AW62">
            <v>13740</v>
          </cell>
          <cell r="AX62">
            <v>4470</v>
          </cell>
          <cell r="AY62">
            <v>62</v>
          </cell>
          <cell r="AZ62">
            <v>4532</v>
          </cell>
          <cell r="BA62">
            <v>1236</v>
          </cell>
          <cell r="BB62">
            <v>31</v>
          </cell>
          <cell r="BC62">
            <v>352</v>
          </cell>
          <cell r="BD62">
            <v>6150</v>
          </cell>
          <cell r="BE62">
            <v>19890</v>
          </cell>
          <cell r="BF62">
            <v>16002</v>
          </cell>
          <cell r="BG62">
            <v>1996</v>
          </cell>
          <cell r="BH62">
            <v>14006</v>
          </cell>
          <cell r="BI62">
            <v>35892</v>
          </cell>
          <cell r="BJ62">
            <v>28906</v>
          </cell>
          <cell r="BK62">
            <v>2268</v>
          </cell>
          <cell r="BL62">
            <v>376</v>
          </cell>
          <cell r="BM62">
            <v>613</v>
          </cell>
          <cell r="BN62">
            <v>78</v>
          </cell>
          <cell r="BO62">
            <v>28</v>
          </cell>
          <cell r="BP62">
            <v>3362</v>
          </cell>
          <cell r="BQ62">
            <v>32268</v>
          </cell>
          <cell r="BR62">
            <v>661</v>
          </cell>
          <cell r="BS62">
            <v>999</v>
          </cell>
          <cell r="BT62">
            <v>1659</v>
          </cell>
          <cell r="BU62">
            <v>33927</v>
          </cell>
          <cell r="BV62">
            <v>5671</v>
          </cell>
          <cell r="BW62">
            <v>3032</v>
          </cell>
          <cell r="BX62">
            <v>1917</v>
          </cell>
          <cell r="BY62">
            <v>694</v>
          </cell>
          <cell r="BZ62">
            <v>11313</v>
          </cell>
          <cell r="CA62">
            <v>11313</v>
          </cell>
          <cell r="CB62">
            <v>4038</v>
          </cell>
          <cell r="CC62">
            <v>65</v>
          </cell>
          <cell r="CD62">
            <v>4103</v>
          </cell>
          <cell r="CE62">
            <v>1236</v>
          </cell>
          <cell r="CF62">
            <v>31</v>
          </cell>
          <cell r="CG62">
            <v>428</v>
          </cell>
          <cell r="CH62">
            <v>5798</v>
          </cell>
          <cell r="CI62">
            <v>17111</v>
          </cell>
          <cell r="CJ62">
            <v>16816</v>
          </cell>
          <cell r="CK62">
            <v>2810</v>
          </cell>
          <cell r="CL62">
            <v>14006</v>
          </cell>
          <cell r="CM62">
            <v>33927</v>
          </cell>
        </row>
        <row r="63">
          <cell r="B63">
            <v>31878</v>
          </cell>
          <cell r="C63">
            <v>2168</v>
          </cell>
          <cell r="D63">
            <v>252</v>
          </cell>
          <cell r="E63">
            <v>1050</v>
          </cell>
          <cell r="F63">
            <v>80</v>
          </cell>
          <cell r="G63">
            <v>30</v>
          </cell>
          <cell r="H63">
            <v>3580</v>
          </cell>
          <cell r="I63">
            <v>35457</v>
          </cell>
          <cell r="J63">
            <v>756</v>
          </cell>
          <cell r="K63">
            <v>1110</v>
          </cell>
          <cell r="L63">
            <v>1866</v>
          </cell>
          <cell r="M63">
            <v>37323</v>
          </cell>
          <cell r="N63">
            <v>5346</v>
          </cell>
          <cell r="O63">
            <v>6133</v>
          </cell>
          <cell r="P63">
            <v>761</v>
          </cell>
          <cell r="Q63">
            <v>586</v>
          </cell>
          <cell r="R63">
            <v>12827</v>
          </cell>
          <cell r="S63">
            <v>12827</v>
          </cell>
          <cell r="T63">
            <v>4482</v>
          </cell>
          <cell r="U63">
            <v>87</v>
          </cell>
          <cell r="V63">
            <v>4569</v>
          </cell>
          <cell r="W63">
            <v>1215</v>
          </cell>
          <cell r="X63">
            <v>39</v>
          </cell>
          <cell r="Y63">
            <v>397</v>
          </cell>
          <cell r="Z63">
            <v>6220</v>
          </cell>
          <cell r="AA63">
            <v>19046</v>
          </cell>
          <cell r="AB63">
            <v>18277</v>
          </cell>
          <cell r="AC63">
            <v>4079</v>
          </cell>
          <cell r="AD63">
            <v>14198</v>
          </cell>
          <cell r="AE63">
            <v>37323</v>
          </cell>
          <cell r="AF63">
            <v>32288</v>
          </cell>
          <cell r="AG63">
            <v>2189</v>
          </cell>
          <cell r="AH63">
            <v>254</v>
          </cell>
          <cell r="AI63">
            <v>878</v>
          </cell>
          <cell r="AJ63">
            <v>80</v>
          </cell>
          <cell r="AK63">
            <v>31</v>
          </cell>
          <cell r="AL63">
            <v>3431</v>
          </cell>
          <cell r="AM63">
            <v>35719</v>
          </cell>
          <cell r="AN63">
            <v>773</v>
          </cell>
          <cell r="AO63">
            <v>1166</v>
          </cell>
          <cell r="AP63">
            <v>1938</v>
          </cell>
          <cell r="AQ63">
            <v>37657</v>
          </cell>
          <cell r="AR63">
            <v>5399</v>
          </cell>
          <cell r="AS63">
            <v>6177</v>
          </cell>
          <cell r="AT63">
            <v>118</v>
          </cell>
          <cell r="AU63">
            <v>531</v>
          </cell>
          <cell r="AV63">
            <v>12225</v>
          </cell>
          <cell r="AW63">
            <v>12225</v>
          </cell>
          <cell r="AX63">
            <v>4385</v>
          </cell>
          <cell r="AY63">
            <v>96</v>
          </cell>
          <cell r="AZ63">
            <v>4481</v>
          </cell>
          <cell r="BA63">
            <v>1211</v>
          </cell>
          <cell r="BB63">
            <v>41</v>
          </cell>
          <cell r="BC63">
            <v>397</v>
          </cell>
          <cell r="BD63">
            <v>6130</v>
          </cell>
          <cell r="BE63">
            <v>18355</v>
          </cell>
          <cell r="BF63">
            <v>19302</v>
          </cell>
          <cell r="BG63">
            <v>5105</v>
          </cell>
          <cell r="BH63">
            <v>14197</v>
          </cell>
          <cell r="BI63">
            <v>37657</v>
          </cell>
          <cell r="BJ63">
            <v>33063</v>
          </cell>
          <cell r="BK63">
            <v>2182</v>
          </cell>
          <cell r="BL63">
            <v>196</v>
          </cell>
          <cell r="BM63">
            <v>1108</v>
          </cell>
          <cell r="BN63">
            <v>80</v>
          </cell>
          <cell r="BO63">
            <v>32</v>
          </cell>
          <cell r="BP63">
            <v>3598</v>
          </cell>
          <cell r="BQ63">
            <v>36661</v>
          </cell>
          <cell r="BR63">
            <v>767</v>
          </cell>
          <cell r="BS63">
            <v>1132</v>
          </cell>
          <cell r="BT63">
            <v>1899</v>
          </cell>
          <cell r="BU63">
            <v>38560</v>
          </cell>
          <cell r="BV63">
            <v>5385</v>
          </cell>
          <cell r="BW63">
            <v>9433</v>
          </cell>
          <cell r="BX63">
            <v>456</v>
          </cell>
          <cell r="BY63">
            <v>557</v>
          </cell>
          <cell r="BZ63">
            <v>15831</v>
          </cell>
          <cell r="CA63">
            <v>15831</v>
          </cell>
          <cell r="CB63">
            <v>4650</v>
          </cell>
          <cell r="CC63">
            <v>95</v>
          </cell>
          <cell r="CD63">
            <v>4745</v>
          </cell>
          <cell r="CE63">
            <v>1211</v>
          </cell>
          <cell r="CF63">
            <v>39</v>
          </cell>
          <cell r="CG63">
            <v>339</v>
          </cell>
          <cell r="CH63">
            <v>6333</v>
          </cell>
          <cell r="CI63">
            <v>22164</v>
          </cell>
          <cell r="CJ63">
            <v>16395</v>
          </cell>
          <cell r="CK63">
            <v>2198</v>
          </cell>
          <cell r="CL63">
            <v>14197</v>
          </cell>
          <cell r="CM63">
            <v>38560</v>
          </cell>
        </row>
        <row r="64">
          <cell r="B64">
            <v>32568</v>
          </cell>
          <cell r="C64">
            <v>2043</v>
          </cell>
          <cell r="D64">
            <v>265</v>
          </cell>
          <cell r="E64">
            <v>1068</v>
          </cell>
          <cell r="F64">
            <v>81</v>
          </cell>
          <cell r="G64">
            <v>33</v>
          </cell>
          <cell r="H64">
            <v>3490</v>
          </cell>
          <cell r="I64">
            <v>36059</v>
          </cell>
          <cell r="J64">
            <v>803</v>
          </cell>
          <cell r="K64">
            <v>1135</v>
          </cell>
          <cell r="L64">
            <v>1938</v>
          </cell>
          <cell r="M64">
            <v>37997</v>
          </cell>
          <cell r="N64">
            <v>5186</v>
          </cell>
          <cell r="O64">
            <v>6261</v>
          </cell>
          <cell r="P64">
            <v>826</v>
          </cell>
          <cell r="Q64">
            <v>559</v>
          </cell>
          <cell r="R64">
            <v>12832</v>
          </cell>
          <cell r="S64">
            <v>12832</v>
          </cell>
          <cell r="T64">
            <v>4673</v>
          </cell>
          <cell r="U64">
            <v>98</v>
          </cell>
          <cell r="V64">
            <v>4771</v>
          </cell>
          <cell r="W64">
            <v>1197</v>
          </cell>
          <cell r="X64">
            <v>40</v>
          </cell>
          <cell r="Y64">
            <v>428</v>
          </cell>
          <cell r="Z64">
            <v>6437</v>
          </cell>
          <cell r="AA64">
            <v>19269</v>
          </cell>
          <cell r="AB64">
            <v>18728</v>
          </cell>
          <cell r="AC64">
            <v>4354</v>
          </cell>
          <cell r="AD64">
            <v>14374</v>
          </cell>
          <cell r="AE64">
            <v>37997</v>
          </cell>
          <cell r="AF64">
            <v>32858</v>
          </cell>
          <cell r="AG64">
            <v>2048</v>
          </cell>
          <cell r="AH64">
            <v>293</v>
          </cell>
          <cell r="AI64">
            <v>1058</v>
          </cell>
          <cell r="AJ64">
            <v>81</v>
          </cell>
          <cell r="AK64">
            <v>33</v>
          </cell>
          <cell r="AL64">
            <v>3514</v>
          </cell>
          <cell r="AM64">
            <v>36371</v>
          </cell>
          <cell r="AN64">
            <v>817</v>
          </cell>
          <cell r="AO64">
            <v>1202</v>
          </cell>
          <cell r="AP64">
            <v>2019</v>
          </cell>
          <cell r="AQ64">
            <v>38390</v>
          </cell>
          <cell r="AR64">
            <v>5228</v>
          </cell>
          <cell r="AS64">
            <v>6539</v>
          </cell>
          <cell r="AT64">
            <v>591</v>
          </cell>
          <cell r="AU64">
            <v>570</v>
          </cell>
          <cell r="AV64">
            <v>12928</v>
          </cell>
          <cell r="AW64">
            <v>12928</v>
          </cell>
          <cell r="AX64">
            <v>4659</v>
          </cell>
          <cell r="AY64">
            <v>102</v>
          </cell>
          <cell r="AZ64">
            <v>4761</v>
          </cell>
          <cell r="BA64">
            <v>1197</v>
          </cell>
          <cell r="BB64">
            <v>43</v>
          </cell>
          <cell r="BC64">
            <v>456</v>
          </cell>
          <cell r="BD64">
            <v>6457</v>
          </cell>
          <cell r="BE64">
            <v>19385</v>
          </cell>
          <cell r="BF64">
            <v>19005</v>
          </cell>
          <cell r="BG64">
            <v>4628</v>
          </cell>
          <cell r="BH64">
            <v>14377</v>
          </cell>
          <cell r="BI64">
            <v>38390</v>
          </cell>
          <cell r="BJ64">
            <v>35071</v>
          </cell>
          <cell r="BK64">
            <v>2060</v>
          </cell>
          <cell r="BL64">
            <v>286</v>
          </cell>
          <cell r="BM64">
            <v>1344</v>
          </cell>
          <cell r="BN64">
            <v>81</v>
          </cell>
          <cell r="BO64">
            <v>31</v>
          </cell>
          <cell r="BP64">
            <v>3802</v>
          </cell>
          <cell r="BQ64">
            <v>38873</v>
          </cell>
          <cell r="BR64">
            <v>820</v>
          </cell>
          <cell r="BS64">
            <v>1128</v>
          </cell>
          <cell r="BT64">
            <v>1948</v>
          </cell>
          <cell r="BU64">
            <v>40821</v>
          </cell>
          <cell r="BV64">
            <v>5143</v>
          </cell>
          <cell r="BW64">
            <v>3456</v>
          </cell>
          <cell r="BX64">
            <v>-9</v>
          </cell>
          <cell r="BY64">
            <v>542</v>
          </cell>
          <cell r="BZ64">
            <v>9132</v>
          </cell>
          <cell r="CA64">
            <v>9132</v>
          </cell>
          <cell r="CB64">
            <v>5228</v>
          </cell>
          <cell r="CC64">
            <v>101</v>
          </cell>
          <cell r="CD64">
            <v>5329</v>
          </cell>
          <cell r="CE64">
            <v>1197</v>
          </cell>
          <cell r="CF64">
            <v>51</v>
          </cell>
          <cell r="CG64">
            <v>452</v>
          </cell>
          <cell r="CH64">
            <v>7030</v>
          </cell>
          <cell r="CI64">
            <v>16161</v>
          </cell>
          <cell r="CJ64">
            <v>24659</v>
          </cell>
          <cell r="CK64">
            <v>10282</v>
          </cell>
          <cell r="CL64">
            <v>14377</v>
          </cell>
          <cell r="CM64">
            <v>40821</v>
          </cell>
        </row>
        <row r="65">
          <cell r="B65">
            <v>33386</v>
          </cell>
          <cell r="C65">
            <v>1986</v>
          </cell>
          <cell r="D65">
            <v>286</v>
          </cell>
          <cell r="E65">
            <v>1142</v>
          </cell>
          <cell r="F65">
            <v>82</v>
          </cell>
          <cell r="G65">
            <v>33</v>
          </cell>
          <cell r="H65">
            <v>3529</v>
          </cell>
          <cell r="I65">
            <v>36915</v>
          </cell>
          <cell r="J65">
            <v>805</v>
          </cell>
          <cell r="K65">
            <v>1106</v>
          </cell>
          <cell r="L65">
            <v>1911</v>
          </cell>
          <cell r="M65">
            <v>38826</v>
          </cell>
          <cell r="N65">
            <v>5193</v>
          </cell>
          <cell r="O65">
            <v>6371</v>
          </cell>
          <cell r="P65">
            <v>1186</v>
          </cell>
          <cell r="Q65">
            <v>586</v>
          </cell>
          <cell r="R65">
            <v>13336</v>
          </cell>
          <cell r="S65">
            <v>13336</v>
          </cell>
          <cell r="T65">
            <v>4993</v>
          </cell>
          <cell r="U65">
            <v>103</v>
          </cell>
          <cell r="V65">
            <v>5096</v>
          </cell>
          <cell r="W65">
            <v>1184</v>
          </cell>
          <cell r="X65">
            <v>38</v>
          </cell>
          <cell r="Y65">
            <v>435</v>
          </cell>
          <cell r="Z65">
            <v>6754</v>
          </cell>
          <cell r="AA65">
            <v>20089</v>
          </cell>
          <cell r="AB65">
            <v>18736</v>
          </cell>
          <cell r="AC65">
            <v>4209</v>
          </cell>
          <cell r="AD65">
            <v>14527</v>
          </cell>
          <cell r="AE65">
            <v>38826</v>
          </cell>
          <cell r="AF65">
            <v>33181</v>
          </cell>
          <cell r="AG65">
            <v>1954</v>
          </cell>
          <cell r="AH65">
            <v>252</v>
          </cell>
          <cell r="AI65">
            <v>1179</v>
          </cell>
          <cell r="AJ65">
            <v>82</v>
          </cell>
          <cell r="AK65">
            <v>34</v>
          </cell>
          <cell r="AL65">
            <v>3501</v>
          </cell>
          <cell r="AM65">
            <v>36683</v>
          </cell>
          <cell r="AN65">
            <v>796</v>
          </cell>
          <cell r="AO65">
            <v>1020</v>
          </cell>
          <cell r="AP65">
            <v>1817</v>
          </cell>
          <cell r="AQ65">
            <v>38499</v>
          </cell>
          <cell r="AR65">
            <v>5008</v>
          </cell>
          <cell r="AS65">
            <v>6183</v>
          </cell>
          <cell r="AT65">
            <v>1628</v>
          </cell>
          <cell r="AU65">
            <v>547</v>
          </cell>
          <cell r="AV65">
            <v>13365</v>
          </cell>
          <cell r="AW65">
            <v>13365</v>
          </cell>
          <cell r="AX65">
            <v>5088</v>
          </cell>
          <cell r="AY65">
            <v>93</v>
          </cell>
          <cell r="AZ65">
            <v>5181</v>
          </cell>
          <cell r="BA65">
            <v>1185</v>
          </cell>
          <cell r="BB65">
            <v>37</v>
          </cell>
          <cell r="BC65">
            <v>419</v>
          </cell>
          <cell r="BD65">
            <v>6823</v>
          </cell>
          <cell r="BE65">
            <v>20188</v>
          </cell>
          <cell r="BF65">
            <v>18311</v>
          </cell>
          <cell r="BG65">
            <v>3780</v>
          </cell>
          <cell r="BH65">
            <v>14531</v>
          </cell>
          <cell r="BI65">
            <v>38499</v>
          </cell>
          <cell r="BJ65">
            <v>31377</v>
          </cell>
          <cell r="BK65">
            <v>1960</v>
          </cell>
          <cell r="BL65">
            <v>179</v>
          </cell>
          <cell r="BM65">
            <v>1281</v>
          </cell>
          <cell r="BN65">
            <v>82</v>
          </cell>
          <cell r="BO65">
            <v>31</v>
          </cell>
          <cell r="BP65">
            <v>3534</v>
          </cell>
          <cell r="BQ65">
            <v>34911</v>
          </cell>
          <cell r="BR65">
            <v>805</v>
          </cell>
          <cell r="BS65">
            <v>1065</v>
          </cell>
          <cell r="BT65">
            <v>1870</v>
          </cell>
          <cell r="BU65">
            <v>36780</v>
          </cell>
          <cell r="BV65">
            <v>4999</v>
          </cell>
          <cell r="BW65">
            <v>8696</v>
          </cell>
          <cell r="BX65">
            <v>1890</v>
          </cell>
          <cell r="BY65">
            <v>540</v>
          </cell>
          <cell r="BZ65">
            <v>16125</v>
          </cell>
          <cell r="CA65">
            <v>16125</v>
          </cell>
          <cell r="CB65">
            <v>4653</v>
          </cell>
          <cell r="CC65">
            <v>91</v>
          </cell>
          <cell r="CD65">
            <v>4744</v>
          </cell>
          <cell r="CE65">
            <v>1185</v>
          </cell>
          <cell r="CF65">
            <v>32</v>
          </cell>
          <cell r="CG65">
            <v>394</v>
          </cell>
          <cell r="CH65">
            <v>6355</v>
          </cell>
          <cell r="CI65">
            <v>22481</v>
          </cell>
          <cell r="CJ65">
            <v>14300</v>
          </cell>
          <cell r="CK65">
            <v>-231</v>
          </cell>
          <cell r="CL65">
            <v>14531</v>
          </cell>
          <cell r="CM65">
            <v>36780</v>
          </cell>
        </row>
        <row r="66">
          <cell r="B66">
            <v>34512</v>
          </cell>
          <cell r="C66">
            <v>2013</v>
          </cell>
          <cell r="D66">
            <v>332</v>
          </cell>
          <cell r="E66">
            <v>1165</v>
          </cell>
          <cell r="F66">
            <v>83</v>
          </cell>
          <cell r="G66">
            <v>31</v>
          </cell>
          <cell r="H66">
            <v>3624</v>
          </cell>
          <cell r="I66">
            <v>38135</v>
          </cell>
          <cell r="J66">
            <v>765</v>
          </cell>
          <cell r="K66">
            <v>1075</v>
          </cell>
          <cell r="L66">
            <v>1841</v>
          </cell>
          <cell r="M66">
            <v>39976</v>
          </cell>
          <cell r="N66">
            <v>5346</v>
          </cell>
          <cell r="O66">
            <v>6290</v>
          </cell>
          <cell r="P66">
            <v>1612</v>
          </cell>
          <cell r="Q66">
            <v>629</v>
          </cell>
          <cell r="R66">
            <v>13877</v>
          </cell>
          <cell r="S66">
            <v>13877</v>
          </cell>
          <cell r="T66">
            <v>5277</v>
          </cell>
          <cell r="U66">
            <v>109</v>
          </cell>
          <cell r="V66">
            <v>5386</v>
          </cell>
          <cell r="W66">
            <v>1173</v>
          </cell>
          <cell r="X66">
            <v>36</v>
          </cell>
          <cell r="Y66">
            <v>466</v>
          </cell>
          <cell r="Z66">
            <v>7061</v>
          </cell>
          <cell r="AA66">
            <v>20938</v>
          </cell>
          <cell r="AB66">
            <v>19038</v>
          </cell>
          <cell r="AC66">
            <v>4381</v>
          </cell>
          <cell r="AD66">
            <v>14658</v>
          </cell>
          <cell r="AE66">
            <v>39976</v>
          </cell>
          <cell r="AF66">
            <v>34143</v>
          </cell>
          <cell r="AG66">
            <v>1991</v>
          </cell>
          <cell r="AH66">
            <v>330</v>
          </cell>
          <cell r="AI66">
            <v>1284</v>
          </cell>
          <cell r="AJ66">
            <v>83</v>
          </cell>
          <cell r="AK66">
            <v>28</v>
          </cell>
          <cell r="AL66">
            <v>3717</v>
          </cell>
          <cell r="AM66">
            <v>37860</v>
          </cell>
          <cell r="AN66">
            <v>778</v>
          </cell>
          <cell r="AO66">
            <v>1049</v>
          </cell>
          <cell r="AP66">
            <v>1827</v>
          </cell>
          <cell r="AQ66">
            <v>39687</v>
          </cell>
          <cell r="AR66">
            <v>5432</v>
          </cell>
          <cell r="AS66">
            <v>6324</v>
          </cell>
          <cell r="AT66">
            <v>1605</v>
          </cell>
          <cell r="AU66">
            <v>688</v>
          </cell>
          <cell r="AV66">
            <v>14049</v>
          </cell>
          <cell r="AW66">
            <v>14049</v>
          </cell>
          <cell r="AX66">
            <v>5259</v>
          </cell>
          <cell r="AY66">
            <v>115</v>
          </cell>
          <cell r="AZ66">
            <v>5374</v>
          </cell>
          <cell r="BA66">
            <v>1174</v>
          </cell>
          <cell r="BB66">
            <v>33</v>
          </cell>
          <cell r="BC66">
            <v>453</v>
          </cell>
          <cell r="BD66">
            <v>7033</v>
          </cell>
          <cell r="BE66">
            <v>21082</v>
          </cell>
          <cell r="BF66">
            <v>18605</v>
          </cell>
          <cell r="BG66">
            <v>3946</v>
          </cell>
          <cell r="BH66">
            <v>14659</v>
          </cell>
          <cell r="BI66">
            <v>39687</v>
          </cell>
          <cell r="BJ66">
            <v>32796</v>
          </cell>
          <cell r="BK66">
            <v>1979</v>
          </cell>
          <cell r="BL66">
            <v>486</v>
          </cell>
          <cell r="BM66">
            <v>679</v>
          </cell>
          <cell r="BN66">
            <v>83</v>
          </cell>
          <cell r="BO66">
            <v>32</v>
          </cell>
          <cell r="BP66">
            <v>3260</v>
          </cell>
          <cell r="BQ66">
            <v>36055</v>
          </cell>
          <cell r="BR66">
            <v>772</v>
          </cell>
          <cell r="BS66">
            <v>1113</v>
          </cell>
          <cell r="BT66">
            <v>1886</v>
          </cell>
          <cell r="BU66">
            <v>37941</v>
          </cell>
          <cell r="BV66">
            <v>5541</v>
          </cell>
          <cell r="BW66">
            <v>3494</v>
          </cell>
          <cell r="BX66">
            <v>1566</v>
          </cell>
          <cell r="BY66">
            <v>696</v>
          </cell>
          <cell r="BZ66">
            <v>11298</v>
          </cell>
          <cell r="CA66">
            <v>11298</v>
          </cell>
          <cell r="CB66">
            <v>4741</v>
          </cell>
          <cell r="CC66">
            <v>120</v>
          </cell>
          <cell r="CD66">
            <v>4861</v>
          </cell>
          <cell r="CE66">
            <v>1174</v>
          </cell>
          <cell r="CF66">
            <v>33</v>
          </cell>
          <cell r="CG66">
            <v>556</v>
          </cell>
          <cell r="CH66">
            <v>6623</v>
          </cell>
          <cell r="CI66">
            <v>17921</v>
          </cell>
          <cell r="CJ66">
            <v>20020</v>
          </cell>
          <cell r="CK66">
            <v>5361</v>
          </cell>
          <cell r="CL66">
            <v>14659</v>
          </cell>
          <cell r="CM66">
            <v>37941</v>
          </cell>
        </row>
        <row r="67">
          <cell r="B67">
            <v>36032</v>
          </cell>
          <cell r="C67">
            <v>2093</v>
          </cell>
          <cell r="D67">
            <v>388</v>
          </cell>
          <cell r="E67">
            <v>1125</v>
          </cell>
          <cell r="F67">
            <v>82</v>
          </cell>
          <cell r="G67">
            <v>28</v>
          </cell>
          <cell r="H67">
            <v>3716</v>
          </cell>
          <cell r="I67">
            <v>39748</v>
          </cell>
          <cell r="J67">
            <v>722</v>
          </cell>
          <cell r="K67">
            <v>1051</v>
          </cell>
          <cell r="L67">
            <v>1773</v>
          </cell>
          <cell r="M67">
            <v>41521</v>
          </cell>
          <cell r="N67">
            <v>5507</v>
          </cell>
          <cell r="O67">
            <v>6383</v>
          </cell>
          <cell r="P67">
            <v>1779</v>
          </cell>
          <cell r="Q67">
            <v>642</v>
          </cell>
          <cell r="R67">
            <v>14310</v>
          </cell>
          <cell r="S67">
            <v>14310</v>
          </cell>
          <cell r="T67">
            <v>5568</v>
          </cell>
          <cell r="U67">
            <v>119</v>
          </cell>
          <cell r="V67">
            <v>5687</v>
          </cell>
          <cell r="W67">
            <v>1162</v>
          </cell>
          <cell r="X67">
            <v>39</v>
          </cell>
          <cell r="Y67">
            <v>532</v>
          </cell>
          <cell r="Z67">
            <v>7420</v>
          </cell>
          <cell r="AA67">
            <v>21730</v>
          </cell>
          <cell r="AB67">
            <v>19791</v>
          </cell>
          <cell r="AC67">
            <v>5013</v>
          </cell>
          <cell r="AD67">
            <v>14778</v>
          </cell>
          <cell r="AE67">
            <v>41521</v>
          </cell>
          <cell r="AF67">
            <v>36200</v>
          </cell>
          <cell r="AG67">
            <v>2135</v>
          </cell>
          <cell r="AH67">
            <v>396</v>
          </cell>
          <cell r="AI67">
            <v>978</v>
          </cell>
          <cell r="AJ67">
            <v>82</v>
          </cell>
          <cell r="AK67">
            <v>31</v>
          </cell>
          <cell r="AL67">
            <v>3622</v>
          </cell>
          <cell r="AM67">
            <v>39822</v>
          </cell>
          <cell r="AN67">
            <v>710</v>
          </cell>
          <cell r="AO67">
            <v>1142</v>
          </cell>
          <cell r="AP67">
            <v>1852</v>
          </cell>
          <cell r="AQ67">
            <v>41675</v>
          </cell>
          <cell r="AR67">
            <v>5590</v>
          </cell>
          <cell r="AS67">
            <v>6471</v>
          </cell>
          <cell r="AT67">
            <v>1548</v>
          </cell>
          <cell r="AU67">
            <v>621</v>
          </cell>
          <cell r="AV67">
            <v>14230</v>
          </cell>
          <cell r="AW67">
            <v>14230</v>
          </cell>
          <cell r="AX67">
            <v>5475</v>
          </cell>
          <cell r="AY67">
            <v>114</v>
          </cell>
          <cell r="AZ67">
            <v>5589</v>
          </cell>
          <cell r="BA67">
            <v>1162</v>
          </cell>
          <cell r="BB67">
            <v>39</v>
          </cell>
          <cell r="BC67">
            <v>704</v>
          </cell>
          <cell r="BD67">
            <v>7495</v>
          </cell>
          <cell r="BE67">
            <v>21724</v>
          </cell>
          <cell r="BF67">
            <v>19950</v>
          </cell>
          <cell r="BG67">
            <v>5180</v>
          </cell>
          <cell r="BH67">
            <v>14770</v>
          </cell>
          <cell r="BI67">
            <v>41675</v>
          </cell>
          <cell r="BJ67">
            <v>37068</v>
          </cell>
          <cell r="BK67">
            <v>2132</v>
          </cell>
          <cell r="BL67">
            <v>317</v>
          </cell>
          <cell r="BM67">
            <v>978</v>
          </cell>
          <cell r="BN67">
            <v>82</v>
          </cell>
          <cell r="BO67">
            <v>31</v>
          </cell>
          <cell r="BP67">
            <v>3541</v>
          </cell>
          <cell r="BQ67">
            <v>40609</v>
          </cell>
          <cell r="BR67">
            <v>705</v>
          </cell>
          <cell r="BS67">
            <v>1077</v>
          </cell>
          <cell r="BT67">
            <v>1782</v>
          </cell>
          <cell r="BU67">
            <v>42391</v>
          </cell>
          <cell r="BV67">
            <v>5583</v>
          </cell>
          <cell r="BW67">
            <v>9899</v>
          </cell>
          <cell r="BX67">
            <v>1967</v>
          </cell>
          <cell r="BY67">
            <v>653</v>
          </cell>
          <cell r="BZ67">
            <v>18102</v>
          </cell>
          <cell r="CA67">
            <v>18102</v>
          </cell>
          <cell r="CB67">
            <v>5836</v>
          </cell>
          <cell r="CC67">
            <v>113</v>
          </cell>
          <cell r="CD67">
            <v>5949</v>
          </cell>
          <cell r="CE67">
            <v>1162</v>
          </cell>
          <cell r="CF67">
            <v>38</v>
          </cell>
          <cell r="CG67">
            <v>598</v>
          </cell>
          <cell r="CH67">
            <v>7746</v>
          </cell>
          <cell r="CI67">
            <v>25848</v>
          </cell>
          <cell r="CJ67">
            <v>16542</v>
          </cell>
          <cell r="CK67">
            <v>1772</v>
          </cell>
          <cell r="CL67">
            <v>14770</v>
          </cell>
          <cell r="CM67">
            <v>42391</v>
          </cell>
        </row>
        <row r="68">
          <cell r="B68">
            <v>37256</v>
          </cell>
          <cell r="C68">
            <v>2147</v>
          </cell>
          <cell r="D68">
            <v>422</v>
          </cell>
          <cell r="E68">
            <v>1159</v>
          </cell>
          <cell r="F68">
            <v>83</v>
          </cell>
          <cell r="G68">
            <v>27</v>
          </cell>
          <cell r="H68">
            <v>3840</v>
          </cell>
          <cell r="I68">
            <v>41095</v>
          </cell>
          <cell r="J68">
            <v>691</v>
          </cell>
          <cell r="K68">
            <v>981</v>
          </cell>
          <cell r="L68">
            <v>1671</v>
          </cell>
          <cell r="M68">
            <v>42767</v>
          </cell>
          <cell r="N68">
            <v>5528</v>
          </cell>
          <cell r="O68">
            <v>6706</v>
          </cell>
          <cell r="P68">
            <v>1930</v>
          </cell>
          <cell r="Q68">
            <v>629</v>
          </cell>
          <cell r="R68">
            <v>14793</v>
          </cell>
          <cell r="S68">
            <v>14793</v>
          </cell>
          <cell r="T68">
            <v>5660</v>
          </cell>
          <cell r="U68">
            <v>124</v>
          </cell>
          <cell r="V68">
            <v>5783</v>
          </cell>
          <cell r="W68">
            <v>1151</v>
          </cell>
          <cell r="X68">
            <v>41</v>
          </cell>
          <cell r="Y68">
            <v>609</v>
          </cell>
          <cell r="Z68">
            <v>7585</v>
          </cell>
          <cell r="AA68">
            <v>22378</v>
          </cell>
          <cell r="AB68">
            <v>20389</v>
          </cell>
          <cell r="AC68">
            <v>5486</v>
          </cell>
          <cell r="AD68">
            <v>14902</v>
          </cell>
          <cell r="AE68">
            <v>42767</v>
          </cell>
          <cell r="AF68">
            <v>37782</v>
          </cell>
          <cell r="AG68">
            <v>2157</v>
          </cell>
          <cell r="AH68">
            <v>441</v>
          </cell>
          <cell r="AI68">
            <v>1162</v>
          </cell>
          <cell r="AJ68">
            <v>83</v>
          </cell>
          <cell r="AK68">
            <v>26</v>
          </cell>
          <cell r="AL68">
            <v>3868</v>
          </cell>
          <cell r="AM68">
            <v>41651</v>
          </cell>
          <cell r="AN68">
            <v>677</v>
          </cell>
          <cell r="AO68">
            <v>951</v>
          </cell>
          <cell r="AP68">
            <v>1629</v>
          </cell>
          <cell r="AQ68">
            <v>43279</v>
          </cell>
          <cell r="AR68">
            <v>5495</v>
          </cell>
          <cell r="AS68">
            <v>6344</v>
          </cell>
          <cell r="AT68">
            <v>1991</v>
          </cell>
          <cell r="AU68">
            <v>618</v>
          </cell>
          <cell r="AV68">
            <v>14448</v>
          </cell>
          <cell r="AW68">
            <v>14448</v>
          </cell>
          <cell r="AX68">
            <v>5721</v>
          </cell>
          <cell r="AY68">
            <v>129</v>
          </cell>
          <cell r="AZ68">
            <v>5850</v>
          </cell>
          <cell r="BA68">
            <v>1151</v>
          </cell>
          <cell r="BB68">
            <v>44</v>
          </cell>
          <cell r="BC68">
            <v>644</v>
          </cell>
          <cell r="BD68">
            <v>7689</v>
          </cell>
          <cell r="BE68">
            <v>22137</v>
          </cell>
          <cell r="BF68">
            <v>21143</v>
          </cell>
          <cell r="BG68">
            <v>6245</v>
          </cell>
          <cell r="BH68">
            <v>14898</v>
          </cell>
          <cell r="BI68">
            <v>43279</v>
          </cell>
          <cell r="BJ68">
            <v>40521</v>
          </cell>
          <cell r="BK68">
            <v>2169</v>
          </cell>
          <cell r="BL68">
            <v>445</v>
          </cell>
          <cell r="BM68">
            <v>1162</v>
          </cell>
          <cell r="BN68">
            <v>83</v>
          </cell>
          <cell r="BO68">
            <v>24</v>
          </cell>
          <cell r="BP68">
            <v>3882</v>
          </cell>
          <cell r="BQ68">
            <v>44403</v>
          </cell>
          <cell r="BR68">
            <v>679</v>
          </cell>
          <cell r="BS68">
            <v>888</v>
          </cell>
          <cell r="BT68">
            <v>1567</v>
          </cell>
          <cell r="BU68">
            <v>45970</v>
          </cell>
          <cell r="BV68">
            <v>5489</v>
          </cell>
          <cell r="BW68">
            <v>3042</v>
          </cell>
          <cell r="BX68">
            <v>1352</v>
          </cell>
          <cell r="BY68">
            <v>587</v>
          </cell>
          <cell r="BZ68">
            <v>10470</v>
          </cell>
          <cell r="CA68">
            <v>10470</v>
          </cell>
          <cell r="CB68">
            <v>6404</v>
          </cell>
          <cell r="CC68">
            <v>129</v>
          </cell>
          <cell r="CD68">
            <v>6533</v>
          </cell>
          <cell r="CE68">
            <v>1151</v>
          </cell>
          <cell r="CF68">
            <v>52</v>
          </cell>
          <cell r="CG68">
            <v>633</v>
          </cell>
          <cell r="CH68">
            <v>8369</v>
          </cell>
          <cell r="CI68">
            <v>18839</v>
          </cell>
          <cell r="CJ68">
            <v>27131</v>
          </cell>
          <cell r="CK68">
            <v>12233</v>
          </cell>
          <cell r="CL68">
            <v>14898</v>
          </cell>
          <cell r="CM68">
            <v>45970</v>
          </cell>
        </row>
        <row r="69">
          <cell r="B69">
            <v>37918</v>
          </cell>
          <cell r="C69">
            <v>2178</v>
          </cell>
          <cell r="D69">
            <v>410</v>
          </cell>
          <cell r="E69">
            <v>1267</v>
          </cell>
          <cell r="F69">
            <v>86</v>
          </cell>
          <cell r="G69">
            <v>32</v>
          </cell>
          <cell r="H69">
            <v>3973</v>
          </cell>
          <cell r="I69">
            <v>41891</v>
          </cell>
          <cell r="J69">
            <v>669</v>
          </cell>
          <cell r="K69">
            <v>875</v>
          </cell>
          <cell r="L69">
            <v>1544</v>
          </cell>
          <cell r="M69">
            <v>43434</v>
          </cell>
          <cell r="N69">
            <v>5441</v>
          </cell>
          <cell r="O69">
            <v>6887</v>
          </cell>
          <cell r="P69">
            <v>2031</v>
          </cell>
          <cell r="Q69">
            <v>600</v>
          </cell>
          <cell r="R69">
            <v>14959</v>
          </cell>
          <cell r="S69">
            <v>14959</v>
          </cell>
          <cell r="T69">
            <v>5557</v>
          </cell>
          <cell r="U69">
            <v>120</v>
          </cell>
          <cell r="V69">
            <v>5677</v>
          </cell>
          <cell r="W69">
            <v>1142</v>
          </cell>
          <cell r="X69">
            <v>46</v>
          </cell>
          <cell r="Y69">
            <v>656</v>
          </cell>
          <cell r="Z69">
            <v>7521</v>
          </cell>
          <cell r="AA69">
            <v>22479</v>
          </cell>
          <cell r="AB69">
            <v>20955</v>
          </cell>
          <cell r="AC69">
            <v>5941</v>
          </cell>
          <cell r="AD69">
            <v>15014</v>
          </cell>
          <cell r="AE69">
            <v>43434</v>
          </cell>
          <cell r="AF69">
            <v>37557</v>
          </cell>
          <cell r="AG69">
            <v>2173</v>
          </cell>
          <cell r="AH69">
            <v>395</v>
          </cell>
          <cell r="AI69">
            <v>1310</v>
          </cell>
          <cell r="AJ69">
            <v>86</v>
          </cell>
          <cell r="AK69">
            <v>26</v>
          </cell>
          <cell r="AL69">
            <v>3990</v>
          </cell>
          <cell r="AM69">
            <v>41547</v>
          </cell>
          <cell r="AN69">
            <v>691</v>
          </cell>
          <cell r="AO69">
            <v>860</v>
          </cell>
          <cell r="AP69">
            <v>1550</v>
          </cell>
          <cell r="AQ69">
            <v>43097</v>
          </cell>
          <cell r="AR69">
            <v>5448</v>
          </cell>
          <cell r="AS69">
            <v>7322</v>
          </cell>
          <cell r="AT69">
            <v>2174</v>
          </cell>
          <cell r="AU69">
            <v>624</v>
          </cell>
          <cell r="AV69">
            <v>15567</v>
          </cell>
          <cell r="AW69">
            <v>15567</v>
          </cell>
          <cell r="AX69">
            <v>5920</v>
          </cell>
          <cell r="AY69">
            <v>120</v>
          </cell>
          <cell r="AZ69">
            <v>6040</v>
          </cell>
          <cell r="BA69">
            <v>1142</v>
          </cell>
          <cell r="BB69">
            <v>48</v>
          </cell>
          <cell r="BC69">
            <v>640</v>
          </cell>
          <cell r="BD69">
            <v>7870</v>
          </cell>
          <cell r="BE69">
            <v>23437</v>
          </cell>
          <cell r="BF69">
            <v>19660</v>
          </cell>
          <cell r="BG69">
            <v>4643</v>
          </cell>
          <cell r="BH69">
            <v>15017</v>
          </cell>
          <cell r="BI69">
            <v>43097</v>
          </cell>
          <cell r="BJ69">
            <v>35359</v>
          </cell>
          <cell r="BK69">
            <v>2180</v>
          </cell>
          <cell r="BL69">
            <v>288</v>
          </cell>
          <cell r="BM69">
            <v>1310</v>
          </cell>
          <cell r="BN69">
            <v>86</v>
          </cell>
          <cell r="BO69">
            <v>24</v>
          </cell>
          <cell r="BP69">
            <v>3888</v>
          </cell>
          <cell r="BQ69">
            <v>39247</v>
          </cell>
          <cell r="BR69">
            <v>699</v>
          </cell>
          <cell r="BS69">
            <v>906</v>
          </cell>
          <cell r="BT69">
            <v>1605</v>
          </cell>
          <cell r="BU69">
            <v>40852</v>
          </cell>
          <cell r="BV69">
            <v>5450</v>
          </cell>
          <cell r="BW69">
            <v>10384</v>
          </cell>
          <cell r="BX69">
            <v>2437</v>
          </cell>
          <cell r="BY69">
            <v>614</v>
          </cell>
          <cell r="BZ69">
            <v>18885</v>
          </cell>
          <cell r="CA69">
            <v>18885</v>
          </cell>
          <cell r="CB69">
            <v>5381</v>
          </cell>
          <cell r="CC69">
            <v>116</v>
          </cell>
          <cell r="CD69">
            <v>5497</v>
          </cell>
          <cell r="CE69">
            <v>1142</v>
          </cell>
          <cell r="CF69">
            <v>41</v>
          </cell>
          <cell r="CG69">
            <v>600</v>
          </cell>
          <cell r="CH69">
            <v>7280</v>
          </cell>
          <cell r="CI69">
            <v>26165</v>
          </cell>
          <cell r="CJ69">
            <v>14687</v>
          </cell>
          <cell r="CK69">
            <v>-330</v>
          </cell>
          <cell r="CL69">
            <v>15017</v>
          </cell>
          <cell r="CM69">
            <v>40852</v>
          </cell>
        </row>
        <row r="70">
          <cell r="B70">
            <v>38498</v>
          </cell>
          <cell r="C70">
            <v>2219</v>
          </cell>
          <cell r="D70">
            <v>376</v>
          </cell>
          <cell r="E70">
            <v>1351</v>
          </cell>
          <cell r="F70">
            <v>92</v>
          </cell>
          <cell r="G70">
            <v>37</v>
          </cell>
          <cell r="H70">
            <v>4076</v>
          </cell>
          <cell r="I70">
            <v>42574</v>
          </cell>
          <cell r="J70">
            <v>649</v>
          </cell>
          <cell r="K70">
            <v>810</v>
          </cell>
          <cell r="L70">
            <v>1459</v>
          </cell>
          <cell r="M70">
            <v>44033</v>
          </cell>
          <cell r="N70">
            <v>5399</v>
          </cell>
          <cell r="O70">
            <v>7057</v>
          </cell>
          <cell r="P70">
            <v>1769</v>
          </cell>
          <cell r="Q70">
            <v>578</v>
          </cell>
          <cell r="R70">
            <v>14803</v>
          </cell>
          <cell r="S70">
            <v>14803</v>
          </cell>
          <cell r="T70">
            <v>5496</v>
          </cell>
          <cell r="U70">
            <v>113</v>
          </cell>
          <cell r="V70">
            <v>5609</v>
          </cell>
          <cell r="W70">
            <v>1135</v>
          </cell>
          <cell r="X70">
            <v>55</v>
          </cell>
          <cell r="Y70">
            <v>656</v>
          </cell>
          <cell r="Z70">
            <v>7455</v>
          </cell>
          <cell r="AA70">
            <v>22258</v>
          </cell>
          <cell r="AB70">
            <v>21775</v>
          </cell>
          <cell r="AC70">
            <v>6681</v>
          </cell>
          <cell r="AD70">
            <v>15094</v>
          </cell>
          <cell r="AE70">
            <v>44033</v>
          </cell>
          <cell r="AF70">
            <v>38374</v>
          </cell>
          <cell r="AG70">
            <v>2190</v>
          </cell>
          <cell r="AH70">
            <v>386</v>
          </cell>
          <cell r="AI70">
            <v>1373</v>
          </cell>
          <cell r="AJ70">
            <v>91</v>
          </cell>
          <cell r="AK70">
            <v>45</v>
          </cell>
          <cell r="AL70">
            <v>4086</v>
          </cell>
          <cell r="AM70">
            <v>42460</v>
          </cell>
          <cell r="AN70">
            <v>639</v>
          </cell>
          <cell r="AO70">
            <v>816</v>
          </cell>
          <cell r="AP70">
            <v>1455</v>
          </cell>
          <cell r="AQ70">
            <v>43915</v>
          </cell>
          <cell r="AR70">
            <v>5382</v>
          </cell>
          <cell r="AS70">
            <v>7097</v>
          </cell>
          <cell r="AT70">
            <v>1784</v>
          </cell>
          <cell r="AU70">
            <v>559</v>
          </cell>
          <cell r="AV70">
            <v>14822</v>
          </cell>
          <cell r="AW70">
            <v>14822</v>
          </cell>
          <cell r="AX70">
            <v>4908</v>
          </cell>
          <cell r="AY70">
            <v>113</v>
          </cell>
          <cell r="AZ70">
            <v>5021</v>
          </cell>
          <cell r="BA70">
            <v>1133</v>
          </cell>
          <cell r="BB70">
            <v>43</v>
          </cell>
          <cell r="BC70">
            <v>665</v>
          </cell>
          <cell r="BD70">
            <v>6862</v>
          </cell>
          <cell r="BE70">
            <v>21685</v>
          </cell>
          <cell r="BF70">
            <v>22231</v>
          </cell>
          <cell r="BG70">
            <v>7104</v>
          </cell>
          <cell r="BH70">
            <v>15127</v>
          </cell>
          <cell r="BI70">
            <v>43915</v>
          </cell>
          <cell r="BJ70">
            <v>36928</v>
          </cell>
          <cell r="BK70">
            <v>2176</v>
          </cell>
          <cell r="BL70">
            <v>544</v>
          </cell>
          <cell r="BM70">
            <v>1373</v>
          </cell>
          <cell r="BN70">
            <v>91</v>
          </cell>
          <cell r="BO70">
            <v>49</v>
          </cell>
          <cell r="BP70">
            <v>4233</v>
          </cell>
          <cell r="BQ70">
            <v>41161</v>
          </cell>
          <cell r="BR70">
            <v>636</v>
          </cell>
          <cell r="BS70">
            <v>889</v>
          </cell>
          <cell r="BT70">
            <v>1525</v>
          </cell>
          <cell r="BU70">
            <v>42686</v>
          </cell>
          <cell r="BV70">
            <v>5392</v>
          </cell>
          <cell r="BW70">
            <v>3834</v>
          </cell>
          <cell r="BX70">
            <v>1678</v>
          </cell>
          <cell r="BY70">
            <v>564</v>
          </cell>
          <cell r="BZ70">
            <v>11468</v>
          </cell>
          <cell r="CA70">
            <v>11468</v>
          </cell>
          <cell r="CB70">
            <v>4441</v>
          </cell>
          <cell r="CC70">
            <v>118</v>
          </cell>
          <cell r="CD70">
            <v>4559</v>
          </cell>
          <cell r="CE70">
            <v>1133</v>
          </cell>
          <cell r="CF70">
            <v>43</v>
          </cell>
          <cell r="CG70">
            <v>825</v>
          </cell>
          <cell r="CH70">
            <v>6561</v>
          </cell>
          <cell r="CI70">
            <v>18030</v>
          </cell>
          <cell r="CJ70">
            <v>24656</v>
          </cell>
          <cell r="CK70">
            <v>9529</v>
          </cell>
          <cell r="CL70">
            <v>15127</v>
          </cell>
          <cell r="CM70">
            <v>42686</v>
          </cell>
        </row>
        <row r="71">
          <cell r="B71">
            <v>39391</v>
          </cell>
          <cell r="C71">
            <v>2335</v>
          </cell>
          <cell r="D71">
            <v>337</v>
          </cell>
          <cell r="E71">
            <v>1349</v>
          </cell>
          <cell r="F71">
            <v>100</v>
          </cell>
          <cell r="G71">
            <v>40</v>
          </cell>
          <cell r="H71">
            <v>4160</v>
          </cell>
          <cell r="I71">
            <v>43550</v>
          </cell>
          <cell r="J71">
            <v>625</v>
          </cell>
          <cell r="K71">
            <v>852</v>
          </cell>
          <cell r="L71">
            <v>1476</v>
          </cell>
          <cell r="M71">
            <v>45027</v>
          </cell>
          <cell r="N71">
            <v>5508</v>
          </cell>
          <cell r="O71">
            <v>7083</v>
          </cell>
          <cell r="P71">
            <v>1489</v>
          </cell>
          <cell r="Q71">
            <v>556</v>
          </cell>
          <cell r="R71">
            <v>14635</v>
          </cell>
          <cell r="S71">
            <v>14635</v>
          </cell>
          <cell r="T71">
            <v>5691</v>
          </cell>
          <cell r="U71">
            <v>107</v>
          </cell>
          <cell r="V71">
            <v>5798</v>
          </cell>
          <cell r="W71">
            <v>1129</v>
          </cell>
          <cell r="X71">
            <v>69</v>
          </cell>
          <cell r="Y71">
            <v>618</v>
          </cell>
          <cell r="Z71">
            <v>7613</v>
          </cell>
          <cell r="AA71">
            <v>22248</v>
          </cell>
          <cell r="AB71">
            <v>22779</v>
          </cell>
          <cell r="AC71">
            <v>7621</v>
          </cell>
          <cell r="AD71">
            <v>15158</v>
          </cell>
          <cell r="AE71">
            <v>45027</v>
          </cell>
          <cell r="AF71">
            <v>39260</v>
          </cell>
          <cell r="AG71">
            <v>2364</v>
          </cell>
          <cell r="AH71">
            <v>323</v>
          </cell>
          <cell r="AI71">
            <v>1341</v>
          </cell>
          <cell r="AJ71">
            <v>101</v>
          </cell>
          <cell r="AK71">
            <v>38</v>
          </cell>
          <cell r="AL71">
            <v>4167</v>
          </cell>
          <cell r="AM71">
            <v>43427</v>
          </cell>
          <cell r="AN71">
            <v>624</v>
          </cell>
          <cell r="AO71">
            <v>841</v>
          </cell>
          <cell r="AP71">
            <v>1465</v>
          </cell>
          <cell r="AQ71">
            <v>44892</v>
          </cell>
          <cell r="AR71">
            <v>5488</v>
          </cell>
          <cell r="AS71">
            <v>6595</v>
          </cell>
          <cell r="AT71">
            <v>1494</v>
          </cell>
          <cell r="AU71">
            <v>563</v>
          </cell>
          <cell r="AV71">
            <v>14140</v>
          </cell>
          <cell r="AW71">
            <v>14140</v>
          </cell>
          <cell r="AX71">
            <v>5887</v>
          </cell>
          <cell r="AY71">
            <v>104</v>
          </cell>
          <cell r="AZ71">
            <v>5991</v>
          </cell>
          <cell r="BA71">
            <v>1130</v>
          </cell>
          <cell r="BB71">
            <v>81</v>
          </cell>
          <cell r="BC71">
            <v>491</v>
          </cell>
          <cell r="BD71">
            <v>7692</v>
          </cell>
          <cell r="BE71">
            <v>21832</v>
          </cell>
          <cell r="BF71">
            <v>23060</v>
          </cell>
          <cell r="BG71">
            <v>7920</v>
          </cell>
          <cell r="BH71">
            <v>15140</v>
          </cell>
          <cell r="BI71">
            <v>44892</v>
          </cell>
          <cell r="BJ71">
            <v>40169</v>
          </cell>
          <cell r="BK71">
            <v>2364</v>
          </cell>
          <cell r="BL71">
            <v>270</v>
          </cell>
          <cell r="BM71">
            <v>1341</v>
          </cell>
          <cell r="BN71">
            <v>101</v>
          </cell>
          <cell r="BO71">
            <v>37</v>
          </cell>
          <cell r="BP71">
            <v>4113</v>
          </cell>
          <cell r="BQ71">
            <v>44282</v>
          </cell>
          <cell r="BR71">
            <v>618</v>
          </cell>
          <cell r="BS71">
            <v>770</v>
          </cell>
          <cell r="BT71">
            <v>1389</v>
          </cell>
          <cell r="BU71">
            <v>45670</v>
          </cell>
          <cell r="BV71">
            <v>5480</v>
          </cell>
          <cell r="BW71">
            <v>10442</v>
          </cell>
          <cell r="BX71">
            <v>2021</v>
          </cell>
          <cell r="BY71">
            <v>596</v>
          </cell>
          <cell r="BZ71">
            <v>18540</v>
          </cell>
          <cell r="CA71">
            <v>18540</v>
          </cell>
          <cell r="CB71">
            <v>6304</v>
          </cell>
          <cell r="CC71">
            <v>103</v>
          </cell>
          <cell r="CD71">
            <v>6407</v>
          </cell>
          <cell r="CE71">
            <v>1130</v>
          </cell>
          <cell r="CF71">
            <v>78</v>
          </cell>
          <cell r="CG71">
            <v>425</v>
          </cell>
          <cell r="CH71">
            <v>8041</v>
          </cell>
          <cell r="CI71">
            <v>26580</v>
          </cell>
          <cell r="CJ71">
            <v>19090</v>
          </cell>
          <cell r="CK71">
            <v>3950</v>
          </cell>
          <cell r="CL71">
            <v>15140</v>
          </cell>
          <cell r="CM71">
            <v>45670</v>
          </cell>
        </row>
        <row r="72">
          <cell r="B72">
            <v>40018</v>
          </cell>
          <cell r="C72">
            <v>2509</v>
          </cell>
          <cell r="D72">
            <v>291</v>
          </cell>
          <cell r="E72">
            <v>1367</v>
          </cell>
          <cell r="F72">
            <v>106</v>
          </cell>
          <cell r="G72">
            <v>37</v>
          </cell>
          <cell r="H72">
            <v>4310</v>
          </cell>
          <cell r="I72">
            <v>44328</v>
          </cell>
          <cell r="J72">
            <v>604</v>
          </cell>
          <cell r="K72">
            <v>976</v>
          </cell>
          <cell r="L72">
            <v>1581</v>
          </cell>
          <cell r="M72">
            <v>45909</v>
          </cell>
          <cell r="N72">
            <v>5727</v>
          </cell>
          <cell r="O72">
            <v>7496</v>
          </cell>
          <cell r="P72">
            <v>1404</v>
          </cell>
          <cell r="Q72">
            <v>543</v>
          </cell>
          <cell r="R72">
            <v>15171</v>
          </cell>
          <cell r="S72">
            <v>15171</v>
          </cell>
          <cell r="T72">
            <v>6110</v>
          </cell>
          <cell r="U72">
            <v>108</v>
          </cell>
          <cell r="V72">
            <v>6217</v>
          </cell>
          <cell r="W72">
            <v>1122</v>
          </cell>
          <cell r="X72">
            <v>85</v>
          </cell>
          <cell r="Y72">
            <v>583</v>
          </cell>
          <cell r="Z72">
            <v>8007</v>
          </cell>
          <cell r="AA72">
            <v>23178</v>
          </cell>
          <cell r="AB72">
            <v>22731</v>
          </cell>
          <cell r="AC72">
            <v>7469</v>
          </cell>
          <cell r="AD72">
            <v>15262</v>
          </cell>
          <cell r="AE72">
            <v>45909</v>
          </cell>
          <cell r="AF72">
            <v>40388</v>
          </cell>
          <cell r="AG72">
            <v>2438</v>
          </cell>
          <cell r="AH72">
            <v>313</v>
          </cell>
          <cell r="AI72">
            <v>1338</v>
          </cell>
          <cell r="AJ72">
            <v>106</v>
          </cell>
          <cell r="AK72">
            <v>36</v>
          </cell>
          <cell r="AL72">
            <v>4231</v>
          </cell>
          <cell r="AM72">
            <v>44619</v>
          </cell>
          <cell r="AN72">
            <v>609</v>
          </cell>
          <cell r="AO72">
            <v>910</v>
          </cell>
          <cell r="AP72">
            <v>1520</v>
          </cell>
          <cell r="AQ72">
            <v>46138</v>
          </cell>
          <cell r="AR72">
            <v>5676</v>
          </cell>
          <cell r="AS72">
            <v>8128</v>
          </cell>
          <cell r="AT72">
            <v>1014</v>
          </cell>
          <cell r="AU72">
            <v>542</v>
          </cell>
          <cell r="AV72">
            <v>15360</v>
          </cell>
          <cell r="AW72">
            <v>15360</v>
          </cell>
          <cell r="AX72">
            <v>6230</v>
          </cell>
          <cell r="AY72">
            <v>107</v>
          </cell>
          <cell r="AZ72">
            <v>6337</v>
          </cell>
          <cell r="BA72">
            <v>1121</v>
          </cell>
          <cell r="BB72">
            <v>82</v>
          </cell>
          <cell r="BC72">
            <v>567</v>
          </cell>
          <cell r="BD72">
            <v>8107</v>
          </cell>
          <cell r="BE72">
            <v>23467</v>
          </cell>
          <cell r="BF72">
            <v>22671</v>
          </cell>
          <cell r="BG72">
            <v>7422</v>
          </cell>
          <cell r="BH72">
            <v>15250</v>
          </cell>
          <cell r="BI72">
            <v>46138</v>
          </cell>
          <cell r="BJ72">
            <v>43332</v>
          </cell>
          <cell r="BK72">
            <v>2447</v>
          </cell>
          <cell r="BL72">
            <v>318</v>
          </cell>
          <cell r="BM72">
            <v>1338</v>
          </cell>
          <cell r="BN72">
            <v>106</v>
          </cell>
          <cell r="BO72">
            <v>35</v>
          </cell>
          <cell r="BP72">
            <v>4243</v>
          </cell>
          <cell r="BQ72">
            <v>47574</v>
          </cell>
          <cell r="BR72">
            <v>611</v>
          </cell>
          <cell r="BS72">
            <v>843</v>
          </cell>
          <cell r="BT72">
            <v>1454</v>
          </cell>
          <cell r="BU72">
            <v>49028</v>
          </cell>
          <cell r="BV72">
            <v>5672</v>
          </cell>
          <cell r="BW72">
            <v>3776</v>
          </cell>
          <cell r="BX72">
            <v>361</v>
          </cell>
          <cell r="BY72">
            <v>515</v>
          </cell>
          <cell r="BZ72">
            <v>10324</v>
          </cell>
          <cell r="CA72">
            <v>10324</v>
          </cell>
          <cell r="CB72">
            <v>6963</v>
          </cell>
          <cell r="CC72">
            <v>107</v>
          </cell>
          <cell r="CD72">
            <v>7070</v>
          </cell>
          <cell r="CE72">
            <v>1121</v>
          </cell>
          <cell r="CF72">
            <v>94</v>
          </cell>
          <cell r="CG72">
            <v>553</v>
          </cell>
          <cell r="CH72">
            <v>8839</v>
          </cell>
          <cell r="CI72">
            <v>19163</v>
          </cell>
          <cell r="CJ72">
            <v>29865</v>
          </cell>
          <cell r="CK72">
            <v>14616</v>
          </cell>
          <cell r="CL72">
            <v>15250</v>
          </cell>
          <cell r="CM72">
            <v>49028</v>
          </cell>
        </row>
        <row r="73">
          <cell r="B73">
            <v>39880</v>
          </cell>
          <cell r="C73">
            <v>2688</v>
          </cell>
          <cell r="D73">
            <v>262</v>
          </cell>
          <cell r="E73">
            <v>1408</v>
          </cell>
          <cell r="F73">
            <v>110</v>
          </cell>
          <cell r="G73">
            <v>32</v>
          </cell>
          <cell r="H73">
            <v>4501</v>
          </cell>
          <cell r="I73">
            <v>44380</v>
          </cell>
          <cell r="J73">
            <v>598</v>
          </cell>
          <cell r="K73">
            <v>1061</v>
          </cell>
          <cell r="L73">
            <v>1659</v>
          </cell>
          <cell r="M73">
            <v>46039</v>
          </cell>
          <cell r="N73">
            <v>6023</v>
          </cell>
          <cell r="O73">
            <v>8346</v>
          </cell>
          <cell r="P73">
            <v>1566</v>
          </cell>
          <cell r="Q73">
            <v>554</v>
          </cell>
          <cell r="R73">
            <v>16488</v>
          </cell>
          <cell r="S73">
            <v>16488</v>
          </cell>
          <cell r="T73">
            <v>6536</v>
          </cell>
          <cell r="U73">
            <v>113</v>
          </cell>
          <cell r="V73">
            <v>6648</v>
          </cell>
          <cell r="W73">
            <v>1109</v>
          </cell>
          <cell r="X73">
            <v>97</v>
          </cell>
          <cell r="Y73">
            <v>572</v>
          </cell>
          <cell r="Z73">
            <v>8426</v>
          </cell>
          <cell r="AA73">
            <v>24915</v>
          </cell>
          <cell r="AB73">
            <v>21125</v>
          </cell>
          <cell r="AC73">
            <v>5667</v>
          </cell>
          <cell r="AD73">
            <v>15458</v>
          </cell>
          <cell r="AE73">
            <v>46039</v>
          </cell>
          <cell r="AF73">
            <v>40207</v>
          </cell>
          <cell r="AG73">
            <v>2765</v>
          </cell>
          <cell r="AH73">
            <v>251</v>
          </cell>
          <cell r="AI73">
            <v>1416</v>
          </cell>
          <cell r="AJ73">
            <v>110</v>
          </cell>
          <cell r="AK73">
            <v>33</v>
          </cell>
          <cell r="AL73">
            <v>4575</v>
          </cell>
          <cell r="AM73">
            <v>44782</v>
          </cell>
          <cell r="AN73">
            <v>590</v>
          </cell>
          <cell r="AO73">
            <v>1161</v>
          </cell>
          <cell r="AP73">
            <v>1751</v>
          </cell>
          <cell r="AQ73">
            <v>46533</v>
          </cell>
          <cell r="AR73">
            <v>6153</v>
          </cell>
          <cell r="AS73">
            <v>7290</v>
          </cell>
          <cell r="AT73">
            <v>2208</v>
          </cell>
          <cell r="AU73">
            <v>563</v>
          </cell>
          <cell r="AV73">
            <v>16214</v>
          </cell>
          <cell r="AW73">
            <v>16214</v>
          </cell>
          <cell r="AX73">
            <v>6419</v>
          </cell>
          <cell r="AY73">
            <v>115</v>
          </cell>
          <cell r="AZ73">
            <v>6534</v>
          </cell>
          <cell r="BA73">
            <v>1110</v>
          </cell>
          <cell r="BB73">
            <v>92</v>
          </cell>
          <cell r="BC73">
            <v>549</v>
          </cell>
          <cell r="BD73">
            <v>8284</v>
          </cell>
          <cell r="BE73">
            <v>24498</v>
          </cell>
          <cell r="BF73">
            <v>22035</v>
          </cell>
          <cell r="BG73">
            <v>6587</v>
          </cell>
          <cell r="BH73">
            <v>15448</v>
          </cell>
          <cell r="BI73">
            <v>46533</v>
          </cell>
          <cell r="BJ73">
            <v>37848</v>
          </cell>
          <cell r="BK73">
            <v>2771</v>
          </cell>
          <cell r="BL73">
            <v>185</v>
          </cell>
          <cell r="BM73">
            <v>1416</v>
          </cell>
          <cell r="BN73">
            <v>110</v>
          </cell>
          <cell r="BO73">
            <v>32</v>
          </cell>
          <cell r="BP73">
            <v>4513</v>
          </cell>
          <cell r="BQ73">
            <v>42362</v>
          </cell>
          <cell r="BR73">
            <v>598</v>
          </cell>
          <cell r="BS73">
            <v>1235</v>
          </cell>
          <cell r="BT73">
            <v>1834</v>
          </cell>
          <cell r="BU73">
            <v>44196</v>
          </cell>
          <cell r="BV73">
            <v>6156</v>
          </cell>
          <cell r="BW73">
            <v>11056</v>
          </cell>
          <cell r="BX73">
            <v>2414</v>
          </cell>
          <cell r="BY73">
            <v>555</v>
          </cell>
          <cell r="BZ73">
            <v>20181</v>
          </cell>
          <cell r="CA73">
            <v>20181</v>
          </cell>
          <cell r="CB73">
            <v>5787</v>
          </cell>
          <cell r="CC73">
            <v>111</v>
          </cell>
          <cell r="CD73">
            <v>5898</v>
          </cell>
          <cell r="CE73">
            <v>1110</v>
          </cell>
          <cell r="CF73">
            <v>79</v>
          </cell>
          <cell r="CG73">
            <v>517</v>
          </cell>
          <cell r="CH73">
            <v>7603</v>
          </cell>
          <cell r="CI73">
            <v>27784</v>
          </cell>
          <cell r="CJ73">
            <v>16412</v>
          </cell>
          <cell r="CK73">
            <v>964</v>
          </cell>
          <cell r="CL73">
            <v>15448</v>
          </cell>
          <cell r="CM73">
            <v>44196</v>
          </cell>
        </row>
        <row r="74">
          <cell r="B74">
            <v>40807</v>
          </cell>
          <cell r="C74">
            <v>2801</v>
          </cell>
          <cell r="D74">
            <v>277</v>
          </cell>
          <cell r="E74">
            <v>1536</v>
          </cell>
          <cell r="F74">
            <v>112</v>
          </cell>
          <cell r="G74">
            <v>31</v>
          </cell>
          <cell r="H74">
            <v>4757</v>
          </cell>
          <cell r="I74">
            <v>45564</v>
          </cell>
          <cell r="J74">
            <v>600</v>
          </cell>
          <cell r="K74">
            <v>1037</v>
          </cell>
          <cell r="L74">
            <v>1637</v>
          </cell>
          <cell r="M74">
            <v>47201</v>
          </cell>
          <cell r="N74">
            <v>6320</v>
          </cell>
          <cell r="O74">
            <v>8918</v>
          </cell>
          <cell r="P74">
            <v>2130</v>
          </cell>
          <cell r="Q74">
            <v>607</v>
          </cell>
          <cell r="R74">
            <v>17975</v>
          </cell>
          <cell r="S74">
            <v>17975</v>
          </cell>
          <cell r="T74">
            <v>6760</v>
          </cell>
          <cell r="U74">
            <v>117</v>
          </cell>
          <cell r="V74">
            <v>6877</v>
          </cell>
          <cell r="W74">
            <v>1088</v>
          </cell>
          <cell r="X74">
            <v>103</v>
          </cell>
          <cell r="Y74">
            <v>592</v>
          </cell>
          <cell r="Z74">
            <v>8660</v>
          </cell>
          <cell r="AA74">
            <v>26635</v>
          </cell>
          <cell r="AB74">
            <v>20566</v>
          </cell>
          <cell r="AC74">
            <v>4826</v>
          </cell>
          <cell r="AD74">
            <v>15740</v>
          </cell>
          <cell r="AE74">
            <v>47201</v>
          </cell>
          <cell r="AF74">
            <v>40282</v>
          </cell>
          <cell r="AG74">
            <v>2782</v>
          </cell>
          <cell r="AH74">
            <v>243</v>
          </cell>
          <cell r="AI74">
            <v>1572</v>
          </cell>
          <cell r="AJ74">
            <v>112</v>
          </cell>
          <cell r="AK74">
            <v>30</v>
          </cell>
          <cell r="AL74">
            <v>4740</v>
          </cell>
          <cell r="AM74">
            <v>45022</v>
          </cell>
          <cell r="AN74">
            <v>601</v>
          </cell>
          <cell r="AO74">
            <v>1103</v>
          </cell>
          <cell r="AP74">
            <v>1704</v>
          </cell>
          <cell r="AQ74">
            <v>46725</v>
          </cell>
          <cell r="AR74">
            <v>6180</v>
          </cell>
          <cell r="AS74">
            <v>10138</v>
          </cell>
          <cell r="AT74">
            <v>1534</v>
          </cell>
          <cell r="AU74">
            <v>568</v>
          </cell>
          <cell r="AV74">
            <v>18421</v>
          </cell>
          <cell r="AW74">
            <v>18421</v>
          </cell>
          <cell r="AX74">
            <v>6778</v>
          </cell>
          <cell r="AY74">
            <v>117</v>
          </cell>
          <cell r="AZ74">
            <v>6894</v>
          </cell>
          <cell r="BA74">
            <v>1095</v>
          </cell>
          <cell r="BB74">
            <v>113</v>
          </cell>
          <cell r="BC74">
            <v>620</v>
          </cell>
          <cell r="BD74">
            <v>8722</v>
          </cell>
          <cell r="BE74">
            <v>27143</v>
          </cell>
          <cell r="BF74">
            <v>19583</v>
          </cell>
          <cell r="BG74">
            <v>3848</v>
          </cell>
          <cell r="BH74">
            <v>15735</v>
          </cell>
          <cell r="BI74">
            <v>46725</v>
          </cell>
          <cell r="BJ74">
            <v>38597</v>
          </cell>
          <cell r="BK74">
            <v>2768</v>
          </cell>
          <cell r="BL74">
            <v>341</v>
          </cell>
          <cell r="BM74">
            <v>1572</v>
          </cell>
          <cell r="BN74">
            <v>112</v>
          </cell>
          <cell r="BO74">
            <v>35</v>
          </cell>
          <cell r="BP74">
            <v>4828</v>
          </cell>
          <cell r="BQ74">
            <v>43425</v>
          </cell>
          <cell r="BR74">
            <v>597</v>
          </cell>
          <cell r="BS74">
            <v>1207</v>
          </cell>
          <cell r="BT74">
            <v>1804</v>
          </cell>
          <cell r="BU74">
            <v>45229</v>
          </cell>
          <cell r="BV74">
            <v>6190</v>
          </cell>
          <cell r="BW74">
            <v>5916</v>
          </cell>
          <cell r="BX74">
            <v>1408</v>
          </cell>
          <cell r="BY74">
            <v>567</v>
          </cell>
          <cell r="BZ74">
            <v>14082</v>
          </cell>
          <cell r="CA74">
            <v>14082</v>
          </cell>
          <cell r="CB74">
            <v>6169</v>
          </cell>
          <cell r="CC74">
            <v>121</v>
          </cell>
          <cell r="CD74">
            <v>6290</v>
          </cell>
          <cell r="CE74">
            <v>1095</v>
          </cell>
          <cell r="CF74">
            <v>117</v>
          </cell>
          <cell r="CG74">
            <v>755</v>
          </cell>
          <cell r="CH74">
            <v>8257</v>
          </cell>
          <cell r="CI74">
            <v>22338</v>
          </cell>
          <cell r="CJ74">
            <v>22891</v>
          </cell>
          <cell r="CK74">
            <v>7156</v>
          </cell>
          <cell r="CL74">
            <v>15735</v>
          </cell>
          <cell r="CM74">
            <v>45229</v>
          </cell>
        </row>
        <row r="75">
          <cell r="B75">
            <v>41233</v>
          </cell>
          <cell r="C75">
            <v>2830</v>
          </cell>
          <cell r="D75">
            <v>325</v>
          </cell>
          <cell r="E75">
            <v>1686</v>
          </cell>
          <cell r="F75">
            <v>113</v>
          </cell>
          <cell r="G75">
            <v>35</v>
          </cell>
          <cell r="H75">
            <v>4990</v>
          </cell>
          <cell r="I75">
            <v>46223</v>
          </cell>
          <cell r="J75">
            <v>611</v>
          </cell>
          <cell r="K75">
            <v>990</v>
          </cell>
          <cell r="L75">
            <v>1601</v>
          </cell>
          <cell r="M75">
            <v>47824</v>
          </cell>
          <cell r="N75">
            <v>6586</v>
          </cell>
          <cell r="O75">
            <v>9231</v>
          </cell>
          <cell r="P75">
            <v>2922</v>
          </cell>
          <cell r="Q75">
            <v>669</v>
          </cell>
          <cell r="R75">
            <v>19407</v>
          </cell>
          <cell r="S75">
            <v>19407</v>
          </cell>
          <cell r="T75">
            <v>6904</v>
          </cell>
          <cell r="U75">
            <v>118</v>
          </cell>
          <cell r="V75">
            <v>7021</v>
          </cell>
          <cell r="W75">
            <v>1064</v>
          </cell>
          <cell r="X75">
            <v>105</v>
          </cell>
          <cell r="Y75">
            <v>617</v>
          </cell>
          <cell r="Z75">
            <v>8808</v>
          </cell>
          <cell r="AA75">
            <v>28215</v>
          </cell>
          <cell r="AB75">
            <v>19609</v>
          </cell>
          <cell r="AC75">
            <v>3555</v>
          </cell>
          <cell r="AD75">
            <v>16054</v>
          </cell>
          <cell r="AE75">
            <v>47824</v>
          </cell>
          <cell r="AF75">
            <v>40869</v>
          </cell>
          <cell r="AG75">
            <v>2854</v>
          </cell>
          <cell r="AH75">
            <v>352</v>
          </cell>
          <cell r="AI75">
            <v>1544</v>
          </cell>
          <cell r="AJ75">
            <v>113</v>
          </cell>
          <cell r="AK75">
            <v>30</v>
          </cell>
          <cell r="AL75">
            <v>4892</v>
          </cell>
          <cell r="AM75">
            <v>45762</v>
          </cell>
          <cell r="AN75">
            <v>617</v>
          </cell>
          <cell r="AO75">
            <v>909</v>
          </cell>
          <cell r="AP75">
            <v>1526</v>
          </cell>
          <cell r="AQ75">
            <v>47288</v>
          </cell>
          <cell r="AR75">
            <v>6686</v>
          </cell>
          <cell r="AS75">
            <v>8810</v>
          </cell>
          <cell r="AT75">
            <v>2866</v>
          </cell>
          <cell r="AU75">
            <v>698</v>
          </cell>
          <cell r="AV75">
            <v>19061</v>
          </cell>
          <cell r="AW75">
            <v>19061</v>
          </cell>
          <cell r="AX75">
            <v>7047</v>
          </cell>
          <cell r="AY75">
            <v>120</v>
          </cell>
          <cell r="AZ75">
            <v>7166</v>
          </cell>
          <cell r="BA75">
            <v>1060</v>
          </cell>
          <cell r="BB75">
            <v>98</v>
          </cell>
          <cell r="BC75">
            <v>677</v>
          </cell>
          <cell r="BD75">
            <v>9001</v>
          </cell>
          <cell r="BE75">
            <v>28062</v>
          </cell>
          <cell r="BF75">
            <v>19225</v>
          </cell>
          <cell r="BG75">
            <v>3146</v>
          </cell>
          <cell r="BH75">
            <v>16080</v>
          </cell>
          <cell r="BI75">
            <v>47288</v>
          </cell>
          <cell r="BJ75">
            <v>41876</v>
          </cell>
          <cell r="BK75">
            <v>2857</v>
          </cell>
          <cell r="BL75">
            <v>303</v>
          </cell>
          <cell r="BM75">
            <v>1544</v>
          </cell>
          <cell r="BN75">
            <v>113</v>
          </cell>
          <cell r="BO75">
            <v>27</v>
          </cell>
          <cell r="BP75">
            <v>4843</v>
          </cell>
          <cell r="BQ75">
            <v>46719</v>
          </cell>
          <cell r="BR75">
            <v>610</v>
          </cell>
          <cell r="BS75">
            <v>840</v>
          </cell>
          <cell r="BT75">
            <v>1450</v>
          </cell>
          <cell r="BU75">
            <v>48169</v>
          </cell>
          <cell r="BV75">
            <v>6674</v>
          </cell>
          <cell r="BW75">
            <v>13679</v>
          </cell>
          <cell r="BX75">
            <v>3480</v>
          </cell>
          <cell r="BY75">
            <v>744</v>
          </cell>
          <cell r="BZ75">
            <v>24577</v>
          </cell>
          <cell r="CA75">
            <v>24577</v>
          </cell>
          <cell r="CB75">
            <v>7585</v>
          </cell>
          <cell r="CC75">
            <v>119</v>
          </cell>
          <cell r="CD75">
            <v>7704</v>
          </cell>
          <cell r="CE75">
            <v>1060</v>
          </cell>
          <cell r="CF75">
            <v>96</v>
          </cell>
          <cell r="CG75">
            <v>585</v>
          </cell>
          <cell r="CH75">
            <v>9445</v>
          </cell>
          <cell r="CI75">
            <v>34022</v>
          </cell>
          <cell r="CJ75">
            <v>14148</v>
          </cell>
          <cell r="CK75">
            <v>-1932</v>
          </cell>
          <cell r="CL75">
            <v>16080</v>
          </cell>
          <cell r="CM75">
            <v>48169</v>
          </cell>
        </row>
        <row r="76">
          <cell r="B76">
            <v>41924</v>
          </cell>
          <cell r="C76">
            <v>2800</v>
          </cell>
          <cell r="D76">
            <v>370</v>
          </cell>
          <cell r="E76">
            <v>1826</v>
          </cell>
          <cell r="F76">
            <v>115</v>
          </cell>
          <cell r="G76">
            <v>38</v>
          </cell>
          <cell r="H76">
            <v>5148</v>
          </cell>
          <cell r="I76">
            <v>47072</v>
          </cell>
          <cell r="J76">
            <v>625</v>
          </cell>
          <cell r="K76">
            <v>997</v>
          </cell>
          <cell r="L76">
            <v>1621</v>
          </cell>
          <cell r="M76">
            <v>48694</v>
          </cell>
          <cell r="N76">
            <v>6771</v>
          </cell>
          <cell r="O76">
            <v>9215</v>
          </cell>
          <cell r="P76">
            <v>3540</v>
          </cell>
          <cell r="Q76">
            <v>747</v>
          </cell>
          <cell r="R76">
            <v>20273</v>
          </cell>
          <cell r="S76">
            <v>20273</v>
          </cell>
          <cell r="T76">
            <v>6992</v>
          </cell>
          <cell r="U76">
            <v>115</v>
          </cell>
          <cell r="V76">
            <v>7108</v>
          </cell>
          <cell r="W76">
            <v>1047</v>
          </cell>
          <cell r="X76">
            <v>101</v>
          </cell>
          <cell r="Y76">
            <v>618</v>
          </cell>
          <cell r="Z76">
            <v>8874</v>
          </cell>
          <cell r="AA76">
            <v>29148</v>
          </cell>
          <cell r="AB76">
            <v>19546</v>
          </cell>
          <cell r="AC76">
            <v>3173</v>
          </cell>
          <cell r="AD76">
            <v>16373</v>
          </cell>
          <cell r="AE76">
            <v>48694</v>
          </cell>
          <cell r="AF76">
            <v>42069</v>
          </cell>
          <cell r="AG76">
            <v>2788</v>
          </cell>
          <cell r="AH76">
            <v>372</v>
          </cell>
          <cell r="AI76">
            <v>2026</v>
          </cell>
          <cell r="AJ76">
            <v>115</v>
          </cell>
          <cell r="AK76">
            <v>42</v>
          </cell>
          <cell r="AL76">
            <v>5343</v>
          </cell>
          <cell r="AM76">
            <v>47413</v>
          </cell>
          <cell r="AN76">
            <v>617</v>
          </cell>
          <cell r="AO76">
            <v>1022</v>
          </cell>
          <cell r="AP76">
            <v>1639</v>
          </cell>
          <cell r="AQ76">
            <v>49052</v>
          </cell>
          <cell r="AR76">
            <v>6757</v>
          </cell>
          <cell r="AS76">
            <v>8768</v>
          </cell>
          <cell r="AT76">
            <v>4160</v>
          </cell>
          <cell r="AU76">
            <v>785</v>
          </cell>
          <cell r="AV76">
            <v>20471</v>
          </cell>
          <cell r="AW76">
            <v>20471</v>
          </cell>
          <cell r="AX76">
            <v>6893</v>
          </cell>
          <cell r="AY76">
            <v>115</v>
          </cell>
          <cell r="AZ76">
            <v>7008</v>
          </cell>
          <cell r="BA76">
            <v>1045</v>
          </cell>
          <cell r="BB76">
            <v>104</v>
          </cell>
          <cell r="BC76">
            <v>631</v>
          </cell>
          <cell r="BD76">
            <v>8788</v>
          </cell>
          <cell r="BE76">
            <v>29258</v>
          </cell>
          <cell r="BF76">
            <v>19794</v>
          </cell>
          <cell r="BG76">
            <v>3427</v>
          </cell>
          <cell r="BH76">
            <v>16367</v>
          </cell>
          <cell r="BI76">
            <v>49052</v>
          </cell>
          <cell r="BJ76">
            <v>45339</v>
          </cell>
          <cell r="BK76">
            <v>2793</v>
          </cell>
          <cell r="BL76">
            <v>374</v>
          </cell>
          <cell r="BM76">
            <v>2026</v>
          </cell>
          <cell r="BN76">
            <v>115</v>
          </cell>
          <cell r="BO76">
            <v>41</v>
          </cell>
          <cell r="BP76">
            <v>5348</v>
          </cell>
          <cell r="BQ76">
            <v>50687</v>
          </cell>
          <cell r="BR76">
            <v>619</v>
          </cell>
          <cell r="BS76">
            <v>940</v>
          </cell>
          <cell r="BT76">
            <v>1559</v>
          </cell>
          <cell r="BU76">
            <v>52246</v>
          </cell>
          <cell r="BV76">
            <v>6756</v>
          </cell>
          <cell r="BW76">
            <v>4048</v>
          </cell>
          <cell r="BX76">
            <v>3495</v>
          </cell>
          <cell r="BY76">
            <v>750</v>
          </cell>
          <cell r="BZ76">
            <v>15050</v>
          </cell>
          <cell r="CA76">
            <v>15050</v>
          </cell>
          <cell r="CB76">
            <v>7686</v>
          </cell>
          <cell r="CC76">
            <v>115</v>
          </cell>
          <cell r="CD76">
            <v>7801</v>
          </cell>
          <cell r="CE76">
            <v>1045</v>
          </cell>
          <cell r="CF76">
            <v>115</v>
          </cell>
          <cell r="CG76">
            <v>608</v>
          </cell>
          <cell r="CH76">
            <v>9570</v>
          </cell>
          <cell r="CI76">
            <v>24619</v>
          </cell>
          <cell r="CJ76">
            <v>27627</v>
          </cell>
          <cell r="CK76">
            <v>11260</v>
          </cell>
          <cell r="CL76">
            <v>16367</v>
          </cell>
          <cell r="CM76">
            <v>52246</v>
          </cell>
        </row>
        <row r="77">
          <cell r="B77">
            <v>42213</v>
          </cell>
          <cell r="C77">
            <v>2815</v>
          </cell>
          <cell r="D77">
            <v>369</v>
          </cell>
          <cell r="E77">
            <v>1848</v>
          </cell>
          <cell r="F77">
            <v>118</v>
          </cell>
          <cell r="G77">
            <v>35</v>
          </cell>
          <cell r="H77">
            <v>5185</v>
          </cell>
          <cell r="I77">
            <v>47399</v>
          </cell>
          <cell r="J77">
            <v>636</v>
          </cell>
          <cell r="K77">
            <v>1075</v>
          </cell>
          <cell r="L77">
            <v>1711</v>
          </cell>
          <cell r="M77">
            <v>49110</v>
          </cell>
          <cell r="N77">
            <v>6919</v>
          </cell>
          <cell r="O77">
            <v>9256</v>
          </cell>
          <cell r="P77">
            <v>3855</v>
          </cell>
          <cell r="Q77">
            <v>836</v>
          </cell>
          <cell r="R77">
            <v>20866</v>
          </cell>
          <cell r="S77">
            <v>20866</v>
          </cell>
          <cell r="T77">
            <v>7167</v>
          </cell>
          <cell r="U77">
            <v>115</v>
          </cell>
          <cell r="V77">
            <v>7283</v>
          </cell>
          <cell r="W77">
            <v>1048</v>
          </cell>
          <cell r="X77">
            <v>96</v>
          </cell>
          <cell r="Y77">
            <v>617</v>
          </cell>
          <cell r="Z77">
            <v>9044</v>
          </cell>
          <cell r="AA77">
            <v>29910</v>
          </cell>
          <cell r="AB77">
            <v>19200</v>
          </cell>
          <cell r="AC77">
            <v>2508</v>
          </cell>
          <cell r="AD77">
            <v>16692</v>
          </cell>
          <cell r="AE77">
            <v>49110</v>
          </cell>
          <cell r="AF77">
            <v>43755</v>
          </cell>
          <cell r="AG77">
            <v>2810</v>
          </cell>
          <cell r="AH77">
            <v>378</v>
          </cell>
          <cell r="AI77">
            <v>1710</v>
          </cell>
          <cell r="AJ77">
            <v>118</v>
          </cell>
          <cell r="AK77">
            <v>41</v>
          </cell>
          <cell r="AL77">
            <v>5058</v>
          </cell>
          <cell r="AM77">
            <v>48813</v>
          </cell>
          <cell r="AN77">
            <v>639</v>
          </cell>
          <cell r="AO77">
            <v>1173</v>
          </cell>
          <cell r="AP77">
            <v>1813</v>
          </cell>
          <cell r="AQ77">
            <v>50625</v>
          </cell>
          <cell r="AR77">
            <v>6966</v>
          </cell>
          <cell r="AS77">
            <v>10188</v>
          </cell>
          <cell r="AT77">
            <v>3559</v>
          </cell>
          <cell r="AU77">
            <v>727</v>
          </cell>
          <cell r="AV77">
            <v>21440</v>
          </cell>
          <cell r="AW77">
            <v>21440</v>
          </cell>
          <cell r="AX77">
            <v>7095</v>
          </cell>
          <cell r="AY77">
            <v>113</v>
          </cell>
          <cell r="AZ77">
            <v>7208</v>
          </cell>
          <cell r="BA77">
            <v>1047</v>
          </cell>
          <cell r="BB77">
            <v>96</v>
          </cell>
          <cell r="BC77">
            <v>622</v>
          </cell>
          <cell r="BD77">
            <v>8973</v>
          </cell>
          <cell r="BE77">
            <v>30413</v>
          </cell>
          <cell r="BF77">
            <v>20212</v>
          </cell>
          <cell r="BG77">
            <v>3529</v>
          </cell>
          <cell r="BH77">
            <v>16683</v>
          </cell>
          <cell r="BI77">
            <v>50625</v>
          </cell>
          <cell r="BJ77">
            <v>41128</v>
          </cell>
          <cell r="BK77">
            <v>2814</v>
          </cell>
          <cell r="BL77">
            <v>291</v>
          </cell>
          <cell r="BM77">
            <v>1710</v>
          </cell>
          <cell r="BN77">
            <v>118</v>
          </cell>
          <cell r="BO77">
            <v>41</v>
          </cell>
          <cell r="BP77">
            <v>4975</v>
          </cell>
          <cell r="BQ77">
            <v>46102</v>
          </cell>
          <cell r="BR77">
            <v>648</v>
          </cell>
          <cell r="BS77">
            <v>1248</v>
          </cell>
          <cell r="BT77">
            <v>1896</v>
          </cell>
          <cell r="BU77">
            <v>47998</v>
          </cell>
          <cell r="BV77">
            <v>6975</v>
          </cell>
          <cell r="BW77">
            <v>14898</v>
          </cell>
          <cell r="BX77">
            <v>3696</v>
          </cell>
          <cell r="BY77">
            <v>715</v>
          </cell>
          <cell r="BZ77">
            <v>26283</v>
          </cell>
          <cell r="CA77">
            <v>26283</v>
          </cell>
          <cell r="CB77">
            <v>6316</v>
          </cell>
          <cell r="CC77">
            <v>110</v>
          </cell>
          <cell r="CD77">
            <v>6426</v>
          </cell>
          <cell r="CE77">
            <v>1047</v>
          </cell>
          <cell r="CF77">
            <v>83</v>
          </cell>
          <cell r="CG77">
            <v>596</v>
          </cell>
          <cell r="CH77">
            <v>8151</v>
          </cell>
          <cell r="CI77">
            <v>34434</v>
          </cell>
          <cell r="CJ77">
            <v>13564</v>
          </cell>
          <cell r="CK77">
            <v>-3119</v>
          </cell>
          <cell r="CL77">
            <v>16683</v>
          </cell>
          <cell r="CM77">
            <v>47998</v>
          </cell>
        </row>
        <row r="78">
          <cell r="B78">
            <v>45293</v>
          </cell>
          <cell r="C78">
            <v>2906</v>
          </cell>
          <cell r="D78">
            <v>326</v>
          </cell>
          <cell r="E78">
            <v>1746</v>
          </cell>
          <cell r="F78">
            <v>123</v>
          </cell>
          <cell r="G78">
            <v>29</v>
          </cell>
          <cell r="H78">
            <v>5130</v>
          </cell>
          <cell r="I78">
            <v>50424</v>
          </cell>
          <cell r="J78">
            <v>641</v>
          </cell>
          <cell r="K78">
            <v>1172</v>
          </cell>
          <cell r="L78">
            <v>1813</v>
          </cell>
          <cell r="M78">
            <v>52237</v>
          </cell>
          <cell r="N78">
            <v>7101</v>
          </cell>
          <cell r="O78">
            <v>9744</v>
          </cell>
          <cell r="P78">
            <v>3783</v>
          </cell>
          <cell r="Q78">
            <v>923</v>
          </cell>
          <cell r="R78">
            <v>21551</v>
          </cell>
          <cell r="S78">
            <v>21551</v>
          </cell>
          <cell r="T78">
            <v>7571</v>
          </cell>
          <cell r="U78">
            <v>120</v>
          </cell>
          <cell r="V78">
            <v>7692</v>
          </cell>
          <cell r="W78">
            <v>1065</v>
          </cell>
          <cell r="X78">
            <v>90</v>
          </cell>
          <cell r="Y78">
            <v>637</v>
          </cell>
          <cell r="Z78">
            <v>9484</v>
          </cell>
          <cell r="AA78">
            <v>31034</v>
          </cell>
          <cell r="AB78">
            <v>21202</v>
          </cell>
          <cell r="AC78">
            <v>4182</v>
          </cell>
          <cell r="AD78">
            <v>17020</v>
          </cell>
          <cell r="AE78">
            <v>52237</v>
          </cell>
          <cell r="AF78">
            <v>43063</v>
          </cell>
          <cell r="AG78">
            <v>2852</v>
          </cell>
          <cell r="AH78">
            <v>327</v>
          </cell>
          <cell r="AI78">
            <v>1912</v>
          </cell>
          <cell r="AJ78">
            <v>122</v>
          </cell>
          <cell r="AK78">
            <v>21</v>
          </cell>
          <cell r="AL78">
            <v>5234</v>
          </cell>
          <cell r="AM78">
            <v>48297</v>
          </cell>
          <cell r="AN78">
            <v>649</v>
          </cell>
          <cell r="AO78">
            <v>1071</v>
          </cell>
          <cell r="AP78">
            <v>1720</v>
          </cell>
          <cell r="AQ78">
            <v>50016</v>
          </cell>
          <cell r="AR78">
            <v>6980</v>
          </cell>
          <cell r="AS78">
            <v>8619</v>
          </cell>
          <cell r="AT78">
            <v>3621</v>
          </cell>
          <cell r="AU78">
            <v>1029</v>
          </cell>
          <cell r="AV78">
            <v>20250</v>
          </cell>
          <cell r="AW78">
            <v>20250</v>
          </cell>
          <cell r="AX78">
            <v>7606</v>
          </cell>
          <cell r="AY78">
            <v>120</v>
          </cell>
          <cell r="AZ78">
            <v>7726</v>
          </cell>
          <cell r="BA78">
            <v>1065</v>
          </cell>
          <cell r="BB78">
            <v>87</v>
          </cell>
          <cell r="BC78">
            <v>602</v>
          </cell>
          <cell r="BD78">
            <v>9479</v>
          </cell>
          <cell r="BE78">
            <v>29729</v>
          </cell>
          <cell r="BF78">
            <v>20287</v>
          </cell>
          <cell r="BG78">
            <v>3257</v>
          </cell>
          <cell r="BH78">
            <v>17030</v>
          </cell>
          <cell r="BI78">
            <v>50016</v>
          </cell>
          <cell r="BJ78">
            <v>41225</v>
          </cell>
          <cell r="BK78">
            <v>2839</v>
          </cell>
          <cell r="BL78">
            <v>444</v>
          </cell>
          <cell r="BM78">
            <v>1912</v>
          </cell>
          <cell r="BN78">
            <v>122</v>
          </cell>
          <cell r="BO78">
            <v>25</v>
          </cell>
          <cell r="BP78">
            <v>5343</v>
          </cell>
          <cell r="BQ78">
            <v>46568</v>
          </cell>
          <cell r="BR78">
            <v>646</v>
          </cell>
          <cell r="BS78">
            <v>1197</v>
          </cell>
          <cell r="BT78">
            <v>1843</v>
          </cell>
          <cell r="BU78">
            <v>48411</v>
          </cell>
          <cell r="BV78">
            <v>6988</v>
          </cell>
          <cell r="BW78">
            <v>3977</v>
          </cell>
          <cell r="BX78">
            <v>3523</v>
          </cell>
          <cell r="BY78">
            <v>1016</v>
          </cell>
          <cell r="BZ78">
            <v>15503</v>
          </cell>
          <cell r="CA78">
            <v>15503</v>
          </cell>
          <cell r="CB78">
            <v>7004</v>
          </cell>
          <cell r="CC78">
            <v>124</v>
          </cell>
          <cell r="CD78">
            <v>7128</v>
          </cell>
          <cell r="CE78">
            <v>1065</v>
          </cell>
          <cell r="CF78">
            <v>93</v>
          </cell>
          <cell r="CG78">
            <v>730</v>
          </cell>
          <cell r="CH78">
            <v>9016</v>
          </cell>
          <cell r="CI78">
            <v>24519</v>
          </cell>
          <cell r="CJ78">
            <v>23892</v>
          </cell>
          <cell r="CK78">
            <v>6861</v>
          </cell>
          <cell r="CL78">
            <v>17030</v>
          </cell>
          <cell r="CM78">
            <v>48411</v>
          </cell>
        </row>
        <row r="79">
          <cell r="B79">
            <v>46559</v>
          </cell>
          <cell r="C79">
            <v>3044</v>
          </cell>
          <cell r="D79">
            <v>293</v>
          </cell>
          <cell r="E79">
            <v>1648</v>
          </cell>
          <cell r="F79">
            <v>127</v>
          </cell>
          <cell r="G79">
            <v>27</v>
          </cell>
          <cell r="H79">
            <v>5140</v>
          </cell>
          <cell r="I79">
            <v>51699</v>
          </cell>
          <cell r="J79">
            <v>650</v>
          </cell>
          <cell r="K79">
            <v>1270</v>
          </cell>
          <cell r="L79">
            <v>1921</v>
          </cell>
          <cell r="M79">
            <v>53619</v>
          </cell>
          <cell r="N79">
            <v>7404</v>
          </cell>
          <cell r="O79">
            <v>10425</v>
          </cell>
          <cell r="P79">
            <v>3697</v>
          </cell>
          <cell r="Q79">
            <v>1001</v>
          </cell>
          <cell r="R79">
            <v>22527</v>
          </cell>
          <cell r="S79">
            <v>22527</v>
          </cell>
          <cell r="T79">
            <v>8081</v>
          </cell>
          <cell r="U79">
            <v>130</v>
          </cell>
          <cell r="V79">
            <v>8211</v>
          </cell>
          <cell r="W79">
            <v>1088</v>
          </cell>
          <cell r="X79">
            <v>82</v>
          </cell>
          <cell r="Y79">
            <v>689</v>
          </cell>
          <cell r="Z79">
            <v>10069</v>
          </cell>
          <cell r="AA79">
            <v>32597</v>
          </cell>
          <cell r="AB79">
            <v>21023</v>
          </cell>
          <cell r="AC79">
            <v>3662</v>
          </cell>
          <cell r="AD79">
            <v>17361</v>
          </cell>
          <cell r="AE79">
            <v>53619</v>
          </cell>
          <cell r="AF79">
            <v>46928</v>
          </cell>
          <cell r="AG79">
            <v>3110</v>
          </cell>
          <cell r="AH79">
            <v>289</v>
          </cell>
          <cell r="AI79">
            <v>1487</v>
          </cell>
          <cell r="AJ79">
            <v>128</v>
          </cell>
          <cell r="AK79">
            <v>27</v>
          </cell>
          <cell r="AL79">
            <v>5041</v>
          </cell>
          <cell r="AM79">
            <v>51969</v>
          </cell>
          <cell r="AN79">
            <v>643</v>
          </cell>
          <cell r="AO79">
            <v>1281</v>
          </cell>
          <cell r="AP79">
            <v>1924</v>
          </cell>
          <cell r="AQ79">
            <v>53893</v>
          </cell>
          <cell r="AR79">
            <v>7459</v>
          </cell>
          <cell r="AS79">
            <v>11392</v>
          </cell>
          <cell r="AT79">
            <v>4028</v>
          </cell>
          <cell r="AU79">
            <v>968</v>
          </cell>
          <cell r="AV79">
            <v>23846</v>
          </cell>
          <cell r="AW79">
            <v>23846</v>
          </cell>
          <cell r="AX79">
            <v>8050</v>
          </cell>
          <cell r="AY79">
            <v>132</v>
          </cell>
          <cell r="AZ79">
            <v>8181</v>
          </cell>
          <cell r="BA79">
            <v>1092</v>
          </cell>
          <cell r="BB79">
            <v>87</v>
          </cell>
          <cell r="BC79">
            <v>720</v>
          </cell>
          <cell r="BD79">
            <v>10080</v>
          </cell>
          <cell r="BE79">
            <v>33926</v>
          </cell>
          <cell r="BF79">
            <v>19966</v>
          </cell>
          <cell r="BG79">
            <v>2602</v>
          </cell>
          <cell r="BH79">
            <v>17364</v>
          </cell>
          <cell r="BI79">
            <v>53893</v>
          </cell>
          <cell r="BJ79">
            <v>48133</v>
          </cell>
          <cell r="BK79">
            <v>3116</v>
          </cell>
          <cell r="BL79">
            <v>253</v>
          </cell>
          <cell r="BM79">
            <v>1349</v>
          </cell>
          <cell r="BN79">
            <v>128</v>
          </cell>
          <cell r="BO79">
            <v>23</v>
          </cell>
          <cell r="BP79">
            <v>4869</v>
          </cell>
          <cell r="BQ79">
            <v>53002</v>
          </cell>
          <cell r="BR79">
            <v>635</v>
          </cell>
          <cell r="BS79">
            <v>1156</v>
          </cell>
          <cell r="BT79">
            <v>1791</v>
          </cell>
          <cell r="BU79">
            <v>54793</v>
          </cell>
          <cell r="BV79">
            <v>7443</v>
          </cell>
          <cell r="BW79">
            <v>17257</v>
          </cell>
          <cell r="BX79">
            <v>4682</v>
          </cell>
          <cell r="BY79">
            <v>1038</v>
          </cell>
          <cell r="BZ79">
            <v>30421</v>
          </cell>
          <cell r="CA79">
            <v>30421</v>
          </cell>
          <cell r="CB79">
            <v>8691</v>
          </cell>
          <cell r="CC79">
            <v>131</v>
          </cell>
          <cell r="CD79">
            <v>8822</v>
          </cell>
          <cell r="CE79">
            <v>1092</v>
          </cell>
          <cell r="CF79">
            <v>85</v>
          </cell>
          <cell r="CG79">
            <v>631</v>
          </cell>
          <cell r="CH79">
            <v>10630</v>
          </cell>
          <cell r="CI79">
            <v>41050</v>
          </cell>
          <cell r="CJ79">
            <v>13743</v>
          </cell>
          <cell r="CK79">
            <v>-3622</v>
          </cell>
          <cell r="CL79">
            <v>17364</v>
          </cell>
          <cell r="CM79">
            <v>54793</v>
          </cell>
        </row>
        <row r="80">
          <cell r="B80">
            <v>48001</v>
          </cell>
          <cell r="C80">
            <v>3173</v>
          </cell>
          <cell r="D80">
            <v>301</v>
          </cell>
          <cell r="E80">
            <v>1682</v>
          </cell>
          <cell r="F80">
            <v>132</v>
          </cell>
          <cell r="G80">
            <v>30</v>
          </cell>
          <cell r="H80">
            <v>5317</v>
          </cell>
          <cell r="I80">
            <v>53318</v>
          </cell>
          <cell r="J80">
            <v>666</v>
          </cell>
          <cell r="K80">
            <v>1387</v>
          </cell>
          <cell r="L80">
            <v>2054</v>
          </cell>
          <cell r="M80">
            <v>55372</v>
          </cell>
          <cell r="N80">
            <v>7754</v>
          </cell>
          <cell r="O80">
            <v>11060</v>
          </cell>
          <cell r="P80">
            <v>3774</v>
          </cell>
          <cell r="Q80">
            <v>1066</v>
          </cell>
          <cell r="R80">
            <v>23654</v>
          </cell>
          <cell r="S80">
            <v>23654</v>
          </cell>
          <cell r="T80">
            <v>8485</v>
          </cell>
          <cell r="U80">
            <v>142</v>
          </cell>
          <cell r="V80">
            <v>8627</v>
          </cell>
          <cell r="W80">
            <v>1111</v>
          </cell>
          <cell r="X80">
            <v>76</v>
          </cell>
          <cell r="Y80">
            <v>758</v>
          </cell>
          <cell r="Z80">
            <v>10572</v>
          </cell>
          <cell r="AA80">
            <v>34226</v>
          </cell>
          <cell r="AB80">
            <v>21146</v>
          </cell>
          <cell r="AC80">
            <v>3432</v>
          </cell>
          <cell r="AD80">
            <v>17714</v>
          </cell>
          <cell r="AE80">
            <v>55372</v>
          </cell>
          <cell r="AF80">
            <v>48922</v>
          </cell>
          <cell r="AG80">
            <v>3191</v>
          </cell>
          <cell r="AH80">
            <v>272</v>
          </cell>
          <cell r="AI80">
            <v>1704</v>
          </cell>
          <cell r="AJ80">
            <v>132</v>
          </cell>
          <cell r="AK80">
            <v>31</v>
          </cell>
          <cell r="AL80">
            <v>5329</v>
          </cell>
          <cell r="AM80">
            <v>54252</v>
          </cell>
          <cell r="AN80">
            <v>648</v>
          </cell>
          <cell r="AO80">
            <v>1429</v>
          </cell>
          <cell r="AP80">
            <v>2077</v>
          </cell>
          <cell r="AQ80">
            <v>56329</v>
          </cell>
          <cell r="AR80">
            <v>7802</v>
          </cell>
          <cell r="AS80">
            <v>10759</v>
          </cell>
          <cell r="AT80">
            <v>3631</v>
          </cell>
          <cell r="AU80">
            <v>1046</v>
          </cell>
          <cell r="AV80">
            <v>23237</v>
          </cell>
          <cell r="AW80">
            <v>23237</v>
          </cell>
          <cell r="AX80">
            <v>8628</v>
          </cell>
          <cell r="AY80">
            <v>142</v>
          </cell>
          <cell r="AZ80">
            <v>8769</v>
          </cell>
          <cell r="BA80">
            <v>1110</v>
          </cell>
          <cell r="BB80">
            <v>71</v>
          </cell>
          <cell r="BC80">
            <v>1047</v>
          </cell>
          <cell r="BD80">
            <v>10998</v>
          </cell>
          <cell r="BE80">
            <v>34235</v>
          </cell>
          <cell r="BF80">
            <v>22094</v>
          </cell>
          <cell r="BG80">
            <v>4383</v>
          </cell>
          <cell r="BH80">
            <v>17711</v>
          </cell>
          <cell r="BI80">
            <v>56329</v>
          </cell>
          <cell r="BJ80">
            <v>52800</v>
          </cell>
          <cell r="BK80">
            <v>3194</v>
          </cell>
          <cell r="BL80">
            <v>269</v>
          </cell>
          <cell r="BM80">
            <v>1624</v>
          </cell>
          <cell r="BN80">
            <v>132</v>
          </cell>
          <cell r="BO80">
            <v>30</v>
          </cell>
          <cell r="BP80">
            <v>5249</v>
          </cell>
          <cell r="BQ80">
            <v>58049</v>
          </cell>
          <cell r="BR80">
            <v>652</v>
          </cell>
          <cell r="BS80">
            <v>1301</v>
          </cell>
          <cell r="BT80">
            <v>1953</v>
          </cell>
          <cell r="BU80">
            <v>60002</v>
          </cell>
          <cell r="BV80">
            <v>7801</v>
          </cell>
          <cell r="BW80">
            <v>4824</v>
          </cell>
          <cell r="BX80">
            <v>2953</v>
          </cell>
          <cell r="BY80">
            <v>1008</v>
          </cell>
          <cell r="BZ80">
            <v>16586</v>
          </cell>
          <cell r="CA80">
            <v>16586</v>
          </cell>
          <cell r="CB80">
            <v>9558</v>
          </cell>
          <cell r="CC80">
            <v>141</v>
          </cell>
          <cell r="CD80">
            <v>9699</v>
          </cell>
          <cell r="CE80">
            <v>1110</v>
          </cell>
          <cell r="CF80">
            <v>77</v>
          </cell>
          <cell r="CG80">
            <v>998</v>
          </cell>
          <cell r="CH80">
            <v>11884</v>
          </cell>
          <cell r="CI80">
            <v>28471</v>
          </cell>
          <cell r="CJ80">
            <v>31531</v>
          </cell>
          <cell r="CK80">
            <v>13820</v>
          </cell>
          <cell r="CL80">
            <v>17711</v>
          </cell>
          <cell r="CM80">
            <v>60002</v>
          </cell>
        </row>
        <row r="81">
          <cell r="B81">
            <v>48987</v>
          </cell>
          <cell r="C81">
            <v>3319</v>
          </cell>
          <cell r="D81">
            <v>355</v>
          </cell>
          <cell r="E81">
            <v>1823</v>
          </cell>
          <cell r="F81">
            <v>135</v>
          </cell>
          <cell r="G81">
            <v>31</v>
          </cell>
          <cell r="H81">
            <v>5663</v>
          </cell>
          <cell r="I81">
            <v>54650</v>
          </cell>
          <cell r="J81">
            <v>681</v>
          </cell>
          <cell r="K81">
            <v>1460</v>
          </cell>
          <cell r="L81">
            <v>2141</v>
          </cell>
          <cell r="M81">
            <v>56791</v>
          </cell>
          <cell r="N81">
            <v>8159</v>
          </cell>
          <cell r="O81">
            <v>11558</v>
          </cell>
          <cell r="P81">
            <v>4169</v>
          </cell>
          <cell r="Q81">
            <v>1124</v>
          </cell>
          <cell r="R81">
            <v>25011</v>
          </cell>
          <cell r="S81">
            <v>25011</v>
          </cell>
          <cell r="T81">
            <v>8803</v>
          </cell>
          <cell r="U81">
            <v>155</v>
          </cell>
          <cell r="V81">
            <v>8959</v>
          </cell>
          <cell r="W81">
            <v>1139</v>
          </cell>
          <cell r="X81">
            <v>73</v>
          </cell>
          <cell r="Y81">
            <v>818</v>
          </cell>
          <cell r="Z81">
            <v>10989</v>
          </cell>
          <cell r="AA81">
            <v>35999</v>
          </cell>
          <cell r="AB81">
            <v>20791</v>
          </cell>
          <cell r="AC81">
            <v>2684</v>
          </cell>
          <cell r="AD81">
            <v>18107</v>
          </cell>
          <cell r="AE81">
            <v>56791</v>
          </cell>
          <cell r="AF81">
            <v>49342</v>
          </cell>
          <cell r="AG81">
            <v>3280</v>
          </cell>
          <cell r="AH81">
            <v>366</v>
          </cell>
          <cell r="AI81">
            <v>1876</v>
          </cell>
          <cell r="AJ81">
            <v>135</v>
          </cell>
          <cell r="AK81">
            <v>36</v>
          </cell>
          <cell r="AL81">
            <v>5692</v>
          </cell>
          <cell r="AM81">
            <v>55034</v>
          </cell>
          <cell r="AN81">
            <v>713</v>
          </cell>
          <cell r="AO81">
            <v>1451</v>
          </cell>
          <cell r="AP81">
            <v>2163</v>
          </cell>
          <cell r="AQ81">
            <v>57198</v>
          </cell>
          <cell r="AR81">
            <v>8146</v>
          </cell>
          <cell r="AS81">
            <v>12725</v>
          </cell>
          <cell r="AT81">
            <v>3894</v>
          </cell>
          <cell r="AU81">
            <v>1125</v>
          </cell>
          <cell r="AV81">
            <v>25890</v>
          </cell>
          <cell r="AW81">
            <v>25890</v>
          </cell>
          <cell r="AX81">
            <v>8724</v>
          </cell>
          <cell r="AY81">
            <v>154</v>
          </cell>
          <cell r="AZ81">
            <v>8878</v>
          </cell>
          <cell r="BA81">
            <v>1137</v>
          </cell>
          <cell r="BB81">
            <v>74</v>
          </cell>
          <cell r="BC81">
            <v>851</v>
          </cell>
          <cell r="BD81">
            <v>10939</v>
          </cell>
          <cell r="BE81">
            <v>36829</v>
          </cell>
          <cell r="BF81">
            <v>20369</v>
          </cell>
          <cell r="BG81">
            <v>2268</v>
          </cell>
          <cell r="BH81">
            <v>18100</v>
          </cell>
          <cell r="BI81">
            <v>57198</v>
          </cell>
          <cell r="BJ81">
            <v>46069</v>
          </cell>
          <cell r="BK81">
            <v>3282</v>
          </cell>
          <cell r="BL81">
            <v>290</v>
          </cell>
          <cell r="BM81">
            <v>2119</v>
          </cell>
          <cell r="BN81">
            <v>135</v>
          </cell>
          <cell r="BO81">
            <v>35</v>
          </cell>
          <cell r="BP81">
            <v>5861</v>
          </cell>
          <cell r="BQ81">
            <v>51930</v>
          </cell>
          <cell r="BR81">
            <v>722</v>
          </cell>
          <cell r="BS81">
            <v>1568</v>
          </cell>
          <cell r="BT81">
            <v>2289</v>
          </cell>
          <cell r="BU81">
            <v>54219</v>
          </cell>
          <cell r="BV81">
            <v>8158</v>
          </cell>
          <cell r="BW81">
            <v>18595</v>
          </cell>
          <cell r="BX81">
            <v>3960</v>
          </cell>
          <cell r="BY81">
            <v>1099</v>
          </cell>
          <cell r="BZ81">
            <v>31812</v>
          </cell>
          <cell r="CA81">
            <v>31812</v>
          </cell>
          <cell r="CB81">
            <v>7693</v>
          </cell>
          <cell r="CC81">
            <v>151</v>
          </cell>
          <cell r="CD81">
            <v>7844</v>
          </cell>
          <cell r="CE81">
            <v>1137</v>
          </cell>
          <cell r="CF81">
            <v>64</v>
          </cell>
          <cell r="CG81">
            <v>817</v>
          </cell>
          <cell r="CH81">
            <v>9863</v>
          </cell>
          <cell r="CI81">
            <v>41675</v>
          </cell>
          <cell r="CJ81">
            <v>12544</v>
          </cell>
          <cell r="CK81">
            <v>-5556</v>
          </cell>
          <cell r="CL81">
            <v>18100</v>
          </cell>
          <cell r="CM81">
            <v>54219</v>
          </cell>
        </row>
        <row r="82">
          <cell r="B82">
            <v>50606</v>
          </cell>
          <cell r="C82">
            <v>3559</v>
          </cell>
          <cell r="D82">
            <v>398</v>
          </cell>
          <cell r="E82">
            <v>2077</v>
          </cell>
          <cell r="F82">
            <v>137</v>
          </cell>
          <cell r="G82">
            <v>28</v>
          </cell>
          <cell r="H82">
            <v>6199</v>
          </cell>
          <cell r="I82">
            <v>56804</v>
          </cell>
          <cell r="J82">
            <v>682</v>
          </cell>
          <cell r="K82">
            <v>1455</v>
          </cell>
          <cell r="L82">
            <v>2136</v>
          </cell>
          <cell r="M82">
            <v>58941</v>
          </cell>
          <cell r="N82">
            <v>8696</v>
          </cell>
          <cell r="O82">
            <v>12297</v>
          </cell>
          <cell r="P82">
            <v>4851</v>
          </cell>
          <cell r="Q82">
            <v>1160</v>
          </cell>
          <cell r="R82">
            <v>27003</v>
          </cell>
          <cell r="S82">
            <v>27003</v>
          </cell>
          <cell r="T82">
            <v>9113</v>
          </cell>
          <cell r="U82">
            <v>166</v>
          </cell>
          <cell r="V82">
            <v>9279</v>
          </cell>
          <cell r="W82">
            <v>1175</v>
          </cell>
          <cell r="X82">
            <v>76</v>
          </cell>
          <cell r="Y82">
            <v>867</v>
          </cell>
          <cell r="Z82">
            <v>11397</v>
          </cell>
          <cell r="AA82">
            <v>38400</v>
          </cell>
          <cell r="AB82">
            <v>20540</v>
          </cell>
          <cell r="AC82">
            <v>1991</v>
          </cell>
          <cell r="AD82">
            <v>18549</v>
          </cell>
          <cell r="AE82">
            <v>58941</v>
          </cell>
          <cell r="AF82">
            <v>48861</v>
          </cell>
          <cell r="AG82">
            <v>3537</v>
          </cell>
          <cell r="AH82">
            <v>407</v>
          </cell>
          <cell r="AI82">
            <v>2022</v>
          </cell>
          <cell r="AJ82">
            <v>138</v>
          </cell>
          <cell r="AK82">
            <v>22</v>
          </cell>
          <cell r="AL82">
            <v>6125</v>
          </cell>
          <cell r="AM82">
            <v>54986</v>
          </cell>
          <cell r="AN82">
            <v>672</v>
          </cell>
          <cell r="AO82">
            <v>1468</v>
          </cell>
          <cell r="AP82">
            <v>2140</v>
          </cell>
          <cell r="AQ82">
            <v>57126</v>
          </cell>
          <cell r="AR82">
            <v>8606</v>
          </cell>
          <cell r="AS82">
            <v>11376</v>
          </cell>
          <cell r="AT82">
            <v>4902</v>
          </cell>
          <cell r="AU82">
            <v>1198</v>
          </cell>
          <cell r="AV82">
            <v>26083</v>
          </cell>
          <cell r="AW82">
            <v>26083</v>
          </cell>
          <cell r="AX82">
            <v>9067</v>
          </cell>
          <cell r="AY82">
            <v>168</v>
          </cell>
          <cell r="AZ82">
            <v>9235</v>
          </cell>
          <cell r="BA82">
            <v>1171</v>
          </cell>
          <cell r="BB82">
            <v>77</v>
          </cell>
          <cell r="BC82">
            <v>842</v>
          </cell>
          <cell r="BD82">
            <v>11324</v>
          </cell>
          <cell r="BE82">
            <v>37407</v>
          </cell>
          <cell r="BF82">
            <v>19719</v>
          </cell>
          <cell r="BG82">
            <v>1186</v>
          </cell>
          <cell r="BH82">
            <v>18532</v>
          </cell>
          <cell r="BI82">
            <v>57126</v>
          </cell>
          <cell r="BJ82">
            <v>46966</v>
          </cell>
          <cell r="BK82">
            <v>3527</v>
          </cell>
          <cell r="BL82">
            <v>538</v>
          </cell>
          <cell r="BM82">
            <v>1997</v>
          </cell>
          <cell r="BN82">
            <v>138</v>
          </cell>
          <cell r="BO82">
            <v>27</v>
          </cell>
          <cell r="BP82">
            <v>6226</v>
          </cell>
          <cell r="BQ82">
            <v>53192</v>
          </cell>
          <cell r="BR82">
            <v>671</v>
          </cell>
          <cell r="BS82">
            <v>1643</v>
          </cell>
          <cell r="BT82">
            <v>2313</v>
          </cell>
          <cell r="BU82">
            <v>55505</v>
          </cell>
          <cell r="BV82">
            <v>8610</v>
          </cell>
          <cell r="BW82">
            <v>5177</v>
          </cell>
          <cell r="BX82">
            <v>4900</v>
          </cell>
          <cell r="BY82">
            <v>1174</v>
          </cell>
          <cell r="BZ82">
            <v>19861</v>
          </cell>
          <cell r="CA82">
            <v>19861</v>
          </cell>
          <cell r="CB82">
            <v>8484</v>
          </cell>
          <cell r="CC82">
            <v>172</v>
          </cell>
          <cell r="CD82">
            <v>8656</v>
          </cell>
          <cell r="CE82">
            <v>1171</v>
          </cell>
          <cell r="CF82">
            <v>84</v>
          </cell>
          <cell r="CG82">
            <v>1017</v>
          </cell>
          <cell r="CH82">
            <v>10929</v>
          </cell>
          <cell r="CI82">
            <v>30790</v>
          </cell>
          <cell r="CJ82">
            <v>24716</v>
          </cell>
          <cell r="CK82">
            <v>6183</v>
          </cell>
          <cell r="CL82">
            <v>18532</v>
          </cell>
          <cell r="CM82">
            <v>55505</v>
          </cell>
        </row>
        <row r="83">
          <cell r="B83">
            <v>52495</v>
          </cell>
          <cell r="C83">
            <v>3930</v>
          </cell>
          <cell r="D83">
            <v>388</v>
          </cell>
          <cell r="E83">
            <v>2366</v>
          </cell>
          <cell r="F83">
            <v>138</v>
          </cell>
          <cell r="G83">
            <v>24</v>
          </cell>
          <cell r="H83">
            <v>6846</v>
          </cell>
          <cell r="I83">
            <v>59341</v>
          </cell>
          <cell r="J83">
            <v>673</v>
          </cell>
          <cell r="K83">
            <v>1468</v>
          </cell>
          <cell r="L83">
            <v>2140</v>
          </cell>
          <cell r="M83">
            <v>61481</v>
          </cell>
          <cell r="N83">
            <v>9429</v>
          </cell>
          <cell r="O83">
            <v>13444</v>
          </cell>
          <cell r="P83">
            <v>5412</v>
          </cell>
          <cell r="Q83">
            <v>1156</v>
          </cell>
          <cell r="R83">
            <v>29441</v>
          </cell>
          <cell r="S83">
            <v>29441</v>
          </cell>
          <cell r="T83">
            <v>9561</v>
          </cell>
          <cell r="U83">
            <v>174</v>
          </cell>
          <cell r="V83">
            <v>9734</v>
          </cell>
          <cell r="W83">
            <v>1217</v>
          </cell>
          <cell r="X83">
            <v>90</v>
          </cell>
          <cell r="Y83">
            <v>914</v>
          </cell>
          <cell r="Z83">
            <v>11955</v>
          </cell>
          <cell r="AA83">
            <v>41396</v>
          </cell>
          <cell r="AB83">
            <v>20085</v>
          </cell>
          <cell r="AC83">
            <v>1071</v>
          </cell>
          <cell r="AD83">
            <v>19014</v>
          </cell>
          <cell r="AE83">
            <v>61481</v>
          </cell>
          <cell r="AF83">
            <v>53188</v>
          </cell>
          <cell r="AG83">
            <v>3926</v>
          </cell>
          <cell r="AH83">
            <v>422</v>
          </cell>
          <cell r="AI83">
            <v>2366</v>
          </cell>
          <cell r="AJ83">
            <v>137</v>
          </cell>
          <cell r="AK83">
            <v>27</v>
          </cell>
          <cell r="AL83">
            <v>6878</v>
          </cell>
          <cell r="AM83">
            <v>60067</v>
          </cell>
          <cell r="AN83">
            <v>672</v>
          </cell>
          <cell r="AO83">
            <v>1438</v>
          </cell>
          <cell r="AP83">
            <v>2110</v>
          </cell>
          <cell r="AQ83">
            <v>62177</v>
          </cell>
          <cell r="AR83">
            <v>9448</v>
          </cell>
          <cell r="AS83">
            <v>13552</v>
          </cell>
          <cell r="AT83">
            <v>5821</v>
          </cell>
          <cell r="AU83">
            <v>1159</v>
          </cell>
          <cell r="AV83">
            <v>29980</v>
          </cell>
          <cell r="AW83">
            <v>29980</v>
          </cell>
          <cell r="AX83">
            <v>9603</v>
          </cell>
          <cell r="AY83">
            <v>177</v>
          </cell>
          <cell r="AZ83">
            <v>9780</v>
          </cell>
          <cell r="BA83">
            <v>1221</v>
          </cell>
          <cell r="BB83">
            <v>86</v>
          </cell>
          <cell r="BC83">
            <v>915</v>
          </cell>
          <cell r="BD83">
            <v>12002</v>
          </cell>
          <cell r="BE83">
            <v>41982</v>
          </cell>
          <cell r="BF83">
            <v>20195</v>
          </cell>
          <cell r="BG83">
            <v>1161</v>
          </cell>
          <cell r="BH83">
            <v>19034</v>
          </cell>
          <cell r="BI83">
            <v>62177</v>
          </cell>
          <cell r="BJ83">
            <v>54596</v>
          </cell>
          <cell r="BK83">
            <v>3933</v>
          </cell>
          <cell r="BL83">
            <v>369</v>
          </cell>
          <cell r="BM83">
            <v>2228</v>
          </cell>
          <cell r="BN83">
            <v>137</v>
          </cell>
          <cell r="BO83">
            <v>23</v>
          </cell>
          <cell r="BP83">
            <v>6690</v>
          </cell>
          <cell r="BQ83">
            <v>61286</v>
          </cell>
          <cell r="BR83">
            <v>661</v>
          </cell>
          <cell r="BS83">
            <v>1288</v>
          </cell>
          <cell r="BT83">
            <v>1949</v>
          </cell>
          <cell r="BU83">
            <v>63235</v>
          </cell>
          <cell r="BV83">
            <v>9428</v>
          </cell>
          <cell r="BW83">
            <v>21403</v>
          </cell>
          <cell r="BX83">
            <v>6443</v>
          </cell>
          <cell r="BY83">
            <v>1248</v>
          </cell>
          <cell r="BZ83">
            <v>38523</v>
          </cell>
          <cell r="CA83">
            <v>38523</v>
          </cell>
          <cell r="CB83">
            <v>10377</v>
          </cell>
          <cell r="CC83">
            <v>177</v>
          </cell>
          <cell r="CD83">
            <v>10554</v>
          </cell>
          <cell r="CE83">
            <v>1221</v>
          </cell>
          <cell r="CF83">
            <v>84</v>
          </cell>
          <cell r="CG83">
            <v>791</v>
          </cell>
          <cell r="CH83">
            <v>12649</v>
          </cell>
          <cell r="CI83">
            <v>51172</v>
          </cell>
          <cell r="CJ83">
            <v>12063</v>
          </cell>
          <cell r="CK83">
            <v>-6970</v>
          </cell>
          <cell r="CL83">
            <v>19034</v>
          </cell>
          <cell r="CM83">
            <v>63235</v>
          </cell>
        </row>
        <row r="84">
          <cell r="B84">
            <v>54327</v>
          </cell>
          <cell r="C84">
            <v>4340</v>
          </cell>
          <cell r="D84">
            <v>352</v>
          </cell>
          <cell r="E84">
            <v>2678</v>
          </cell>
          <cell r="F84">
            <v>140</v>
          </cell>
          <cell r="G84">
            <v>23</v>
          </cell>
          <cell r="H84">
            <v>7532</v>
          </cell>
          <cell r="I84">
            <v>61859</v>
          </cell>
          <cell r="J84">
            <v>676</v>
          </cell>
          <cell r="K84">
            <v>1498</v>
          </cell>
          <cell r="L84">
            <v>2174</v>
          </cell>
          <cell r="M84">
            <v>64033</v>
          </cell>
          <cell r="N84">
            <v>10200</v>
          </cell>
          <cell r="O84">
            <v>14226</v>
          </cell>
          <cell r="P84">
            <v>5524</v>
          </cell>
          <cell r="Q84">
            <v>1164</v>
          </cell>
          <cell r="R84">
            <v>31114</v>
          </cell>
          <cell r="S84">
            <v>31114</v>
          </cell>
          <cell r="T84">
            <v>10153</v>
          </cell>
          <cell r="U84">
            <v>180</v>
          </cell>
          <cell r="V84">
            <v>10334</v>
          </cell>
          <cell r="W84">
            <v>1256</v>
          </cell>
          <cell r="X84">
            <v>107</v>
          </cell>
          <cell r="Y84">
            <v>949</v>
          </cell>
          <cell r="Z84">
            <v>12645</v>
          </cell>
          <cell r="AA84">
            <v>43759</v>
          </cell>
          <cell r="AB84">
            <v>20274</v>
          </cell>
          <cell r="AC84">
            <v>805</v>
          </cell>
          <cell r="AD84">
            <v>19469</v>
          </cell>
          <cell r="AE84">
            <v>64033</v>
          </cell>
          <cell r="AF84">
            <v>54778</v>
          </cell>
          <cell r="AG84">
            <v>4353</v>
          </cell>
          <cell r="AH84">
            <v>313</v>
          </cell>
          <cell r="AI84">
            <v>2709</v>
          </cell>
          <cell r="AJ84">
            <v>140</v>
          </cell>
          <cell r="AK84">
            <v>23</v>
          </cell>
          <cell r="AL84">
            <v>7538</v>
          </cell>
          <cell r="AM84">
            <v>62316</v>
          </cell>
          <cell r="AN84">
            <v>677</v>
          </cell>
          <cell r="AO84">
            <v>1467</v>
          </cell>
          <cell r="AP84">
            <v>2145</v>
          </cell>
          <cell r="AQ84">
            <v>64461</v>
          </cell>
          <cell r="AR84">
            <v>10278</v>
          </cell>
          <cell r="AS84">
            <v>15192</v>
          </cell>
          <cell r="AT84">
            <v>5264</v>
          </cell>
          <cell r="AU84">
            <v>1089</v>
          </cell>
          <cell r="AV84">
            <v>31823</v>
          </cell>
          <cell r="AW84">
            <v>31823</v>
          </cell>
          <cell r="AX84">
            <v>9925</v>
          </cell>
          <cell r="AY84">
            <v>175</v>
          </cell>
          <cell r="AZ84">
            <v>10099</v>
          </cell>
          <cell r="BA84">
            <v>1255</v>
          </cell>
          <cell r="BB84">
            <v>102</v>
          </cell>
          <cell r="BC84">
            <v>953</v>
          </cell>
          <cell r="BD84">
            <v>12410</v>
          </cell>
          <cell r="BE84">
            <v>44232</v>
          </cell>
          <cell r="BF84">
            <v>20228</v>
          </cell>
          <cell r="BG84">
            <v>762</v>
          </cell>
          <cell r="BH84">
            <v>19466</v>
          </cell>
          <cell r="BI84">
            <v>64461</v>
          </cell>
          <cell r="BJ84">
            <v>59203</v>
          </cell>
          <cell r="BK84">
            <v>4355</v>
          </cell>
          <cell r="BL84">
            <v>310</v>
          </cell>
          <cell r="BM84">
            <v>2629</v>
          </cell>
          <cell r="BN84">
            <v>140</v>
          </cell>
          <cell r="BO84">
            <v>22</v>
          </cell>
          <cell r="BP84">
            <v>7456</v>
          </cell>
          <cell r="BQ84">
            <v>66659</v>
          </cell>
          <cell r="BR84">
            <v>683</v>
          </cell>
          <cell r="BS84">
            <v>1322</v>
          </cell>
          <cell r="BT84">
            <v>2004</v>
          </cell>
          <cell r="BU84">
            <v>68664</v>
          </cell>
          <cell r="BV84">
            <v>10281</v>
          </cell>
          <cell r="BW84">
            <v>6604</v>
          </cell>
          <cell r="BX84">
            <v>4562</v>
          </cell>
          <cell r="BY84">
            <v>1064</v>
          </cell>
          <cell r="BZ84">
            <v>22510</v>
          </cell>
          <cell r="CA84">
            <v>22510</v>
          </cell>
          <cell r="CB84">
            <v>10953</v>
          </cell>
          <cell r="CC84">
            <v>173</v>
          </cell>
          <cell r="CD84">
            <v>11126</v>
          </cell>
          <cell r="CE84">
            <v>1255</v>
          </cell>
          <cell r="CF84">
            <v>106</v>
          </cell>
          <cell r="CG84">
            <v>904</v>
          </cell>
          <cell r="CH84">
            <v>13392</v>
          </cell>
          <cell r="CI84">
            <v>35902</v>
          </cell>
          <cell r="CJ84">
            <v>32761</v>
          </cell>
          <cell r="CK84">
            <v>13295</v>
          </cell>
          <cell r="CL84">
            <v>19466</v>
          </cell>
          <cell r="CM84">
            <v>68664</v>
          </cell>
        </row>
        <row r="85">
          <cell r="B85">
            <v>55904</v>
          </cell>
          <cell r="C85">
            <v>4675</v>
          </cell>
          <cell r="D85">
            <v>336</v>
          </cell>
          <cell r="E85">
            <v>2972</v>
          </cell>
          <cell r="F85">
            <v>145</v>
          </cell>
          <cell r="G85">
            <v>25</v>
          </cell>
          <cell r="H85">
            <v>8152</v>
          </cell>
          <cell r="I85">
            <v>64057</v>
          </cell>
          <cell r="J85">
            <v>722</v>
          </cell>
          <cell r="K85">
            <v>1513</v>
          </cell>
          <cell r="L85">
            <v>2236</v>
          </cell>
          <cell r="M85">
            <v>66292</v>
          </cell>
          <cell r="N85">
            <v>10627</v>
          </cell>
          <cell r="O85">
            <v>14373</v>
          </cell>
          <cell r="P85">
            <v>5198</v>
          </cell>
          <cell r="Q85">
            <v>1193</v>
          </cell>
          <cell r="R85">
            <v>31391</v>
          </cell>
          <cell r="S85">
            <v>31391</v>
          </cell>
          <cell r="T85">
            <v>10199</v>
          </cell>
          <cell r="U85">
            <v>188</v>
          </cell>
          <cell r="V85">
            <v>10387</v>
          </cell>
          <cell r="W85">
            <v>1282</v>
          </cell>
          <cell r="X85">
            <v>117</v>
          </cell>
          <cell r="Y85">
            <v>944</v>
          </cell>
          <cell r="Z85">
            <v>12730</v>
          </cell>
          <cell r="AA85">
            <v>44122</v>
          </cell>
          <cell r="AB85">
            <v>22171</v>
          </cell>
          <cell r="AC85">
            <v>2300</v>
          </cell>
          <cell r="AD85">
            <v>19871</v>
          </cell>
          <cell r="AE85">
            <v>66292</v>
          </cell>
          <cell r="AF85">
            <v>56288</v>
          </cell>
          <cell r="AG85">
            <v>4716</v>
          </cell>
          <cell r="AH85">
            <v>323</v>
          </cell>
          <cell r="AI85">
            <v>2972</v>
          </cell>
          <cell r="AJ85">
            <v>145</v>
          </cell>
          <cell r="AK85">
            <v>21</v>
          </cell>
          <cell r="AL85">
            <v>8176</v>
          </cell>
          <cell r="AM85">
            <v>64464</v>
          </cell>
          <cell r="AN85">
            <v>719</v>
          </cell>
          <cell r="AO85">
            <v>1608</v>
          </cell>
          <cell r="AP85">
            <v>2327</v>
          </cell>
          <cell r="AQ85">
            <v>66791</v>
          </cell>
          <cell r="AR85">
            <v>10653</v>
          </cell>
          <cell r="AS85">
            <v>13679</v>
          </cell>
          <cell r="AT85">
            <v>5292</v>
          </cell>
          <cell r="AU85">
            <v>1255</v>
          </cell>
          <cell r="AV85">
            <v>30879</v>
          </cell>
          <cell r="AW85">
            <v>30879</v>
          </cell>
          <cell r="AX85">
            <v>10443</v>
          </cell>
          <cell r="AY85">
            <v>190</v>
          </cell>
          <cell r="AZ85">
            <v>10633</v>
          </cell>
          <cell r="BA85">
            <v>1283</v>
          </cell>
          <cell r="BB85">
            <v>135</v>
          </cell>
          <cell r="BC85">
            <v>943</v>
          </cell>
          <cell r="BD85">
            <v>12994</v>
          </cell>
          <cell r="BE85">
            <v>43873</v>
          </cell>
          <cell r="BF85">
            <v>22918</v>
          </cell>
          <cell r="BG85">
            <v>3046</v>
          </cell>
          <cell r="BH85">
            <v>19872</v>
          </cell>
          <cell r="BI85">
            <v>66791</v>
          </cell>
          <cell r="BJ85">
            <v>52022</v>
          </cell>
          <cell r="BK85">
            <v>4714</v>
          </cell>
          <cell r="BL85">
            <v>257</v>
          </cell>
          <cell r="BM85">
            <v>3215</v>
          </cell>
          <cell r="BN85">
            <v>145</v>
          </cell>
          <cell r="BO85">
            <v>21</v>
          </cell>
          <cell r="BP85">
            <v>8351</v>
          </cell>
          <cell r="BQ85">
            <v>60373</v>
          </cell>
          <cell r="BR85">
            <v>724</v>
          </cell>
          <cell r="BS85">
            <v>1716</v>
          </cell>
          <cell r="BT85">
            <v>2440</v>
          </cell>
          <cell r="BU85">
            <v>62813</v>
          </cell>
          <cell r="BV85">
            <v>10665</v>
          </cell>
          <cell r="BW85">
            <v>21160</v>
          </cell>
          <cell r="BX85">
            <v>5338</v>
          </cell>
          <cell r="BY85">
            <v>1207</v>
          </cell>
          <cell r="BZ85">
            <v>38370</v>
          </cell>
          <cell r="CA85">
            <v>38370</v>
          </cell>
          <cell r="CB85">
            <v>9076</v>
          </cell>
          <cell r="CC85">
            <v>188</v>
          </cell>
          <cell r="CD85">
            <v>9264</v>
          </cell>
          <cell r="CE85">
            <v>1283</v>
          </cell>
          <cell r="CF85">
            <v>119</v>
          </cell>
          <cell r="CG85">
            <v>923</v>
          </cell>
          <cell r="CH85">
            <v>11589</v>
          </cell>
          <cell r="CI85">
            <v>49959</v>
          </cell>
          <cell r="CJ85">
            <v>12855</v>
          </cell>
          <cell r="CK85">
            <v>-7017</v>
          </cell>
          <cell r="CL85">
            <v>19872</v>
          </cell>
          <cell r="CM85">
            <v>62813</v>
          </cell>
        </row>
        <row r="86">
          <cell r="B86">
            <v>55083</v>
          </cell>
          <cell r="C86">
            <v>4908</v>
          </cell>
          <cell r="D86">
            <v>348</v>
          </cell>
          <cell r="E86">
            <v>3170</v>
          </cell>
          <cell r="F86">
            <v>152</v>
          </cell>
          <cell r="G86">
            <v>26</v>
          </cell>
          <cell r="H86">
            <v>8604</v>
          </cell>
          <cell r="I86">
            <v>63688</v>
          </cell>
          <cell r="J86">
            <v>820</v>
          </cell>
          <cell r="K86">
            <v>1499</v>
          </cell>
          <cell r="L86">
            <v>2319</v>
          </cell>
          <cell r="M86">
            <v>66006</v>
          </cell>
          <cell r="N86">
            <v>11429</v>
          </cell>
          <cell r="O86">
            <v>14246</v>
          </cell>
          <cell r="P86">
            <v>5029</v>
          </cell>
          <cell r="Q86">
            <v>1226</v>
          </cell>
          <cell r="R86">
            <v>31931</v>
          </cell>
          <cell r="S86">
            <v>31931</v>
          </cell>
          <cell r="T86">
            <v>9876</v>
          </cell>
          <cell r="U86">
            <v>199</v>
          </cell>
          <cell r="V86">
            <v>10075</v>
          </cell>
          <cell r="W86">
            <v>1293</v>
          </cell>
          <cell r="X86">
            <v>116</v>
          </cell>
          <cell r="Y86">
            <v>862</v>
          </cell>
          <cell r="Z86">
            <v>12346</v>
          </cell>
          <cell r="AA86">
            <v>44277</v>
          </cell>
          <cell r="AB86">
            <v>21729</v>
          </cell>
          <cell r="AC86">
            <v>1522</v>
          </cell>
          <cell r="AD86">
            <v>20207</v>
          </cell>
          <cell r="AE86">
            <v>66006</v>
          </cell>
          <cell r="AF86">
            <v>54534</v>
          </cell>
          <cell r="AG86">
            <v>4930</v>
          </cell>
          <cell r="AH86">
            <v>378</v>
          </cell>
          <cell r="AI86">
            <v>3134</v>
          </cell>
          <cell r="AJ86">
            <v>151</v>
          </cell>
          <cell r="AK86">
            <v>32</v>
          </cell>
          <cell r="AL86">
            <v>8625</v>
          </cell>
          <cell r="AM86">
            <v>63160</v>
          </cell>
          <cell r="AN86">
            <v>978</v>
          </cell>
          <cell r="AO86">
            <v>1055</v>
          </cell>
          <cell r="AP86">
            <v>2033</v>
          </cell>
          <cell r="AQ86">
            <v>65192</v>
          </cell>
          <cell r="AR86">
            <v>11253</v>
          </cell>
          <cell r="AS86">
            <v>14203</v>
          </cell>
          <cell r="AT86">
            <v>5129</v>
          </cell>
          <cell r="AU86">
            <v>1226</v>
          </cell>
          <cell r="AV86">
            <v>31812</v>
          </cell>
          <cell r="AW86">
            <v>31812</v>
          </cell>
          <cell r="AX86">
            <v>10175</v>
          </cell>
          <cell r="AY86">
            <v>200</v>
          </cell>
          <cell r="AZ86">
            <v>10375</v>
          </cell>
          <cell r="BA86">
            <v>1303</v>
          </cell>
          <cell r="BB86">
            <v>105</v>
          </cell>
          <cell r="BC86">
            <v>906</v>
          </cell>
          <cell r="BD86">
            <v>12690</v>
          </cell>
          <cell r="BE86">
            <v>44502</v>
          </cell>
          <cell r="BF86">
            <v>20691</v>
          </cell>
          <cell r="BG86">
            <v>440</v>
          </cell>
          <cell r="BH86">
            <v>20250</v>
          </cell>
          <cell r="BI86">
            <v>65192</v>
          </cell>
          <cell r="BJ86">
            <v>52629</v>
          </cell>
          <cell r="BK86">
            <v>4922</v>
          </cell>
          <cell r="BL86">
            <v>507</v>
          </cell>
          <cell r="BM86">
            <v>3109</v>
          </cell>
          <cell r="BN86">
            <v>151</v>
          </cell>
          <cell r="BO86">
            <v>36</v>
          </cell>
          <cell r="BP86">
            <v>8726</v>
          </cell>
          <cell r="BQ86">
            <v>61355</v>
          </cell>
          <cell r="BR86">
            <v>980</v>
          </cell>
          <cell r="BS86">
            <v>1197</v>
          </cell>
          <cell r="BT86">
            <v>2177</v>
          </cell>
          <cell r="BU86">
            <v>63532</v>
          </cell>
          <cell r="BV86">
            <v>11252</v>
          </cell>
          <cell r="BW86">
            <v>6280</v>
          </cell>
          <cell r="BX86">
            <v>6089</v>
          </cell>
          <cell r="BY86">
            <v>1204</v>
          </cell>
          <cell r="BZ86">
            <v>24824</v>
          </cell>
          <cell r="CA86">
            <v>24824</v>
          </cell>
          <cell r="CB86">
            <v>9672</v>
          </cell>
          <cell r="CC86">
            <v>204</v>
          </cell>
          <cell r="CD86">
            <v>9876</v>
          </cell>
          <cell r="CE86">
            <v>1303</v>
          </cell>
          <cell r="CF86">
            <v>118</v>
          </cell>
          <cell r="CG86">
            <v>1109</v>
          </cell>
          <cell r="CH86">
            <v>12406</v>
          </cell>
          <cell r="CI86">
            <v>37230</v>
          </cell>
          <cell r="CJ86">
            <v>26302</v>
          </cell>
          <cell r="CK86">
            <v>6052</v>
          </cell>
          <cell r="CL86">
            <v>20250</v>
          </cell>
          <cell r="CM86">
            <v>63532</v>
          </cell>
        </row>
        <row r="87">
          <cell r="B87">
            <v>55036</v>
          </cell>
          <cell r="C87">
            <v>5132</v>
          </cell>
          <cell r="D87">
            <v>376</v>
          </cell>
          <cell r="E87">
            <v>3284</v>
          </cell>
          <cell r="F87">
            <v>161</v>
          </cell>
          <cell r="G87">
            <v>25</v>
          </cell>
          <cell r="H87">
            <v>8979</v>
          </cell>
          <cell r="I87">
            <v>64015</v>
          </cell>
          <cell r="J87">
            <v>954</v>
          </cell>
          <cell r="K87">
            <v>1463</v>
          </cell>
          <cell r="L87">
            <v>2417</v>
          </cell>
          <cell r="M87">
            <v>66432</v>
          </cell>
          <cell r="N87">
            <v>12339</v>
          </cell>
          <cell r="O87">
            <v>14294</v>
          </cell>
          <cell r="P87">
            <v>5234</v>
          </cell>
          <cell r="Q87">
            <v>1206</v>
          </cell>
          <cell r="R87">
            <v>33073</v>
          </cell>
          <cell r="S87">
            <v>33073</v>
          </cell>
          <cell r="T87">
            <v>9578</v>
          </cell>
          <cell r="U87">
            <v>211</v>
          </cell>
          <cell r="V87">
            <v>9789</v>
          </cell>
          <cell r="W87">
            <v>1298</v>
          </cell>
          <cell r="X87">
            <v>112</v>
          </cell>
          <cell r="Y87">
            <v>759</v>
          </cell>
          <cell r="Z87">
            <v>11958</v>
          </cell>
          <cell r="AA87">
            <v>45031</v>
          </cell>
          <cell r="AB87">
            <v>21400</v>
          </cell>
          <cell r="AC87">
            <v>878</v>
          </cell>
          <cell r="AD87">
            <v>20523</v>
          </cell>
          <cell r="AE87">
            <v>66432</v>
          </cell>
          <cell r="AF87">
            <v>54669</v>
          </cell>
          <cell r="AG87">
            <v>5086</v>
          </cell>
          <cell r="AH87">
            <v>357</v>
          </cell>
          <cell r="AI87">
            <v>3414</v>
          </cell>
          <cell r="AJ87">
            <v>162</v>
          </cell>
          <cell r="AK87">
            <v>25</v>
          </cell>
          <cell r="AL87">
            <v>9044</v>
          </cell>
          <cell r="AM87">
            <v>63713</v>
          </cell>
          <cell r="AN87">
            <v>959</v>
          </cell>
          <cell r="AO87">
            <v>1485</v>
          </cell>
          <cell r="AP87">
            <v>2443</v>
          </cell>
          <cell r="AQ87">
            <v>66157</v>
          </cell>
          <cell r="AR87">
            <v>12461</v>
          </cell>
          <cell r="AS87">
            <v>14524</v>
          </cell>
          <cell r="AT87">
            <v>4632</v>
          </cell>
          <cell r="AU87">
            <v>1200</v>
          </cell>
          <cell r="AV87">
            <v>32817</v>
          </cell>
          <cell r="AW87">
            <v>32817</v>
          </cell>
          <cell r="AX87">
            <v>9000</v>
          </cell>
          <cell r="AY87">
            <v>210</v>
          </cell>
          <cell r="AZ87">
            <v>9209</v>
          </cell>
          <cell r="BA87">
            <v>1291</v>
          </cell>
          <cell r="BB87">
            <v>112</v>
          </cell>
          <cell r="BC87">
            <v>732</v>
          </cell>
          <cell r="BD87">
            <v>11344</v>
          </cell>
          <cell r="BE87">
            <v>44161</v>
          </cell>
          <cell r="BF87">
            <v>21995</v>
          </cell>
          <cell r="BG87">
            <v>1501</v>
          </cell>
          <cell r="BH87">
            <v>20494</v>
          </cell>
          <cell r="BI87">
            <v>66157</v>
          </cell>
          <cell r="BJ87">
            <v>56120</v>
          </cell>
          <cell r="BK87">
            <v>5092</v>
          </cell>
          <cell r="BL87">
            <v>307</v>
          </cell>
          <cell r="BM87">
            <v>3276</v>
          </cell>
          <cell r="BN87">
            <v>162</v>
          </cell>
          <cell r="BO87">
            <v>22</v>
          </cell>
          <cell r="BP87">
            <v>8858</v>
          </cell>
          <cell r="BQ87">
            <v>64978</v>
          </cell>
          <cell r="BR87">
            <v>943</v>
          </cell>
          <cell r="BS87">
            <v>1319</v>
          </cell>
          <cell r="BT87">
            <v>2262</v>
          </cell>
          <cell r="BU87">
            <v>67240</v>
          </cell>
          <cell r="BV87">
            <v>12449</v>
          </cell>
          <cell r="BW87">
            <v>23527</v>
          </cell>
          <cell r="BX87">
            <v>5106</v>
          </cell>
          <cell r="BY87">
            <v>1295</v>
          </cell>
          <cell r="BZ87">
            <v>42376</v>
          </cell>
          <cell r="CA87">
            <v>42376</v>
          </cell>
          <cell r="CB87">
            <v>9719</v>
          </cell>
          <cell r="CC87">
            <v>209</v>
          </cell>
          <cell r="CD87">
            <v>9928</v>
          </cell>
          <cell r="CE87">
            <v>1291</v>
          </cell>
          <cell r="CF87">
            <v>108</v>
          </cell>
          <cell r="CG87">
            <v>626</v>
          </cell>
          <cell r="CH87">
            <v>11952</v>
          </cell>
          <cell r="CI87">
            <v>54328</v>
          </cell>
          <cell r="CJ87">
            <v>12912</v>
          </cell>
          <cell r="CK87">
            <v>-7582</v>
          </cell>
          <cell r="CL87">
            <v>20494</v>
          </cell>
          <cell r="CM87">
            <v>67240</v>
          </cell>
        </row>
        <row r="88">
          <cell r="B88">
            <v>55132</v>
          </cell>
          <cell r="C88">
            <v>5490</v>
          </cell>
          <cell r="D88">
            <v>389</v>
          </cell>
          <cell r="E88">
            <v>3400</v>
          </cell>
          <cell r="F88">
            <v>168</v>
          </cell>
          <cell r="G88">
            <v>25</v>
          </cell>
          <cell r="H88">
            <v>9472</v>
          </cell>
          <cell r="I88">
            <v>64604</v>
          </cell>
          <cell r="J88">
            <v>1070</v>
          </cell>
          <cell r="K88">
            <v>1429</v>
          </cell>
          <cell r="L88">
            <v>2500</v>
          </cell>
          <cell r="M88">
            <v>67104</v>
          </cell>
          <cell r="N88">
            <v>13349</v>
          </cell>
          <cell r="O88">
            <v>14669</v>
          </cell>
          <cell r="P88">
            <v>5547</v>
          </cell>
          <cell r="Q88">
            <v>1190</v>
          </cell>
          <cell r="R88">
            <v>34755</v>
          </cell>
          <cell r="S88">
            <v>34755</v>
          </cell>
          <cell r="T88">
            <v>9913</v>
          </cell>
          <cell r="U88">
            <v>219</v>
          </cell>
          <cell r="V88">
            <v>10132</v>
          </cell>
          <cell r="W88">
            <v>1314</v>
          </cell>
          <cell r="X88">
            <v>120</v>
          </cell>
          <cell r="Y88">
            <v>712</v>
          </cell>
          <cell r="Z88">
            <v>12278</v>
          </cell>
          <cell r="AA88">
            <v>47033</v>
          </cell>
          <cell r="AB88">
            <v>20071</v>
          </cell>
          <cell r="AC88">
            <v>-806</v>
          </cell>
          <cell r="AD88">
            <v>20876</v>
          </cell>
          <cell r="AE88">
            <v>67104</v>
          </cell>
          <cell r="AF88">
            <v>55235</v>
          </cell>
          <cell r="AG88">
            <v>5428</v>
          </cell>
          <cell r="AH88">
            <v>386</v>
          </cell>
          <cell r="AI88">
            <v>3251</v>
          </cell>
          <cell r="AJ88">
            <v>169</v>
          </cell>
          <cell r="AK88">
            <v>24</v>
          </cell>
          <cell r="AL88">
            <v>9259</v>
          </cell>
          <cell r="AM88">
            <v>64494</v>
          </cell>
          <cell r="AN88">
            <v>1088</v>
          </cell>
          <cell r="AO88">
            <v>1915</v>
          </cell>
          <cell r="AP88">
            <v>3003</v>
          </cell>
          <cell r="AQ88">
            <v>67497</v>
          </cell>
          <cell r="AR88">
            <v>13227</v>
          </cell>
          <cell r="AS88">
            <v>14627</v>
          </cell>
          <cell r="AT88">
            <v>6190</v>
          </cell>
          <cell r="AU88">
            <v>1251</v>
          </cell>
          <cell r="AV88">
            <v>35294</v>
          </cell>
          <cell r="AW88">
            <v>35294</v>
          </cell>
          <cell r="AX88">
            <v>9986</v>
          </cell>
          <cell r="AY88">
            <v>220</v>
          </cell>
          <cell r="AZ88">
            <v>10207</v>
          </cell>
          <cell r="BA88">
            <v>1311</v>
          </cell>
          <cell r="BB88">
            <v>115</v>
          </cell>
          <cell r="BC88">
            <v>659</v>
          </cell>
          <cell r="BD88">
            <v>12292</v>
          </cell>
          <cell r="BE88">
            <v>47586</v>
          </cell>
          <cell r="BF88">
            <v>19911</v>
          </cell>
          <cell r="BG88">
            <v>-962</v>
          </cell>
          <cell r="BH88">
            <v>20873</v>
          </cell>
          <cell r="BI88">
            <v>67497</v>
          </cell>
          <cell r="BJ88">
            <v>59884</v>
          </cell>
          <cell r="BK88">
            <v>5431</v>
          </cell>
          <cell r="BL88">
            <v>388</v>
          </cell>
          <cell r="BM88">
            <v>3171</v>
          </cell>
          <cell r="BN88">
            <v>169</v>
          </cell>
          <cell r="BO88">
            <v>23</v>
          </cell>
          <cell r="BP88">
            <v>9181</v>
          </cell>
          <cell r="BQ88">
            <v>69065</v>
          </cell>
          <cell r="BR88">
            <v>1098</v>
          </cell>
          <cell r="BS88">
            <v>1731</v>
          </cell>
          <cell r="BT88">
            <v>2829</v>
          </cell>
          <cell r="BU88">
            <v>71894</v>
          </cell>
          <cell r="BV88">
            <v>13229</v>
          </cell>
          <cell r="BW88">
            <v>6659</v>
          </cell>
          <cell r="BX88">
            <v>6000</v>
          </cell>
          <cell r="BY88">
            <v>1230</v>
          </cell>
          <cell r="BZ88">
            <v>27118</v>
          </cell>
          <cell r="CA88">
            <v>27118</v>
          </cell>
          <cell r="CB88">
            <v>10992</v>
          </cell>
          <cell r="CC88">
            <v>218</v>
          </cell>
          <cell r="CD88">
            <v>11210</v>
          </cell>
          <cell r="CE88">
            <v>1311</v>
          </cell>
          <cell r="CF88">
            <v>118</v>
          </cell>
          <cell r="CG88">
            <v>619</v>
          </cell>
          <cell r="CH88">
            <v>13258</v>
          </cell>
          <cell r="CI88">
            <v>40377</v>
          </cell>
          <cell r="CJ88">
            <v>31517</v>
          </cell>
          <cell r="CK88">
            <v>10644</v>
          </cell>
          <cell r="CL88">
            <v>20873</v>
          </cell>
          <cell r="CM88">
            <v>71894</v>
          </cell>
        </row>
        <row r="89">
          <cell r="B89">
            <v>55552</v>
          </cell>
          <cell r="C89">
            <v>5953</v>
          </cell>
          <cell r="D89">
            <v>383</v>
          </cell>
          <cell r="E89">
            <v>3605</v>
          </cell>
          <cell r="F89">
            <v>173</v>
          </cell>
          <cell r="G89">
            <v>28</v>
          </cell>
          <cell r="H89">
            <v>10143</v>
          </cell>
          <cell r="I89">
            <v>65694</v>
          </cell>
          <cell r="J89">
            <v>1115</v>
          </cell>
          <cell r="K89">
            <v>1402</v>
          </cell>
          <cell r="L89">
            <v>2517</v>
          </cell>
          <cell r="M89">
            <v>68211</v>
          </cell>
          <cell r="N89">
            <v>14087</v>
          </cell>
          <cell r="O89">
            <v>15026</v>
          </cell>
          <cell r="P89">
            <v>5800</v>
          </cell>
          <cell r="Q89">
            <v>1321</v>
          </cell>
          <cell r="R89">
            <v>36235</v>
          </cell>
          <cell r="S89">
            <v>36235</v>
          </cell>
          <cell r="T89">
            <v>11005</v>
          </cell>
          <cell r="U89">
            <v>224</v>
          </cell>
          <cell r="V89">
            <v>11229</v>
          </cell>
          <cell r="W89">
            <v>1360</v>
          </cell>
          <cell r="X89">
            <v>137</v>
          </cell>
          <cell r="Y89">
            <v>735</v>
          </cell>
          <cell r="Z89">
            <v>13461</v>
          </cell>
          <cell r="AA89">
            <v>49696</v>
          </cell>
          <cell r="AB89">
            <v>18515</v>
          </cell>
          <cell r="AC89">
            <v>-2857</v>
          </cell>
          <cell r="AD89">
            <v>21372</v>
          </cell>
          <cell r="AE89">
            <v>68211</v>
          </cell>
          <cell r="AF89">
            <v>57058</v>
          </cell>
          <cell r="AG89">
            <v>5939</v>
          </cell>
          <cell r="AH89">
            <v>409</v>
          </cell>
          <cell r="AI89">
            <v>3573</v>
          </cell>
          <cell r="AJ89">
            <v>174</v>
          </cell>
          <cell r="AK89">
            <v>23</v>
          </cell>
          <cell r="AL89">
            <v>10118</v>
          </cell>
          <cell r="AM89">
            <v>67176</v>
          </cell>
          <cell r="AN89">
            <v>1129</v>
          </cell>
          <cell r="AO89">
            <v>1398</v>
          </cell>
          <cell r="AP89">
            <v>2527</v>
          </cell>
          <cell r="AQ89">
            <v>69704</v>
          </cell>
          <cell r="AR89">
            <v>14065</v>
          </cell>
          <cell r="AS89">
            <v>14516</v>
          </cell>
          <cell r="AT89">
            <v>5657</v>
          </cell>
          <cell r="AU89">
            <v>1246</v>
          </cell>
          <cell r="AV89">
            <v>35483</v>
          </cell>
          <cell r="AW89">
            <v>35483</v>
          </cell>
          <cell r="AX89">
            <v>10857</v>
          </cell>
          <cell r="AY89">
            <v>226</v>
          </cell>
          <cell r="AZ89">
            <v>11084</v>
          </cell>
          <cell r="BA89">
            <v>1358</v>
          </cell>
          <cell r="BB89">
            <v>138</v>
          </cell>
          <cell r="BC89">
            <v>769</v>
          </cell>
          <cell r="BD89">
            <v>13348</v>
          </cell>
          <cell r="BE89">
            <v>48832</v>
          </cell>
          <cell r="BF89">
            <v>20872</v>
          </cell>
          <cell r="BG89">
            <v>-489</v>
          </cell>
          <cell r="BH89">
            <v>21361</v>
          </cell>
          <cell r="BI89">
            <v>69704</v>
          </cell>
          <cell r="BJ89">
            <v>52471</v>
          </cell>
          <cell r="BK89">
            <v>5931</v>
          </cell>
          <cell r="BL89">
            <v>326</v>
          </cell>
          <cell r="BM89">
            <v>3816</v>
          </cell>
          <cell r="BN89">
            <v>174</v>
          </cell>
          <cell r="BO89">
            <v>22</v>
          </cell>
          <cell r="BP89">
            <v>10269</v>
          </cell>
          <cell r="BQ89">
            <v>62740</v>
          </cell>
          <cell r="BR89">
            <v>1132</v>
          </cell>
          <cell r="BS89">
            <v>1468</v>
          </cell>
          <cell r="BT89">
            <v>2600</v>
          </cell>
          <cell r="BU89">
            <v>65340</v>
          </cell>
          <cell r="BV89">
            <v>14078</v>
          </cell>
          <cell r="BW89">
            <v>22509</v>
          </cell>
          <cell r="BX89">
            <v>4387</v>
          </cell>
          <cell r="BY89">
            <v>1181</v>
          </cell>
          <cell r="BZ89">
            <v>42154</v>
          </cell>
          <cell r="CA89">
            <v>42154</v>
          </cell>
          <cell r="CB89">
            <v>9358</v>
          </cell>
          <cell r="CC89">
            <v>225</v>
          </cell>
          <cell r="CD89">
            <v>9583</v>
          </cell>
          <cell r="CE89">
            <v>1358</v>
          </cell>
          <cell r="CF89">
            <v>123</v>
          </cell>
          <cell r="CG89">
            <v>754</v>
          </cell>
          <cell r="CH89">
            <v>11818</v>
          </cell>
          <cell r="CI89">
            <v>53972</v>
          </cell>
          <cell r="CJ89">
            <v>11367</v>
          </cell>
          <cell r="CK89">
            <v>-9993</v>
          </cell>
          <cell r="CL89">
            <v>21361</v>
          </cell>
          <cell r="CM89">
            <v>65340</v>
          </cell>
        </row>
        <row r="90">
          <cell r="B90">
            <v>64156</v>
          </cell>
          <cell r="C90">
            <v>6337</v>
          </cell>
          <cell r="D90">
            <v>367</v>
          </cell>
          <cell r="E90">
            <v>3766</v>
          </cell>
          <cell r="F90">
            <v>177</v>
          </cell>
          <cell r="G90">
            <v>32</v>
          </cell>
          <cell r="H90">
            <v>10680</v>
          </cell>
          <cell r="I90">
            <v>74836</v>
          </cell>
          <cell r="J90">
            <v>1097</v>
          </cell>
          <cell r="K90">
            <v>1331</v>
          </cell>
          <cell r="L90">
            <v>2428</v>
          </cell>
          <cell r="M90">
            <v>77264</v>
          </cell>
          <cell r="N90">
            <v>14230</v>
          </cell>
          <cell r="O90">
            <v>15136</v>
          </cell>
          <cell r="P90">
            <v>5804</v>
          </cell>
          <cell r="Q90">
            <v>1684</v>
          </cell>
          <cell r="R90">
            <v>36854</v>
          </cell>
          <cell r="S90">
            <v>36854</v>
          </cell>
          <cell r="T90">
            <v>12075</v>
          </cell>
          <cell r="U90">
            <v>226</v>
          </cell>
          <cell r="V90">
            <v>12301</v>
          </cell>
          <cell r="W90">
            <v>1438</v>
          </cell>
          <cell r="X90">
            <v>143</v>
          </cell>
          <cell r="Y90">
            <v>781</v>
          </cell>
          <cell r="Z90">
            <v>14663</v>
          </cell>
          <cell r="AA90">
            <v>51517</v>
          </cell>
          <cell r="AB90">
            <v>25746</v>
          </cell>
          <cell r="AC90">
            <v>3714</v>
          </cell>
          <cell r="AD90">
            <v>22032</v>
          </cell>
          <cell r="AE90">
            <v>77264</v>
          </cell>
          <cell r="AF90">
            <v>60814</v>
          </cell>
          <cell r="AG90">
            <v>6441</v>
          </cell>
          <cell r="AH90">
            <v>350</v>
          </cell>
          <cell r="AI90">
            <v>3834</v>
          </cell>
          <cell r="AJ90">
            <v>176</v>
          </cell>
          <cell r="AK90">
            <v>40</v>
          </cell>
          <cell r="AL90">
            <v>10840</v>
          </cell>
          <cell r="AM90">
            <v>71655</v>
          </cell>
          <cell r="AN90">
            <v>1092</v>
          </cell>
          <cell r="AO90">
            <v>1342</v>
          </cell>
          <cell r="AP90">
            <v>2435</v>
          </cell>
          <cell r="AQ90">
            <v>74090</v>
          </cell>
          <cell r="AR90">
            <v>14627</v>
          </cell>
          <cell r="AS90">
            <v>15906</v>
          </cell>
          <cell r="AT90">
            <v>5718</v>
          </cell>
          <cell r="AU90">
            <v>1651</v>
          </cell>
          <cell r="AV90">
            <v>37902</v>
          </cell>
          <cell r="AW90">
            <v>37902</v>
          </cell>
          <cell r="AX90">
            <v>12286</v>
          </cell>
          <cell r="AY90">
            <v>221</v>
          </cell>
          <cell r="AZ90">
            <v>12507</v>
          </cell>
          <cell r="BA90">
            <v>1430</v>
          </cell>
          <cell r="BB90">
            <v>154</v>
          </cell>
          <cell r="BC90">
            <v>801</v>
          </cell>
          <cell r="BD90">
            <v>14893</v>
          </cell>
          <cell r="BE90">
            <v>52795</v>
          </cell>
          <cell r="BF90">
            <v>21295</v>
          </cell>
          <cell r="BG90">
            <v>-662</v>
          </cell>
          <cell r="BH90">
            <v>21957</v>
          </cell>
          <cell r="BI90">
            <v>74090</v>
          </cell>
          <cell r="BJ90">
            <v>58804</v>
          </cell>
          <cell r="BK90">
            <v>6442</v>
          </cell>
          <cell r="BL90">
            <v>469</v>
          </cell>
          <cell r="BM90">
            <v>3809</v>
          </cell>
          <cell r="BN90">
            <v>176</v>
          </cell>
          <cell r="BO90">
            <v>44</v>
          </cell>
          <cell r="BP90">
            <v>10941</v>
          </cell>
          <cell r="BQ90">
            <v>69744</v>
          </cell>
          <cell r="BR90">
            <v>1100</v>
          </cell>
          <cell r="BS90">
            <v>1557</v>
          </cell>
          <cell r="BT90">
            <v>2657</v>
          </cell>
          <cell r="BU90">
            <v>72402</v>
          </cell>
          <cell r="BV90">
            <v>14625</v>
          </cell>
          <cell r="BW90">
            <v>7156</v>
          </cell>
          <cell r="BX90">
            <v>6767</v>
          </cell>
          <cell r="BY90">
            <v>1632</v>
          </cell>
          <cell r="BZ90">
            <v>30179</v>
          </cell>
          <cell r="CA90">
            <v>30179</v>
          </cell>
          <cell r="CB90">
            <v>11818</v>
          </cell>
          <cell r="CC90">
            <v>226</v>
          </cell>
          <cell r="CD90">
            <v>12044</v>
          </cell>
          <cell r="CE90">
            <v>1430</v>
          </cell>
          <cell r="CF90">
            <v>173</v>
          </cell>
          <cell r="CG90">
            <v>975</v>
          </cell>
          <cell r="CH90">
            <v>14622</v>
          </cell>
          <cell r="CI90">
            <v>44801</v>
          </cell>
          <cell r="CJ90">
            <v>27601</v>
          </cell>
          <cell r="CK90">
            <v>5644</v>
          </cell>
          <cell r="CL90">
            <v>21957</v>
          </cell>
          <cell r="CM90">
            <v>72402</v>
          </cell>
        </row>
        <row r="91">
          <cell r="B91">
            <v>65351</v>
          </cell>
          <cell r="C91">
            <v>6471</v>
          </cell>
          <cell r="D91">
            <v>343</v>
          </cell>
          <cell r="E91">
            <v>3804</v>
          </cell>
          <cell r="F91">
            <v>181</v>
          </cell>
          <cell r="G91">
            <v>33</v>
          </cell>
          <cell r="H91">
            <v>10833</v>
          </cell>
          <cell r="I91">
            <v>76184</v>
          </cell>
          <cell r="J91">
            <v>1062</v>
          </cell>
          <cell r="K91">
            <v>1284</v>
          </cell>
          <cell r="L91">
            <v>2346</v>
          </cell>
          <cell r="M91">
            <v>78529</v>
          </cell>
          <cell r="N91">
            <v>13814</v>
          </cell>
          <cell r="O91">
            <v>14795</v>
          </cell>
          <cell r="P91">
            <v>5906</v>
          </cell>
          <cell r="Q91">
            <v>2180</v>
          </cell>
          <cell r="R91">
            <v>36695</v>
          </cell>
          <cell r="S91">
            <v>36695</v>
          </cell>
          <cell r="T91">
            <v>12468</v>
          </cell>
          <cell r="U91">
            <v>226</v>
          </cell>
          <cell r="V91">
            <v>12693</v>
          </cell>
          <cell r="W91">
            <v>1527</v>
          </cell>
          <cell r="X91">
            <v>134</v>
          </cell>
          <cell r="Y91">
            <v>792</v>
          </cell>
          <cell r="Z91">
            <v>15147</v>
          </cell>
          <cell r="AA91">
            <v>51842</v>
          </cell>
          <cell r="AB91">
            <v>26688</v>
          </cell>
          <cell r="AC91">
            <v>3933</v>
          </cell>
          <cell r="AD91">
            <v>22755</v>
          </cell>
          <cell r="AE91">
            <v>78529</v>
          </cell>
          <cell r="AF91">
            <v>68048</v>
          </cell>
          <cell r="AG91">
            <v>6436</v>
          </cell>
          <cell r="AH91">
            <v>332</v>
          </cell>
          <cell r="AI91">
            <v>3884</v>
          </cell>
          <cell r="AJ91">
            <v>182</v>
          </cell>
          <cell r="AK91">
            <v>30</v>
          </cell>
          <cell r="AL91">
            <v>10864</v>
          </cell>
          <cell r="AM91">
            <v>78911</v>
          </cell>
          <cell r="AN91">
            <v>1039</v>
          </cell>
          <cell r="AO91">
            <v>1301</v>
          </cell>
          <cell r="AP91">
            <v>2339</v>
          </cell>
          <cell r="AQ91">
            <v>81250</v>
          </cell>
          <cell r="AR91">
            <v>13496</v>
          </cell>
          <cell r="AS91">
            <v>14640</v>
          </cell>
          <cell r="AT91">
            <v>6047</v>
          </cell>
          <cell r="AU91">
            <v>2177</v>
          </cell>
          <cell r="AV91">
            <v>36359</v>
          </cell>
          <cell r="AW91">
            <v>36359</v>
          </cell>
          <cell r="AX91">
            <v>12687</v>
          </cell>
          <cell r="AY91">
            <v>226</v>
          </cell>
          <cell r="AZ91">
            <v>12913</v>
          </cell>
          <cell r="BA91">
            <v>1538</v>
          </cell>
          <cell r="BB91">
            <v>133</v>
          </cell>
          <cell r="BC91">
            <v>777</v>
          </cell>
          <cell r="BD91">
            <v>15361</v>
          </cell>
          <cell r="BE91">
            <v>51720</v>
          </cell>
          <cell r="BF91">
            <v>29530</v>
          </cell>
          <cell r="BG91">
            <v>6709</v>
          </cell>
          <cell r="BH91">
            <v>22821</v>
          </cell>
          <cell r="BI91">
            <v>81250</v>
          </cell>
          <cell r="BJ91">
            <v>70161</v>
          </cell>
          <cell r="BK91">
            <v>6441</v>
          </cell>
          <cell r="BL91">
            <v>283</v>
          </cell>
          <cell r="BM91">
            <v>3884</v>
          </cell>
          <cell r="BN91">
            <v>182</v>
          </cell>
          <cell r="BO91">
            <v>27</v>
          </cell>
          <cell r="BP91">
            <v>10816</v>
          </cell>
          <cell r="BQ91">
            <v>80978</v>
          </cell>
          <cell r="BR91">
            <v>1021</v>
          </cell>
          <cell r="BS91">
            <v>1153</v>
          </cell>
          <cell r="BT91">
            <v>2174</v>
          </cell>
          <cell r="BU91">
            <v>83151</v>
          </cell>
          <cell r="BV91">
            <v>13484</v>
          </cell>
          <cell r="BW91">
            <v>23549</v>
          </cell>
          <cell r="BX91">
            <v>6430</v>
          </cell>
          <cell r="BY91">
            <v>2356</v>
          </cell>
          <cell r="BZ91">
            <v>45820</v>
          </cell>
          <cell r="CA91">
            <v>45820</v>
          </cell>
          <cell r="CB91">
            <v>13658</v>
          </cell>
          <cell r="CC91">
            <v>225</v>
          </cell>
          <cell r="CD91">
            <v>13883</v>
          </cell>
          <cell r="CE91">
            <v>1538</v>
          </cell>
          <cell r="CF91">
            <v>126</v>
          </cell>
          <cell r="CG91">
            <v>667</v>
          </cell>
          <cell r="CH91">
            <v>16214</v>
          </cell>
          <cell r="CI91">
            <v>62034</v>
          </cell>
          <cell r="CJ91">
            <v>21118</v>
          </cell>
          <cell r="CK91">
            <v>-1703</v>
          </cell>
          <cell r="CL91">
            <v>22821</v>
          </cell>
          <cell r="CM91">
            <v>83151</v>
          </cell>
        </row>
        <row r="92">
          <cell r="B92">
            <v>66639</v>
          </cell>
          <cell r="C92">
            <v>6262</v>
          </cell>
          <cell r="D92">
            <v>321</v>
          </cell>
          <cell r="E92">
            <v>3491</v>
          </cell>
          <cell r="F92">
            <v>184</v>
          </cell>
          <cell r="G92">
            <v>30</v>
          </cell>
          <cell r="H92">
            <v>10288</v>
          </cell>
          <cell r="I92">
            <v>76927</v>
          </cell>
          <cell r="J92">
            <v>1042</v>
          </cell>
          <cell r="K92">
            <v>1271</v>
          </cell>
          <cell r="L92">
            <v>2313</v>
          </cell>
          <cell r="M92">
            <v>79240</v>
          </cell>
          <cell r="N92">
            <v>12870</v>
          </cell>
          <cell r="O92">
            <v>14114</v>
          </cell>
          <cell r="P92">
            <v>2262</v>
          </cell>
          <cell r="Q92">
            <v>2456</v>
          </cell>
          <cell r="R92">
            <v>31702</v>
          </cell>
          <cell r="S92">
            <v>31702</v>
          </cell>
          <cell r="T92">
            <v>11989</v>
          </cell>
          <cell r="U92">
            <v>223</v>
          </cell>
          <cell r="V92">
            <v>12212</v>
          </cell>
          <cell r="W92">
            <v>1608</v>
          </cell>
          <cell r="X92">
            <v>123</v>
          </cell>
          <cell r="Y92">
            <v>781</v>
          </cell>
          <cell r="Z92">
            <v>14724</v>
          </cell>
          <cell r="AA92">
            <v>46426</v>
          </cell>
          <cell r="AB92">
            <v>32814</v>
          </cell>
          <cell r="AC92">
            <v>9416</v>
          </cell>
          <cell r="AD92">
            <v>23399</v>
          </cell>
          <cell r="AE92">
            <v>79240</v>
          </cell>
          <cell r="AF92">
            <v>65661</v>
          </cell>
          <cell r="AG92">
            <v>6313</v>
          </cell>
          <cell r="AH92">
            <v>347</v>
          </cell>
          <cell r="AI92">
            <v>3314</v>
          </cell>
          <cell r="AJ92">
            <v>184</v>
          </cell>
          <cell r="AK92">
            <v>30</v>
          </cell>
          <cell r="AL92">
            <v>10188</v>
          </cell>
          <cell r="AM92">
            <v>75849</v>
          </cell>
          <cell r="AN92">
            <v>1052</v>
          </cell>
          <cell r="AO92">
            <v>1198</v>
          </cell>
          <cell r="AP92">
            <v>2250</v>
          </cell>
          <cell r="AQ92">
            <v>78100</v>
          </cell>
          <cell r="AR92">
            <v>12944</v>
          </cell>
          <cell r="AS92">
            <v>13781</v>
          </cell>
          <cell r="AT92">
            <v>1762</v>
          </cell>
          <cell r="AU92">
            <v>2617</v>
          </cell>
          <cell r="AV92">
            <v>31104</v>
          </cell>
          <cell r="AW92">
            <v>31104</v>
          </cell>
          <cell r="AX92">
            <v>11781</v>
          </cell>
          <cell r="AY92">
            <v>227</v>
          </cell>
          <cell r="AZ92">
            <v>12008</v>
          </cell>
          <cell r="BA92">
            <v>1610</v>
          </cell>
          <cell r="BB92">
            <v>118</v>
          </cell>
          <cell r="BC92">
            <v>794</v>
          </cell>
          <cell r="BD92">
            <v>14531</v>
          </cell>
          <cell r="BE92">
            <v>45635</v>
          </cell>
          <cell r="BF92">
            <v>32465</v>
          </cell>
          <cell r="BG92">
            <v>9047</v>
          </cell>
          <cell r="BH92">
            <v>23418</v>
          </cell>
          <cell r="BI92">
            <v>78100</v>
          </cell>
          <cell r="BJ92">
            <v>71234</v>
          </cell>
          <cell r="BK92">
            <v>6315</v>
          </cell>
          <cell r="BL92">
            <v>356</v>
          </cell>
          <cell r="BM92">
            <v>3314</v>
          </cell>
          <cell r="BN92">
            <v>184</v>
          </cell>
          <cell r="BO92">
            <v>29</v>
          </cell>
          <cell r="BP92">
            <v>10198</v>
          </cell>
          <cell r="BQ92">
            <v>81432</v>
          </cell>
          <cell r="BR92">
            <v>1061</v>
          </cell>
          <cell r="BS92">
            <v>1092</v>
          </cell>
          <cell r="BT92">
            <v>2152</v>
          </cell>
          <cell r="BU92">
            <v>83585</v>
          </cell>
          <cell r="BV92">
            <v>12946</v>
          </cell>
          <cell r="BW92">
            <v>6298</v>
          </cell>
          <cell r="BX92">
            <v>1588</v>
          </cell>
          <cell r="BY92">
            <v>2586</v>
          </cell>
          <cell r="BZ92">
            <v>23417</v>
          </cell>
          <cell r="CA92">
            <v>23417</v>
          </cell>
          <cell r="CB92">
            <v>12971</v>
          </cell>
          <cell r="CC92">
            <v>224</v>
          </cell>
          <cell r="CD92">
            <v>13195</v>
          </cell>
          <cell r="CE92">
            <v>1610</v>
          </cell>
          <cell r="CF92">
            <v>122</v>
          </cell>
          <cell r="CG92">
            <v>753</v>
          </cell>
          <cell r="CH92">
            <v>15680</v>
          </cell>
          <cell r="CI92">
            <v>39097</v>
          </cell>
          <cell r="CJ92">
            <v>44487</v>
          </cell>
          <cell r="CK92">
            <v>21070</v>
          </cell>
          <cell r="CL92">
            <v>23418</v>
          </cell>
          <cell r="CM92">
            <v>83585</v>
          </cell>
        </row>
        <row r="93">
          <cell r="B93">
            <v>66822</v>
          </cell>
          <cell r="C93">
            <v>5859</v>
          </cell>
          <cell r="D93">
            <v>308</v>
          </cell>
          <cell r="E93">
            <v>2839</v>
          </cell>
          <cell r="F93">
            <v>180</v>
          </cell>
          <cell r="G93">
            <v>27</v>
          </cell>
          <cell r="H93">
            <v>9213</v>
          </cell>
          <cell r="I93">
            <v>76035</v>
          </cell>
          <cell r="J93">
            <v>1020</v>
          </cell>
          <cell r="K93">
            <v>1317</v>
          </cell>
          <cell r="L93">
            <v>2338</v>
          </cell>
          <cell r="M93">
            <v>78373</v>
          </cell>
          <cell r="N93">
            <v>11747</v>
          </cell>
          <cell r="O93">
            <v>13497</v>
          </cell>
          <cell r="P93">
            <v>2821</v>
          </cell>
          <cell r="Q93">
            <v>2304</v>
          </cell>
          <cell r="R93">
            <v>30369</v>
          </cell>
          <cell r="S93">
            <v>30369</v>
          </cell>
          <cell r="T93">
            <v>10807</v>
          </cell>
          <cell r="U93">
            <v>216</v>
          </cell>
          <cell r="V93">
            <v>11023</v>
          </cell>
          <cell r="W93">
            <v>1675</v>
          </cell>
          <cell r="X93">
            <v>128</v>
          </cell>
          <cell r="Y93">
            <v>795</v>
          </cell>
          <cell r="Z93">
            <v>13621</v>
          </cell>
          <cell r="AA93">
            <v>43990</v>
          </cell>
          <cell r="AB93">
            <v>34383</v>
          </cell>
          <cell r="AC93">
            <v>10541</v>
          </cell>
          <cell r="AD93">
            <v>23842</v>
          </cell>
          <cell r="AE93">
            <v>78373</v>
          </cell>
          <cell r="AF93">
            <v>67059</v>
          </cell>
          <cell r="AG93">
            <v>5966</v>
          </cell>
          <cell r="AH93">
            <v>299</v>
          </cell>
          <cell r="AI93">
            <v>3250</v>
          </cell>
          <cell r="AJ93">
            <v>181</v>
          </cell>
          <cell r="AK93">
            <v>29</v>
          </cell>
          <cell r="AL93">
            <v>9724</v>
          </cell>
          <cell r="AM93">
            <v>76784</v>
          </cell>
          <cell r="AN93">
            <v>1157</v>
          </cell>
          <cell r="AO93">
            <v>1413</v>
          </cell>
          <cell r="AP93">
            <v>2570</v>
          </cell>
          <cell r="AQ93">
            <v>79354</v>
          </cell>
          <cell r="AR93">
            <v>12075</v>
          </cell>
          <cell r="AS93">
            <v>13719</v>
          </cell>
          <cell r="AT93">
            <v>3187</v>
          </cell>
          <cell r="AU93">
            <v>2376</v>
          </cell>
          <cell r="AV93">
            <v>31357</v>
          </cell>
          <cell r="AW93">
            <v>31357</v>
          </cell>
          <cell r="AX93">
            <v>11214</v>
          </cell>
          <cell r="AY93">
            <v>214</v>
          </cell>
          <cell r="AZ93">
            <v>11428</v>
          </cell>
          <cell r="BA93">
            <v>1674</v>
          </cell>
          <cell r="BB93">
            <v>118</v>
          </cell>
          <cell r="BC93">
            <v>782</v>
          </cell>
          <cell r="BD93">
            <v>14002</v>
          </cell>
          <cell r="BE93">
            <v>45359</v>
          </cell>
          <cell r="BF93">
            <v>33994</v>
          </cell>
          <cell r="BG93">
            <v>10140</v>
          </cell>
          <cell r="BH93">
            <v>23854</v>
          </cell>
          <cell r="BI93">
            <v>79354</v>
          </cell>
          <cell r="BJ93">
            <v>61670</v>
          </cell>
          <cell r="BK93">
            <v>5956</v>
          </cell>
          <cell r="BL93">
            <v>238</v>
          </cell>
          <cell r="BM93">
            <v>3250</v>
          </cell>
          <cell r="BN93">
            <v>181</v>
          </cell>
          <cell r="BO93">
            <v>28</v>
          </cell>
          <cell r="BP93">
            <v>9653</v>
          </cell>
          <cell r="BQ93">
            <v>71323</v>
          </cell>
          <cell r="BR93">
            <v>1157</v>
          </cell>
          <cell r="BS93">
            <v>1456</v>
          </cell>
          <cell r="BT93">
            <v>2613</v>
          </cell>
          <cell r="BU93">
            <v>73935</v>
          </cell>
          <cell r="BV93">
            <v>12082</v>
          </cell>
          <cell r="BW93">
            <v>21205</v>
          </cell>
          <cell r="BX93">
            <v>1936</v>
          </cell>
          <cell r="BY93">
            <v>2217</v>
          </cell>
          <cell r="BZ93">
            <v>37441</v>
          </cell>
          <cell r="CA93">
            <v>37441</v>
          </cell>
          <cell r="CB93">
            <v>9588</v>
          </cell>
          <cell r="CC93">
            <v>214</v>
          </cell>
          <cell r="CD93">
            <v>9802</v>
          </cell>
          <cell r="CE93">
            <v>1674</v>
          </cell>
          <cell r="CF93">
            <v>107</v>
          </cell>
          <cell r="CG93">
            <v>759</v>
          </cell>
          <cell r="CH93">
            <v>12342</v>
          </cell>
          <cell r="CI93">
            <v>49782</v>
          </cell>
          <cell r="CJ93">
            <v>24153</v>
          </cell>
          <cell r="CK93">
            <v>299</v>
          </cell>
          <cell r="CL93">
            <v>23854</v>
          </cell>
          <cell r="CM93">
            <v>73935</v>
          </cell>
        </row>
        <row r="94">
          <cell r="B94">
            <v>61513</v>
          </cell>
          <cell r="C94">
            <v>5475</v>
          </cell>
          <cell r="D94">
            <v>319</v>
          </cell>
          <cell r="E94">
            <v>2172</v>
          </cell>
          <cell r="F94">
            <v>170</v>
          </cell>
          <cell r="G94">
            <v>27</v>
          </cell>
          <cell r="H94">
            <v>8162</v>
          </cell>
          <cell r="I94">
            <v>69674</v>
          </cell>
          <cell r="J94">
            <v>963</v>
          </cell>
          <cell r="K94">
            <v>1430</v>
          </cell>
          <cell r="L94">
            <v>2393</v>
          </cell>
          <cell r="M94">
            <v>72068</v>
          </cell>
          <cell r="N94">
            <v>10836</v>
          </cell>
          <cell r="O94">
            <v>13033</v>
          </cell>
          <cell r="P94">
            <v>2954</v>
          </cell>
          <cell r="Q94">
            <v>1894</v>
          </cell>
          <cell r="R94">
            <v>28716</v>
          </cell>
          <cell r="S94">
            <v>28716</v>
          </cell>
          <cell r="T94">
            <v>9661</v>
          </cell>
          <cell r="U94">
            <v>207</v>
          </cell>
          <cell r="V94">
            <v>9868</v>
          </cell>
          <cell r="W94">
            <v>1734</v>
          </cell>
          <cell r="X94">
            <v>147</v>
          </cell>
          <cell r="Y94">
            <v>857</v>
          </cell>
          <cell r="Z94">
            <v>12607</v>
          </cell>
          <cell r="AA94">
            <v>41323</v>
          </cell>
          <cell r="AB94">
            <v>30745</v>
          </cell>
          <cell r="AC94">
            <v>6642</v>
          </cell>
          <cell r="AD94">
            <v>24102</v>
          </cell>
          <cell r="AE94">
            <v>72068</v>
          </cell>
          <cell r="AF94">
            <v>62161</v>
          </cell>
          <cell r="AG94">
            <v>5208</v>
          </cell>
          <cell r="AH94">
            <v>301</v>
          </cell>
          <cell r="AI94">
            <v>1837</v>
          </cell>
          <cell r="AJ94">
            <v>173</v>
          </cell>
          <cell r="AK94">
            <v>24</v>
          </cell>
          <cell r="AL94">
            <v>7542</v>
          </cell>
          <cell r="AM94">
            <v>69704</v>
          </cell>
          <cell r="AN94">
            <v>1003</v>
          </cell>
          <cell r="AO94">
            <v>1351</v>
          </cell>
          <cell r="AP94">
            <v>2354</v>
          </cell>
          <cell r="AQ94">
            <v>72057</v>
          </cell>
          <cell r="AR94">
            <v>10747</v>
          </cell>
          <cell r="AS94">
            <v>13008</v>
          </cell>
          <cell r="AT94">
            <v>3558</v>
          </cell>
          <cell r="AU94">
            <v>1763</v>
          </cell>
          <cell r="AV94">
            <v>29076</v>
          </cell>
          <cell r="AW94">
            <v>29076</v>
          </cell>
          <cell r="AX94">
            <v>9287</v>
          </cell>
          <cell r="AY94">
            <v>207</v>
          </cell>
          <cell r="AZ94">
            <v>9493</v>
          </cell>
          <cell r="BA94">
            <v>1730</v>
          </cell>
          <cell r="BB94">
            <v>155</v>
          </cell>
          <cell r="BC94">
            <v>835</v>
          </cell>
          <cell r="BD94">
            <v>12213</v>
          </cell>
          <cell r="BE94">
            <v>41289</v>
          </cell>
          <cell r="BF94">
            <v>30769</v>
          </cell>
          <cell r="BG94">
            <v>6638</v>
          </cell>
          <cell r="BH94">
            <v>24131</v>
          </cell>
          <cell r="BI94">
            <v>72057</v>
          </cell>
          <cell r="BJ94">
            <v>60406</v>
          </cell>
          <cell r="BK94">
            <v>5213</v>
          </cell>
          <cell r="BL94">
            <v>401</v>
          </cell>
          <cell r="BM94">
            <v>1837</v>
          </cell>
          <cell r="BN94">
            <v>173</v>
          </cell>
          <cell r="BO94">
            <v>29</v>
          </cell>
          <cell r="BP94">
            <v>7652</v>
          </cell>
          <cell r="BQ94">
            <v>68058</v>
          </cell>
          <cell r="BR94">
            <v>1011</v>
          </cell>
          <cell r="BS94">
            <v>1609</v>
          </cell>
          <cell r="BT94">
            <v>2620</v>
          </cell>
          <cell r="BU94">
            <v>70679</v>
          </cell>
          <cell r="BV94">
            <v>10749</v>
          </cell>
          <cell r="BW94">
            <v>5840</v>
          </cell>
          <cell r="BX94">
            <v>4612</v>
          </cell>
          <cell r="BY94">
            <v>1761</v>
          </cell>
          <cell r="BZ94">
            <v>22962</v>
          </cell>
          <cell r="CA94">
            <v>22962</v>
          </cell>
          <cell r="CB94">
            <v>9019</v>
          </cell>
          <cell r="CC94">
            <v>211</v>
          </cell>
          <cell r="CD94">
            <v>9230</v>
          </cell>
          <cell r="CE94">
            <v>1730</v>
          </cell>
          <cell r="CF94">
            <v>173</v>
          </cell>
          <cell r="CG94">
            <v>1007</v>
          </cell>
          <cell r="CH94">
            <v>12140</v>
          </cell>
          <cell r="CI94">
            <v>35102</v>
          </cell>
          <cell r="CJ94">
            <v>35577</v>
          </cell>
          <cell r="CK94">
            <v>11446</v>
          </cell>
          <cell r="CL94">
            <v>24131</v>
          </cell>
          <cell r="CM94">
            <v>70679</v>
          </cell>
        </row>
        <row r="95">
          <cell r="B95">
            <v>61777</v>
          </cell>
          <cell r="C95">
            <v>5267</v>
          </cell>
          <cell r="D95">
            <v>367</v>
          </cell>
          <cell r="E95">
            <v>1710</v>
          </cell>
          <cell r="F95">
            <v>156</v>
          </cell>
          <cell r="G95">
            <v>26</v>
          </cell>
          <cell r="H95">
            <v>7527</v>
          </cell>
          <cell r="I95">
            <v>69304</v>
          </cell>
          <cell r="J95">
            <v>891</v>
          </cell>
          <cell r="K95">
            <v>1640</v>
          </cell>
          <cell r="L95">
            <v>2531</v>
          </cell>
          <cell r="M95">
            <v>71835</v>
          </cell>
          <cell r="N95">
            <v>10383</v>
          </cell>
          <cell r="O95">
            <v>12614</v>
          </cell>
          <cell r="P95">
            <v>2907</v>
          </cell>
          <cell r="Q95">
            <v>1544</v>
          </cell>
          <cell r="R95">
            <v>27448</v>
          </cell>
          <cell r="S95">
            <v>27448</v>
          </cell>
          <cell r="T95">
            <v>9033</v>
          </cell>
          <cell r="U95">
            <v>204</v>
          </cell>
          <cell r="V95">
            <v>9237</v>
          </cell>
          <cell r="W95">
            <v>1794</v>
          </cell>
          <cell r="X95">
            <v>156</v>
          </cell>
          <cell r="Y95">
            <v>916</v>
          </cell>
          <cell r="Z95">
            <v>12103</v>
          </cell>
          <cell r="AA95">
            <v>39551</v>
          </cell>
          <cell r="AB95">
            <v>32284</v>
          </cell>
          <cell r="AC95">
            <v>7981</v>
          </cell>
          <cell r="AD95">
            <v>24303</v>
          </cell>
          <cell r="AE95">
            <v>71835</v>
          </cell>
          <cell r="AF95">
            <v>60291</v>
          </cell>
          <cell r="AG95">
            <v>5457</v>
          </cell>
          <cell r="AH95">
            <v>367</v>
          </cell>
          <cell r="AI95">
            <v>1609</v>
          </cell>
          <cell r="AJ95">
            <v>154</v>
          </cell>
          <cell r="AK95">
            <v>27</v>
          </cell>
          <cell r="AL95">
            <v>7614</v>
          </cell>
          <cell r="AM95">
            <v>67905</v>
          </cell>
          <cell r="AN95">
            <v>876</v>
          </cell>
          <cell r="AO95">
            <v>1643</v>
          </cell>
          <cell r="AP95">
            <v>2518</v>
          </cell>
          <cell r="AQ95">
            <v>70423</v>
          </cell>
          <cell r="AR95">
            <v>10536</v>
          </cell>
          <cell r="AS95">
            <v>12720</v>
          </cell>
          <cell r="AT95">
            <v>2088</v>
          </cell>
          <cell r="AU95">
            <v>1552</v>
          </cell>
          <cell r="AV95">
            <v>26896</v>
          </cell>
          <cell r="AW95">
            <v>26896</v>
          </cell>
          <cell r="AX95">
            <v>8870</v>
          </cell>
          <cell r="AY95">
            <v>204</v>
          </cell>
          <cell r="AZ95">
            <v>9073</v>
          </cell>
          <cell r="BA95">
            <v>1794</v>
          </cell>
          <cell r="BB95">
            <v>164</v>
          </cell>
          <cell r="BC95">
            <v>944</v>
          </cell>
          <cell r="BD95">
            <v>11976</v>
          </cell>
          <cell r="BE95">
            <v>38872</v>
          </cell>
          <cell r="BF95">
            <v>31552</v>
          </cell>
          <cell r="BG95">
            <v>7305</v>
          </cell>
          <cell r="BH95">
            <v>24246</v>
          </cell>
          <cell r="BI95">
            <v>70423</v>
          </cell>
          <cell r="BJ95">
            <v>62249</v>
          </cell>
          <cell r="BK95">
            <v>5460</v>
          </cell>
          <cell r="BL95">
            <v>307</v>
          </cell>
          <cell r="BM95">
            <v>1609</v>
          </cell>
          <cell r="BN95">
            <v>154</v>
          </cell>
          <cell r="BO95">
            <v>26</v>
          </cell>
          <cell r="BP95">
            <v>7555</v>
          </cell>
          <cell r="BQ95">
            <v>69805</v>
          </cell>
          <cell r="BR95">
            <v>864</v>
          </cell>
          <cell r="BS95">
            <v>1450</v>
          </cell>
          <cell r="BT95">
            <v>2314</v>
          </cell>
          <cell r="BU95">
            <v>72119</v>
          </cell>
          <cell r="BV95">
            <v>10528</v>
          </cell>
          <cell r="BW95">
            <v>20204</v>
          </cell>
          <cell r="BX95">
            <v>2446</v>
          </cell>
          <cell r="BY95">
            <v>1680</v>
          </cell>
          <cell r="BZ95">
            <v>34859</v>
          </cell>
          <cell r="CA95">
            <v>34859</v>
          </cell>
          <cell r="CB95">
            <v>9545</v>
          </cell>
          <cell r="CC95">
            <v>202</v>
          </cell>
          <cell r="CD95">
            <v>9747</v>
          </cell>
          <cell r="CE95">
            <v>1794</v>
          </cell>
          <cell r="CF95">
            <v>152</v>
          </cell>
          <cell r="CG95">
            <v>814</v>
          </cell>
          <cell r="CH95">
            <v>12507</v>
          </cell>
          <cell r="CI95">
            <v>47366</v>
          </cell>
          <cell r="CJ95">
            <v>24753</v>
          </cell>
          <cell r="CK95">
            <v>507</v>
          </cell>
          <cell r="CL95">
            <v>24246</v>
          </cell>
          <cell r="CM95">
            <v>72119</v>
          </cell>
        </row>
        <row r="96">
          <cell r="B96">
            <v>62595</v>
          </cell>
          <cell r="C96">
            <v>5360</v>
          </cell>
          <cell r="D96">
            <v>429</v>
          </cell>
          <cell r="E96">
            <v>1640</v>
          </cell>
          <cell r="F96">
            <v>146</v>
          </cell>
          <cell r="G96">
            <v>26</v>
          </cell>
          <cell r="H96">
            <v>7601</v>
          </cell>
          <cell r="I96">
            <v>70196</v>
          </cell>
          <cell r="J96">
            <v>853</v>
          </cell>
          <cell r="K96">
            <v>1910</v>
          </cell>
          <cell r="L96">
            <v>2763</v>
          </cell>
          <cell r="M96">
            <v>72959</v>
          </cell>
          <cell r="N96">
            <v>10573</v>
          </cell>
          <cell r="O96">
            <v>12328</v>
          </cell>
          <cell r="P96">
            <v>3160</v>
          </cell>
          <cell r="Q96">
            <v>1543</v>
          </cell>
          <cell r="R96">
            <v>27604</v>
          </cell>
          <cell r="S96">
            <v>27604</v>
          </cell>
          <cell r="T96">
            <v>9195</v>
          </cell>
          <cell r="U96">
            <v>211</v>
          </cell>
          <cell r="V96">
            <v>9406</v>
          </cell>
          <cell r="W96">
            <v>1847</v>
          </cell>
          <cell r="X96">
            <v>157</v>
          </cell>
          <cell r="Y96">
            <v>985</v>
          </cell>
          <cell r="Z96">
            <v>12394</v>
          </cell>
          <cell r="AA96">
            <v>39997</v>
          </cell>
          <cell r="AB96">
            <v>32962</v>
          </cell>
          <cell r="AC96">
            <v>8435</v>
          </cell>
          <cell r="AD96">
            <v>24527</v>
          </cell>
          <cell r="AE96">
            <v>72959</v>
          </cell>
          <cell r="AF96">
            <v>63445</v>
          </cell>
          <cell r="AG96">
            <v>5229</v>
          </cell>
          <cell r="AH96">
            <v>440</v>
          </cell>
          <cell r="AI96">
            <v>1916</v>
          </cell>
          <cell r="AJ96">
            <v>145</v>
          </cell>
          <cell r="AK96">
            <v>27</v>
          </cell>
          <cell r="AL96">
            <v>7758</v>
          </cell>
          <cell r="AM96">
            <v>71202</v>
          </cell>
          <cell r="AN96">
            <v>849</v>
          </cell>
          <cell r="AO96">
            <v>1841</v>
          </cell>
          <cell r="AP96">
            <v>2690</v>
          </cell>
          <cell r="AQ96">
            <v>73893</v>
          </cell>
          <cell r="AR96">
            <v>10536</v>
          </cell>
          <cell r="AS96">
            <v>11986</v>
          </cell>
          <cell r="AT96">
            <v>3368</v>
          </cell>
          <cell r="AU96">
            <v>1494</v>
          </cell>
          <cell r="AV96">
            <v>27384</v>
          </cell>
          <cell r="AW96">
            <v>27384</v>
          </cell>
          <cell r="AX96">
            <v>9400</v>
          </cell>
          <cell r="AY96">
            <v>207</v>
          </cell>
          <cell r="AZ96">
            <v>9607</v>
          </cell>
          <cell r="BA96">
            <v>1850</v>
          </cell>
          <cell r="BB96">
            <v>157</v>
          </cell>
          <cell r="BC96">
            <v>869</v>
          </cell>
          <cell r="BD96">
            <v>12483</v>
          </cell>
          <cell r="BE96">
            <v>39866</v>
          </cell>
          <cell r="BF96">
            <v>34026</v>
          </cell>
          <cell r="BG96">
            <v>9503</v>
          </cell>
          <cell r="BH96">
            <v>24523</v>
          </cell>
          <cell r="BI96">
            <v>73893</v>
          </cell>
          <cell r="BJ96">
            <v>68133</v>
          </cell>
          <cell r="BK96">
            <v>5230</v>
          </cell>
          <cell r="BL96">
            <v>463</v>
          </cell>
          <cell r="BM96">
            <v>1916</v>
          </cell>
          <cell r="BN96">
            <v>145</v>
          </cell>
          <cell r="BO96">
            <v>25</v>
          </cell>
          <cell r="BP96">
            <v>7779</v>
          </cell>
          <cell r="BQ96">
            <v>75912</v>
          </cell>
          <cell r="BR96">
            <v>853</v>
          </cell>
          <cell r="BS96">
            <v>1671</v>
          </cell>
          <cell r="BT96">
            <v>2523</v>
          </cell>
          <cell r="BU96">
            <v>78435</v>
          </cell>
          <cell r="BV96">
            <v>10537</v>
          </cell>
          <cell r="BW96">
            <v>5480</v>
          </cell>
          <cell r="BX96">
            <v>3185</v>
          </cell>
          <cell r="BY96">
            <v>1475</v>
          </cell>
          <cell r="BZ96">
            <v>20677</v>
          </cell>
          <cell r="CA96">
            <v>20677</v>
          </cell>
          <cell r="CB96">
            <v>10312</v>
          </cell>
          <cell r="CC96">
            <v>204</v>
          </cell>
          <cell r="CD96">
            <v>10516</v>
          </cell>
          <cell r="CE96">
            <v>1850</v>
          </cell>
          <cell r="CF96">
            <v>166</v>
          </cell>
          <cell r="CG96">
            <v>843</v>
          </cell>
          <cell r="CH96">
            <v>13374</v>
          </cell>
          <cell r="CI96">
            <v>34051</v>
          </cell>
          <cell r="CJ96">
            <v>44385</v>
          </cell>
          <cell r="CK96">
            <v>19862</v>
          </cell>
          <cell r="CL96">
            <v>24523</v>
          </cell>
          <cell r="CM96">
            <v>78435</v>
          </cell>
        </row>
        <row r="97">
          <cell r="B97">
            <v>63760</v>
          </cell>
          <cell r="C97">
            <v>5603</v>
          </cell>
          <cell r="D97">
            <v>463</v>
          </cell>
          <cell r="E97">
            <v>1936</v>
          </cell>
          <cell r="F97">
            <v>143</v>
          </cell>
          <cell r="G97">
            <v>26</v>
          </cell>
          <cell r="H97">
            <v>8171</v>
          </cell>
          <cell r="I97">
            <v>71931</v>
          </cell>
          <cell r="J97">
            <v>967</v>
          </cell>
          <cell r="K97">
            <v>2033</v>
          </cell>
          <cell r="L97">
            <v>3000</v>
          </cell>
          <cell r="M97">
            <v>74931</v>
          </cell>
          <cell r="N97">
            <v>11025</v>
          </cell>
          <cell r="O97">
            <v>12358</v>
          </cell>
          <cell r="P97">
            <v>4488</v>
          </cell>
          <cell r="Q97">
            <v>1836</v>
          </cell>
          <cell r="R97">
            <v>29706</v>
          </cell>
          <cell r="S97">
            <v>29706</v>
          </cell>
          <cell r="T97">
            <v>9956</v>
          </cell>
          <cell r="U97">
            <v>216</v>
          </cell>
          <cell r="V97">
            <v>10172</v>
          </cell>
          <cell r="W97">
            <v>1885</v>
          </cell>
          <cell r="X97">
            <v>158</v>
          </cell>
          <cell r="Y97">
            <v>1059</v>
          </cell>
          <cell r="Z97">
            <v>13273</v>
          </cell>
          <cell r="AA97">
            <v>42980</v>
          </cell>
          <cell r="AB97">
            <v>31951</v>
          </cell>
          <cell r="AC97">
            <v>7160</v>
          </cell>
          <cell r="AD97">
            <v>24791</v>
          </cell>
          <cell r="AE97">
            <v>74931</v>
          </cell>
          <cell r="AF97">
            <v>63758</v>
          </cell>
          <cell r="AG97">
            <v>5596</v>
          </cell>
          <cell r="AH97">
            <v>468</v>
          </cell>
          <cell r="AI97">
            <v>1578</v>
          </cell>
          <cell r="AJ97">
            <v>143</v>
          </cell>
          <cell r="AK97">
            <v>26</v>
          </cell>
          <cell r="AL97">
            <v>7811</v>
          </cell>
          <cell r="AM97">
            <v>71569</v>
          </cell>
          <cell r="AN97">
            <v>1214</v>
          </cell>
          <cell r="AO97">
            <v>2164</v>
          </cell>
          <cell r="AP97">
            <v>3379</v>
          </cell>
          <cell r="AQ97">
            <v>74947</v>
          </cell>
          <cell r="AR97">
            <v>11003</v>
          </cell>
          <cell r="AS97">
            <v>12826</v>
          </cell>
          <cell r="AT97">
            <v>4464</v>
          </cell>
          <cell r="AU97">
            <v>1718</v>
          </cell>
          <cell r="AV97">
            <v>30010</v>
          </cell>
          <cell r="AW97">
            <v>30010</v>
          </cell>
          <cell r="AX97">
            <v>9678</v>
          </cell>
          <cell r="AY97">
            <v>219</v>
          </cell>
          <cell r="AZ97">
            <v>9897</v>
          </cell>
          <cell r="BA97">
            <v>1887</v>
          </cell>
          <cell r="BB97">
            <v>135</v>
          </cell>
          <cell r="BC97">
            <v>715</v>
          </cell>
          <cell r="BD97">
            <v>12635</v>
          </cell>
          <cell r="BE97">
            <v>42645</v>
          </cell>
          <cell r="BF97">
            <v>32302</v>
          </cell>
          <cell r="BG97">
            <v>7501</v>
          </cell>
          <cell r="BH97">
            <v>24801</v>
          </cell>
          <cell r="BI97">
            <v>74947</v>
          </cell>
          <cell r="BJ97">
            <v>58588</v>
          </cell>
          <cell r="BK97">
            <v>5584</v>
          </cell>
          <cell r="BL97">
            <v>370</v>
          </cell>
          <cell r="BM97">
            <v>1578</v>
          </cell>
          <cell r="BN97">
            <v>143</v>
          </cell>
          <cell r="BO97">
            <v>25</v>
          </cell>
          <cell r="BP97">
            <v>7701</v>
          </cell>
          <cell r="BQ97">
            <v>66289</v>
          </cell>
          <cell r="BR97">
            <v>1211</v>
          </cell>
          <cell r="BS97">
            <v>2164</v>
          </cell>
          <cell r="BT97">
            <v>3374</v>
          </cell>
          <cell r="BU97">
            <v>69664</v>
          </cell>
          <cell r="BV97">
            <v>10999</v>
          </cell>
          <cell r="BW97">
            <v>19640</v>
          </cell>
          <cell r="BX97">
            <v>3283</v>
          </cell>
          <cell r="BY97">
            <v>1592</v>
          </cell>
          <cell r="BZ97">
            <v>35515</v>
          </cell>
          <cell r="CA97">
            <v>35515</v>
          </cell>
          <cell r="CB97">
            <v>8255</v>
          </cell>
          <cell r="CC97">
            <v>219</v>
          </cell>
          <cell r="CD97">
            <v>8474</v>
          </cell>
          <cell r="CE97">
            <v>1887</v>
          </cell>
          <cell r="CF97">
            <v>125</v>
          </cell>
          <cell r="CG97">
            <v>694</v>
          </cell>
          <cell r="CH97">
            <v>11180</v>
          </cell>
          <cell r="CI97">
            <v>46695</v>
          </cell>
          <cell r="CJ97">
            <v>22969</v>
          </cell>
          <cell r="CK97">
            <v>-1832</v>
          </cell>
          <cell r="CL97">
            <v>24801</v>
          </cell>
          <cell r="CM97">
            <v>69664</v>
          </cell>
        </row>
        <row r="98">
          <cell r="B98">
            <v>71673</v>
          </cell>
          <cell r="C98">
            <v>5937</v>
          </cell>
          <cell r="D98">
            <v>451</v>
          </cell>
          <cell r="E98">
            <v>2266</v>
          </cell>
          <cell r="F98">
            <v>147</v>
          </cell>
          <cell r="G98">
            <v>26</v>
          </cell>
          <cell r="H98">
            <v>8826</v>
          </cell>
          <cell r="I98">
            <v>80500</v>
          </cell>
          <cell r="J98">
            <v>1276</v>
          </cell>
          <cell r="K98">
            <v>1860</v>
          </cell>
          <cell r="L98">
            <v>3136</v>
          </cell>
          <cell r="M98">
            <v>83635</v>
          </cell>
          <cell r="N98">
            <v>11431</v>
          </cell>
          <cell r="O98">
            <v>12830</v>
          </cell>
          <cell r="P98">
            <v>6328</v>
          </cell>
          <cell r="Q98">
            <v>2179</v>
          </cell>
          <cell r="R98">
            <v>32768</v>
          </cell>
          <cell r="S98">
            <v>32768</v>
          </cell>
          <cell r="T98">
            <v>10773</v>
          </cell>
          <cell r="U98">
            <v>213</v>
          </cell>
          <cell r="V98">
            <v>10986</v>
          </cell>
          <cell r="W98">
            <v>1909</v>
          </cell>
          <cell r="X98">
            <v>165</v>
          </cell>
          <cell r="Y98">
            <v>1127</v>
          </cell>
          <cell r="Z98">
            <v>14187</v>
          </cell>
          <cell r="AA98">
            <v>46956</v>
          </cell>
          <cell r="AB98">
            <v>36680</v>
          </cell>
          <cell r="AC98">
            <v>11621</v>
          </cell>
          <cell r="AD98">
            <v>25058</v>
          </cell>
          <cell r="AE98">
            <v>83635</v>
          </cell>
          <cell r="AF98">
            <v>71585</v>
          </cell>
          <cell r="AG98">
            <v>6096</v>
          </cell>
          <cell r="AH98">
            <v>454</v>
          </cell>
          <cell r="AI98">
            <v>2477</v>
          </cell>
          <cell r="AJ98">
            <v>145</v>
          </cell>
          <cell r="AK98">
            <v>24</v>
          </cell>
          <cell r="AL98">
            <v>9197</v>
          </cell>
          <cell r="AM98">
            <v>80781</v>
          </cell>
          <cell r="AN98">
            <v>1166</v>
          </cell>
          <cell r="AO98">
            <v>1958</v>
          </cell>
          <cell r="AP98">
            <v>3123</v>
          </cell>
          <cell r="AQ98">
            <v>83905</v>
          </cell>
          <cell r="AR98">
            <v>11611</v>
          </cell>
          <cell r="AS98">
            <v>12345</v>
          </cell>
          <cell r="AT98">
            <v>5687</v>
          </cell>
          <cell r="AU98">
            <v>2389</v>
          </cell>
          <cell r="AV98">
            <v>32032</v>
          </cell>
          <cell r="AW98">
            <v>32032</v>
          </cell>
          <cell r="AX98">
            <v>11074</v>
          </cell>
          <cell r="AY98">
            <v>223</v>
          </cell>
          <cell r="AZ98">
            <v>11297</v>
          </cell>
          <cell r="BA98">
            <v>1907</v>
          </cell>
          <cell r="BB98">
            <v>189</v>
          </cell>
          <cell r="BC98">
            <v>1244</v>
          </cell>
          <cell r="BD98">
            <v>14638</v>
          </cell>
          <cell r="BE98">
            <v>46669</v>
          </cell>
          <cell r="BF98">
            <v>37235</v>
          </cell>
          <cell r="BG98">
            <v>12156</v>
          </cell>
          <cell r="BH98">
            <v>25079</v>
          </cell>
          <cell r="BI98">
            <v>83905</v>
          </cell>
          <cell r="BJ98">
            <v>69427</v>
          </cell>
          <cell r="BK98">
            <v>6107</v>
          </cell>
          <cell r="BL98">
            <v>599</v>
          </cell>
          <cell r="BM98">
            <v>2477</v>
          </cell>
          <cell r="BN98">
            <v>145</v>
          </cell>
          <cell r="BO98">
            <v>28</v>
          </cell>
          <cell r="BP98">
            <v>9356</v>
          </cell>
          <cell r="BQ98">
            <v>78783</v>
          </cell>
          <cell r="BR98">
            <v>1179</v>
          </cell>
          <cell r="BS98">
            <v>2365</v>
          </cell>
          <cell r="BT98">
            <v>3544</v>
          </cell>
          <cell r="BU98">
            <v>82327</v>
          </cell>
          <cell r="BV98">
            <v>11627</v>
          </cell>
          <cell r="BW98">
            <v>5605</v>
          </cell>
          <cell r="BX98">
            <v>6684</v>
          </cell>
          <cell r="BY98">
            <v>2406</v>
          </cell>
          <cell r="BZ98">
            <v>26322</v>
          </cell>
          <cell r="CA98">
            <v>26322</v>
          </cell>
          <cell r="CB98">
            <v>10802</v>
          </cell>
          <cell r="CC98">
            <v>228</v>
          </cell>
          <cell r="CD98">
            <v>11030</v>
          </cell>
          <cell r="CE98">
            <v>1907</v>
          </cell>
          <cell r="CF98">
            <v>206</v>
          </cell>
          <cell r="CG98">
            <v>1492</v>
          </cell>
          <cell r="CH98">
            <v>14636</v>
          </cell>
          <cell r="CI98">
            <v>40958</v>
          </cell>
          <cell r="CJ98">
            <v>41369</v>
          </cell>
          <cell r="CK98">
            <v>16290</v>
          </cell>
          <cell r="CL98">
            <v>25079</v>
          </cell>
          <cell r="CM98">
            <v>82327</v>
          </cell>
        </row>
        <row r="99">
          <cell r="B99">
            <v>72006</v>
          </cell>
          <cell r="C99">
            <v>6339</v>
          </cell>
          <cell r="D99">
            <v>406</v>
          </cell>
          <cell r="E99">
            <v>2504</v>
          </cell>
          <cell r="F99">
            <v>154</v>
          </cell>
          <cell r="G99">
            <v>26</v>
          </cell>
          <cell r="H99">
            <v>9431</v>
          </cell>
          <cell r="I99">
            <v>81437</v>
          </cell>
          <cell r="J99">
            <v>1663</v>
          </cell>
          <cell r="K99">
            <v>1499</v>
          </cell>
          <cell r="L99">
            <v>3162</v>
          </cell>
          <cell r="M99">
            <v>84599</v>
          </cell>
          <cell r="N99">
            <v>11745</v>
          </cell>
          <cell r="O99">
            <v>13606</v>
          </cell>
          <cell r="P99">
            <v>7446</v>
          </cell>
          <cell r="Q99">
            <v>2352</v>
          </cell>
          <cell r="R99">
            <v>35149</v>
          </cell>
          <cell r="S99">
            <v>35149</v>
          </cell>
          <cell r="T99">
            <v>11383</v>
          </cell>
          <cell r="U99">
            <v>205</v>
          </cell>
          <cell r="V99">
            <v>11588</v>
          </cell>
          <cell r="W99">
            <v>1927</v>
          </cell>
          <cell r="X99">
            <v>173</v>
          </cell>
          <cell r="Y99">
            <v>1161</v>
          </cell>
          <cell r="Z99">
            <v>14849</v>
          </cell>
          <cell r="AA99">
            <v>49998</v>
          </cell>
          <cell r="AB99">
            <v>34601</v>
          </cell>
          <cell r="AC99">
            <v>9292</v>
          </cell>
          <cell r="AD99">
            <v>25310</v>
          </cell>
          <cell r="AE99">
            <v>84599</v>
          </cell>
          <cell r="AF99">
            <v>71647</v>
          </cell>
          <cell r="AG99">
            <v>6087</v>
          </cell>
          <cell r="AH99">
            <v>412</v>
          </cell>
          <cell r="AI99">
            <v>2543</v>
          </cell>
          <cell r="AJ99">
            <v>157</v>
          </cell>
          <cell r="AK99">
            <v>28</v>
          </cell>
          <cell r="AL99">
            <v>9227</v>
          </cell>
          <cell r="AM99">
            <v>80875</v>
          </cell>
          <cell r="AN99">
            <v>1758</v>
          </cell>
          <cell r="AO99">
            <v>1354</v>
          </cell>
          <cell r="AP99">
            <v>3112</v>
          </cell>
          <cell r="AQ99">
            <v>83987</v>
          </cell>
          <cell r="AR99">
            <v>11543</v>
          </cell>
          <cell r="AS99">
            <v>13688</v>
          </cell>
          <cell r="AT99">
            <v>8677</v>
          </cell>
          <cell r="AU99">
            <v>2356</v>
          </cell>
          <cell r="AV99">
            <v>36265</v>
          </cell>
          <cell r="AW99">
            <v>36265</v>
          </cell>
          <cell r="AX99">
            <v>11380</v>
          </cell>
          <cell r="AY99">
            <v>192</v>
          </cell>
          <cell r="AZ99">
            <v>11572</v>
          </cell>
          <cell r="BA99">
            <v>1923</v>
          </cell>
          <cell r="BB99">
            <v>164</v>
          </cell>
          <cell r="BC99">
            <v>1119</v>
          </cell>
          <cell r="BD99">
            <v>14778</v>
          </cell>
          <cell r="BE99">
            <v>51043</v>
          </cell>
          <cell r="BF99">
            <v>32944</v>
          </cell>
          <cell r="BG99">
            <v>7644</v>
          </cell>
          <cell r="BH99">
            <v>25299</v>
          </cell>
          <cell r="BI99">
            <v>83987</v>
          </cell>
          <cell r="BJ99">
            <v>74420</v>
          </cell>
          <cell r="BK99">
            <v>6089</v>
          </cell>
          <cell r="BL99">
            <v>340</v>
          </cell>
          <cell r="BM99">
            <v>2543</v>
          </cell>
          <cell r="BN99">
            <v>157</v>
          </cell>
          <cell r="BO99">
            <v>28</v>
          </cell>
          <cell r="BP99">
            <v>9157</v>
          </cell>
          <cell r="BQ99">
            <v>83576</v>
          </cell>
          <cell r="BR99">
            <v>1741</v>
          </cell>
          <cell r="BS99">
            <v>1199</v>
          </cell>
          <cell r="BT99">
            <v>2940</v>
          </cell>
          <cell r="BU99">
            <v>86516</v>
          </cell>
          <cell r="BV99">
            <v>11531</v>
          </cell>
          <cell r="BW99">
            <v>21669</v>
          </cell>
          <cell r="BX99">
            <v>8983</v>
          </cell>
          <cell r="BY99">
            <v>2545</v>
          </cell>
          <cell r="BZ99">
            <v>44728</v>
          </cell>
          <cell r="CA99">
            <v>44728</v>
          </cell>
          <cell r="CB99">
            <v>12244</v>
          </cell>
          <cell r="CC99">
            <v>190</v>
          </cell>
          <cell r="CD99">
            <v>12434</v>
          </cell>
          <cell r="CE99">
            <v>1923</v>
          </cell>
          <cell r="CF99">
            <v>151</v>
          </cell>
          <cell r="CG99">
            <v>975</v>
          </cell>
          <cell r="CH99">
            <v>15483</v>
          </cell>
          <cell r="CI99">
            <v>60211</v>
          </cell>
          <cell r="CJ99">
            <v>26306</v>
          </cell>
          <cell r="CK99">
            <v>1006</v>
          </cell>
          <cell r="CL99">
            <v>25299</v>
          </cell>
          <cell r="CM99">
            <v>86516</v>
          </cell>
        </row>
        <row r="100">
          <cell r="B100">
            <v>72078</v>
          </cell>
          <cell r="C100">
            <v>6659</v>
          </cell>
          <cell r="D100">
            <v>357</v>
          </cell>
          <cell r="E100">
            <v>2432</v>
          </cell>
          <cell r="F100">
            <v>159</v>
          </cell>
          <cell r="G100">
            <v>28</v>
          </cell>
          <cell r="H100">
            <v>9634</v>
          </cell>
          <cell r="I100">
            <v>81712</v>
          </cell>
          <cell r="J100">
            <v>1945</v>
          </cell>
          <cell r="K100">
            <v>1221</v>
          </cell>
          <cell r="L100">
            <v>3166</v>
          </cell>
          <cell r="M100">
            <v>84879</v>
          </cell>
          <cell r="N100">
            <v>11870</v>
          </cell>
          <cell r="O100">
            <v>14513</v>
          </cell>
          <cell r="P100">
            <v>7682</v>
          </cell>
          <cell r="Q100">
            <v>2418</v>
          </cell>
          <cell r="R100">
            <v>36483</v>
          </cell>
          <cell r="S100">
            <v>36483</v>
          </cell>
          <cell r="T100">
            <v>11817</v>
          </cell>
          <cell r="U100">
            <v>199</v>
          </cell>
          <cell r="V100">
            <v>12016</v>
          </cell>
          <cell r="W100">
            <v>1943</v>
          </cell>
          <cell r="X100">
            <v>167</v>
          </cell>
          <cell r="Y100">
            <v>1123</v>
          </cell>
          <cell r="Z100">
            <v>15249</v>
          </cell>
          <cell r="AA100">
            <v>51732</v>
          </cell>
          <cell r="AB100">
            <v>33147</v>
          </cell>
          <cell r="AC100">
            <v>7558</v>
          </cell>
          <cell r="AD100">
            <v>25589</v>
          </cell>
          <cell r="AE100">
            <v>84879</v>
          </cell>
          <cell r="AF100">
            <v>74032</v>
          </cell>
          <cell r="AG100">
            <v>6884</v>
          </cell>
          <cell r="AH100">
            <v>349</v>
          </cell>
          <cell r="AI100">
            <v>2413</v>
          </cell>
          <cell r="AJ100">
            <v>160</v>
          </cell>
          <cell r="AK100">
            <v>26</v>
          </cell>
          <cell r="AL100">
            <v>9830</v>
          </cell>
          <cell r="AM100">
            <v>83862</v>
          </cell>
          <cell r="AN100">
            <v>2453</v>
          </cell>
          <cell r="AO100">
            <v>1230</v>
          </cell>
          <cell r="AP100">
            <v>3683</v>
          </cell>
          <cell r="AQ100">
            <v>87545</v>
          </cell>
          <cell r="AR100">
            <v>12090</v>
          </cell>
          <cell r="AS100">
            <v>14766</v>
          </cell>
          <cell r="AT100">
            <v>7431</v>
          </cell>
          <cell r="AU100">
            <v>2380</v>
          </cell>
          <cell r="AV100">
            <v>36667</v>
          </cell>
          <cell r="AW100">
            <v>36667</v>
          </cell>
          <cell r="AX100">
            <v>11824</v>
          </cell>
          <cell r="AY100">
            <v>204</v>
          </cell>
          <cell r="AZ100">
            <v>12028</v>
          </cell>
          <cell r="BA100">
            <v>1943</v>
          </cell>
          <cell r="BB100">
            <v>164</v>
          </cell>
          <cell r="BC100">
            <v>1132</v>
          </cell>
          <cell r="BD100">
            <v>15266</v>
          </cell>
          <cell r="BE100">
            <v>51933</v>
          </cell>
          <cell r="BF100">
            <v>35611</v>
          </cell>
          <cell r="BG100">
            <v>10033</v>
          </cell>
          <cell r="BH100">
            <v>25578</v>
          </cell>
          <cell r="BI100">
            <v>87545</v>
          </cell>
          <cell r="BJ100">
            <v>79285</v>
          </cell>
          <cell r="BK100">
            <v>6882</v>
          </cell>
          <cell r="BL100">
            <v>373</v>
          </cell>
          <cell r="BM100">
            <v>2413</v>
          </cell>
          <cell r="BN100">
            <v>160</v>
          </cell>
          <cell r="BO100">
            <v>24</v>
          </cell>
          <cell r="BP100">
            <v>9851</v>
          </cell>
          <cell r="BQ100">
            <v>89137</v>
          </cell>
          <cell r="BR100">
            <v>2455</v>
          </cell>
          <cell r="BS100">
            <v>1118</v>
          </cell>
          <cell r="BT100">
            <v>3574</v>
          </cell>
          <cell r="BU100">
            <v>92710</v>
          </cell>
          <cell r="BV100">
            <v>12093</v>
          </cell>
          <cell r="BW100">
            <v>6705</v>
          </cell>
          <cell r="BX100">
            <v>7316</v>
          </cell>
          <cell r="BY100">
            <v>2342</v>
          </cell>
          <cell r="BZ100">
            <v>28456</v>
          </cell>
          <cell r="CA100">
            <v>28456</v>
          </cell>
          <cell r="CB100">
            <v>12937</v>
          </cell>
          <cell r="CC100">
            <v>201</v>
          </cell>
          <cell r="CD100">
            <v>13138</v>
          </cell>
          <cell r="CE100">
            <v>1943</v>
          </cell>
          <cell r="CF100">
            <v>176</v>
          </cell>
          <cell r="CG100">
            <v>1103</v>
          </cell>
          <cell r="CH100">
            <v>16361</v>
          </cell>
          <cell r="CI100">
            <v>44816</v>
          </cell>
          <cell r="CJ100">
            <v>47894</v>
          </cell>
          <cell r="CK100">
            <v>22316</v>
          </cell>
          <cell r="CL100">
            <v>25578</v>
          </cell>
          <cell r="CM100">
            <v>92710</v>
          </cell>
        </row>
        <row r="101">
          <cell r="B101">
            <v>73207</v>
          </cell>
          <cell r="C101">
            <v>6891</v>
          </cell>
          <cell r="D101">
            <v>340</v>
          </cell>
          <cell r="E101">
            <v>1955</v>
          </cell>
          <cell r="F101">
            <v>159</v>
          </cell>
          <cell r="G101">
            <v>27</v>
          </cell>
          <cell r="H101">
            <v>9372</v>
          </cell>
          <cell r="I101">
            <v>82579</v>
          </cell>
          <cell r="J101">
            <v>1941</v>
          </cell>
          <cell r="K101">
            <v>1170</v>
          </cell>
          <cell r="L101">
            <v>3111</v>
          </cell>
          <cell r="M101">
            <v>85690</v>
          </cell>
          <cell r="N101">
            <v>11922</v>
          </cell>
          <cell r="O101">
            <v>15150</v>
          </cell>
          <cell r="P101">
            <v>7311</v>
          </cell>
          <cell r="Q101">
            <v>2556</v>
          </cell>
          <cell r="R101">
            <v>36940</v>
          </cell>
          <cell r="S101">
            <v>36940</v>
          </cell>
          <cell r="T101">
            <v>12295</v>
          </cell>
          <cell r="U101">
            <v>202</v>
          </cell>
          <cell r="V101">
            <v>12497</v>
          </cell>
          <cell r="W101">
            <v>1946</v>
          </cell>
          <cell r="X101">
            <v>150</v>
          </cell>
          <cell r="Y101">
            <v>1053</v>
          </cell>
          <cell r="Z101">
            <v>15645</v>
          </cell>
          <cell r="AA101">
            <v>52586</v>
          </cell>
          <cell r="AB101">
            <v>33104</v>
          </cell>
          <cell r="AC101">
            <v>7181</v>
          </cell>
          <cell r="AD101">
            <v>25923</v>
          </cell>
          <cell r="AE101">
            <v>85690</v>
          </cell>
          <cell r="AF101">
            <v>70337</v>
          </cell>
          <cell r="AG101">
            <v>6826</v>
          </cell>
          <cell r="AH101">
            <v>329</v>
          </cell>
          <cell r="AI101">
            <v>2156</v>
          </cell>
          <cell r="AJ101">
            <v>159</v>
          </cell>
          <cell r="AK101">
            <v>28</v>
          </cell>
          <cell r="AL101">
            <v>9498</v>
          </cell>
          <cell r="AM101">
            <v>79835</v>
          </cell>
          <cell r="AN101">
            <v>2392</v>
          </cell>
          <cell r="AO101">
            <v>1109</v>
          </cell>
          <cell r="AP101">
            <v>3501</v>
          </cell>
          <cell r="AQ101">
            <v>83337</v>
          </cell>
          <cell r="AR101">
            <v>11776</v>
          </cell>
          <cell r="AS101">
            <v>14899</v>
          </cell>
          <cell r="AT101">
            <v>6628</v>
          </cell>
          <cell r="AU101">
            <v>2372</v>
          </cell>
          <cell r="AV101">
            <v>35675</v>
          </cell>
          <cell r="AW101">
            <v>35675</v>
          </cell>
          <cell r="AX101">
            <v>12032</v>
          </cell>
          <cell r="AY101">
            <v>201</v>
          </cell>
          <cell r="AZ101">
            <v>12232</v>
          </cell>
          <cell r="BA101">
            <v>1949</v>
          </cell>
          <cell r="BB101">
            <v>166</v>
          </cell>
          <cell r="BC101">
            <v>1068</v>
          </cell>
          <cell r="BD101">
            <v>15415</v>
          </cell>
          <cell r="BE101">
            <v>51090</v>
          </cell>
          <cell r="BF101">
            <v>32247</v>
          </cell>
          <cell r="BG101">
            <v>6331</v>
          </cell>
          <cell r="BH101">
            <v>25916</v>
          </cell>
          <cell r="BI101">
            <v>83337</v>
          </cell>
          <cell r="BJ101">
            <v>64519</v>
          </cell>
          <cell r="BK101">
            <v>6818</v>
          </cell>
          <cell r="BL101">
            <v>262</v>
          </cell>
          <cell r="BM101">
            <v>2156</v>
          </cell>
          <cell r="BN101">
            <v>159</v>
          </cell>
          <cell r="BO101">
            <v>28</v>
          </cell>
          <cell r="BP101">
            <v>9422</v>
          </cell>
          <cell r="BQ101">
            <v>73940</v>
          </cell>
          <cell r="BR101">
            <v>2387</v>
          </cell>
          <cell r="BS101">
            <v>1069</v>
          </cell>
          <cell r="BT101">
            <v>3457</v>
          </cell>
          <cell r="BU101">
            <v>77397</v>
          </cell>
          <cell r="BV101">
            <v>11757</v>
          </cell>
          <cell r="BW101">
            <v>23157</v>
          </cell>
          <cell r="BX101">
            <v>5556</v>
          </cell>
          <cell r="BY101">
            <v>2200</v>
          </cell>
          <cell r="BZ101">
            <v>42670</v>
          </cell>
          <cell r="CA101">
            <v>42670</v>
          </cell>
          <cell r="CB101">
            <v>10296</v>
          </cell>
          <cell r="CC101">
            <v>201</v>
          </cell>
          <cell r="CD101">
            <v>10497</v>
          </cell>
          <cell r="CE101">
            <v>1949</v>
          </cell>
          <cell r="CF101">
            <v>155</v>
          </cell>
          <cell r="CG101">
            <v>1023</v>
          </cell>
          <cell r="CH101">
            <v>13624</v>
          </cell>
          <cell r="CI101">
            <v>56293</v>
          </cell>
          <cell r="CJ101">
            <v>21104</v>
          </cell>
          <cell r="CK101">
            <v>-4812</v>
          </cell>
          <cell r="CL101">
            <v>25916</v>
          </cell>
          <cell r="CM101">
            <v>77397</v>
          </cell>
        </row>
        <row r="102">
          <cell r="B102">
            <v>76000</v>
          </cell>
          <cell r="C102">
            <v>6964</v>
          </cell>
          <cell r="D102">
            <v>351</v>
          </cell>
          <cell r="E102">
            <v>1707</v>
          </cell>
          <cell r="F102">
            <v>154</v>
          </cell>
          <cell r="G102">
            <v>24</v>
          </cell>
          <cell r="H102">
            <v>9200</v>
          </cell>
          <cell r="I102">
            <v>85200</v>
          </cell>
          <cell r="J102">
            <v>1653</v>
          </cell>
          <cell r="K102">
            <v>1262</v>
          </cell>
          <cell r="L102">
            <v>2915</v>
          </cell>
          <cell r="M102">
            <v>88115</v>
          </cell>
          <cell r="N102">
            <v>11897</v>
          </cell>
          <cell r="O102">
            <v>15379</v>
          </cell>
          <cell r="P102">
            <v>6955</v>
          </cell>
          <cell r="Q102">
            <v>2752</v>
          </cell>
          <cell r="R102">
            <v>36983</v>
          </cell>
          <cell r="S102">
            <v>36983</v>
          </cell>
          <cell r="T102">
            <v>12859</v>
          </cell>
          <cell r="U102">
            <v>209</v>
          </cell>
          <cell r="V102">
            <v>13068</v>
          </cell>
          <cell r="W102">
            <v>1932</v>
          </cell>
          <cell r="X102">
            <v>139</v>
          </cell>
          <cell r="Y102">
            <v>1011</v>
          </cell>
          <cell r="Z102">
            <v>16150</v>
          </cell>
          <cell r="AA102">
            <v>53133</v>
          </cell>
          <cell r="AB102">
            <v>34983</v>
          </cell>
          <cell r="AC102">
            <v>8680</v>
          </cell>
          <cell r="AD102">
            <v>26302</v>
          </cell>
          <cell r="AE102">
            <v>88115</v>
          </cell>
          <cell r="AF102">
            <v>76191</v>
          </cell>
          <cell r="AG102">
            <v>6931</v>
          </cell>
          <cell r="AH102">
            <v>307</v>
          </cell>
          <cell r="AI102">
            <v>1497</v>
          </cell>
          <cell r="AJ102">
            <v>155</v>
          </cell>
          <cell r="AK102">
            <v>27</v>
          </cell>
          <cell r="AL102">
            <v>8917</v>
          </cell>
          <cell r="AM102">
            <v>85108</v>
          </cell>
          <cell r="AN102">
            <v>1726</v>
          </cell>
          <cell r="AO102">
            <v>1356</v>
          </cell>
          <cell r="AP102">
            <v>3083</v>
          </cell>
          <cell r="AQ102">
            <v>88190</v>
          </cell>
          <cell r="AR102">
            <v>11877</v>
          </cell>
          <cell r="AS102">
            <v>15782</v>
          </cell>
          <cell r="AT102">
            <v>7497</v>
          </cell>
          <cell r="AU102">
            <v>2971</v>
          </cell>
          <cell r="AV102">
            <v>38127</v>
          </cell>
          <cell r="AW102">
            <v>38127</v>
          </cell>
          <cell r="AX102">
            <v>12945</v>
          </cell>
          <cell r="AY102">
            <v>207</v>
          </cell>
          <cell r="AZ102">
            <v>13152</v>
          </cell>
          <cell r="BA102">
            <v>1941</v>
          </cell>
          <cell r="BB102">
            <v>121</v>
          </cell>
          <cell r="BC102">
            <v>969</v>
          </cell>
          <cell r="BD102">
            <v>16183</v>
          </cell>
          <cell r="BE102">
            <v>54311</v>
          </cell>
          <cell r="BF102">
            <v>33880</v>
          </cell>
          <cell r="BG102">
            <v>7566</v>
          </cell>
          <cell r="BH102">
            <v>26314</v>
          </cell>
          <cell r="BI102">
            <v>88190</v>
          </cell>
          <cell r="BJ102">
            <v>74073</v>
          </cell>
          <cell r="BK102">
            <v>6941</v>
          </cell>
          <cell r="BL102">
            <v>402</v>
          </cell>
          <cell r="BM102">
            <v>1497</v>
          </cell>
          <cell r="BN102">
            <v>155</v>
          </cell>
          <cell r="BO102">
            <v>29</v>
          </cell>
          <cell r="BP102">
            <v>9023</v>
          </cell>
          <cell r="BQ102">
            <v>83096</v>
          </cell>
          <cell r="BR102">
            <v>1739</v>
          </cell>
          <cell r="BS102">
            <v>1681</v>
          </cell>
          <cell r="BT102">
            <v>3420</v>
          </cell>
          <cell r="BU102">
            <v>86516</v>
          </cell>
          <cell r="BV102">
            <v>11911</v>
          </cell>
          <cell r="BW102">
            <v>6907</v>
          </cell>
          <cell r="BX102">
            <v>8291</v>
          </cell>
          <cell r="BY102">
            <v>3013</v>
          </cell>
          <cell r="BZ102">
            <v>30122</v>
          </cell>
          <cell r="CA102">
            <v>30122</v>
          </cell>
          <cell r="CB102">
            <v>12612</v>
          </cell>
          <cell r="CC102">
            <v>212</v>
          </cell>
          <cell r="CD102">
            <v>12824</v>
          </cell>
          <cell r="CE102">
            <v>1941</v>
          </cell>
          <cell r="CF102">
            <v>130</v>
          </cell>
          <cell r="CG102">
            <v>1162</v>
          </cell>
          <cell r="CH102">
            <v>16056</v>
          </cell>
          <cell r="CI102">
            <v>46178</v>
          </cell>
          <cell r="CJ102">
            <v>40338</v>
          </cell>
          <cell r="CK102">
            <v>14024</v>
          </cell>
          <cell r="CL102">
            <v>26314</v>
          </cell>
          <cell r="CM102">
            <v>86516</v>
          </cell>
        </row>
        <row r="103">
          <cell r="B103">
            <v>78522</v>
          </cell>
          <cell r="C103">
            <v>6911</v>
          </cell>
          <cell r="D103">
            <v>353</v>
          </cell>
          <cell r="E103">
            <v>1932</v>
          </cell>
          <cell r="F103">
            <v>149</v>
          </cell>
          <cell r="G103">
            <v>20</v>
          </cell>
          <cell r="H103">
            <v>9364</v>
          </cell>
          <cell r="I103">
            <v>87886</v>
          </cell>
          <cell r="J103">
            <v>1277</v>
          </cell>
          <cell r="K103">
            <v>1400</v>
          </cell>
          <cell r="L103">
            <v>2678</v>
          </cell>
          <cell r="M103">
            <v>90563</v>
          </cell>
          <cell r="N103">
            <v>11777</v>
          </cell>
          <cell r="O103">
            <v>15536</v>
          </cell>
          <cell r="P103">
            <v>6770</v>
          </cell>
          <cell r="Q103">
            <v>2788</v>
          </cell>
          <cell r="R103">
            <v>36871</v>
          </cell>
          <cell r="S103">
            <v>36871</v>
          </cell>
          <cell r="T103">
            <v>12987</v>
          </cell>
          <cell r="U103">
            <v>213</v>
          </cell>
          <cell r="V103">
            <v>13200</v>
          </cell>
          <cell r="W103">
            <v>1908</v>
          </cell>
          <cell r="X103">
            <v>140</v>
          </cell>
          <cell r="Y103">
            <v>992</v>
          </cell>
          <cell r="Z103">
            <v>16241</v>
          </cell>
          <cell r="AA103">
            <v>53111</v>
          </cell>
          <cell r="AB103">
            <v>37452</v>
          </cell>
          <cell r="AC103">
            <v>10753</v>
          </cell>
          <cell r="AD103">
            <v>26699</v>
          </cell>
          <cell r="AE103">
            <v>90563</v>
          </cell>
          <cell r="AF103">
            <v>80240</v>
          </cell>
          <cell r="AG103">
            <v>6995</v>
          </cell>
          <cell r="AH103">
            <v>398</v>
          </cell>
          <cell r="AI103">
            <v>1445</v>
          </cell>
          <cell r="AJ103">
            <v>147</v>
          </cell>
          <cell r="AK103">
            <v>16</v>
          </cell>
          <cell r="AL103">
            <v>9001</v>
          </cell>
          <cell r="AM103">
            <v>89241</v>
          </cell>
          <cell r="AN103">
            <v>1181</v>
          </cell>
          <cell r="AO103">
            <v>1320</v>
          </cell>
          <cell r="AP103">
            <v>2502</v>
          </cell>
          <cell r="AQ103">
            <v>91742</v>
          </cell>
          <cell r="AR103">
            <v>11922</v>
          </cell>
          <cell r="AS103">
            <v>14925</v>
          </cell>
          <cell r="AT103">
            <v>6653</v>
          </cell>
          <cell r="AU103">
            <v>2820</v>
          </cell>
          <cell r="AV103">
            <v>36321</v>
          </cell>
          <cell r="AW103">
            <v>36321</v>
          </cell>
          <cell r="AX103">
            <v>13274</v>
          </cell>
          <cell r="AY103">
            <v>220</v>
          </cell>
          <cell r="AZ103">
            <v>13493</v>
          </cell>
          <cell r="BA103">
            <v>1900</v>
          </cell>
          <cell r="BB103">
            <v>139</v>
          </cell>
          <cell r="BC103">
            <v>1031</v>
          </cell>
          <cell r="BD103">
            <v>16564</v>
          </cell>
          <cell r="BE103">
            <v>52884</v>
          </cell>
          <cell r="BF103">
            <v>38858</v>
          </cell>
          <cell r="BG103">
            <v>12149</v>
          </cell>
          <cell r="BH103">
            <v>26709</v>
          </cell>
          <cell r="BI103">
            <v>91742</v>
          </cell>
          <cell r="BJ103">
            <v>83547</v>
          </cell>
          <cell r="BK103">
            <v>6996</v>
          </cell>
          <cell r="BL103">
            <v>326</v>
          </cell>
          <cell r="BM103">
            <v>1445</v>
          </cell>
          <cell r="BN103">
            <v>147</v>
          </cell>
          <cell r="BO103">
            <v>16</v>
          </cell>
          <cell r="BP103">
            <v>8930</v>
          </cell>
          <cell r="BQ103">
            <v>92477</v>
          </cell>
          <cell r="BR103">
            <v>1178</v>
          </cell>
          <cell r="BS103">
            <v>1195</v>
          </cell>
          <cell r="BT103">
            <v>2373</v>
          </cell>
          <cell r="BU103">
            <v>94849</v>
          </cell>
          <cell r="BV103">
            <v>11907</v>
          </cell>
          <cell r="BW103">
            <v>23574</v>
          </cell>
          <cell r="BX103">
            <v>6987</v>
          </cell>
          <cell r="BY103">
            <v>3024</v>
          </cell>
          <cell r="BZ103">
            <v>45492</v>
          </cell>
          <cell r="CA103">
            <v>45492</v>
          </cell>
          <cell r="CB103">
            <v>14298</v>
          </cell>
          <cell r="CC103">
            <v>216</v>
          </cell>
          <cell r="CD103">
            <v>14514</v>
          </cell>
          <cell r="CE103">
            <v>1900</v>
          </cell>
          <cell r="CF103">
            <v>127</v>
          </cell>
          <cell r="CG103">
            <v>898</v>
          </cell>
          <cell r="CH103">
            <v>17440</v>
          </cell>
          <cell r="CI103">
            <v>62931</v>
          </cell>
          <cell r="CJ103">
            <v>31918</v>
          </cell>
          <cell r="CK103">
            <v>5209</v>
          </cell>
          <cell r="CL103">
            <v>26709</v>
          </cell>
          <cell r="CM103">
            <v>94849</v>
          </cell>
        </row>
        <row r="104">
          <cell r="B104">
            <v>78890</v>
          </cell>
          <cell r="C104">
            <v>6816</v>
          </cell>
          <cell r="D104">
            <v>336</v>
          </cell>
          <cell r="E104">
            <v>2204</v>
          </cell>
          <cell r="F104">
            <v>143</v>
          </cell>
          <cell r="G104">
            <v>15</v>
          </cell>
          <cell r="H104">
            <v>9514</v>
          </cell>
          <cell r="I104">
            <v>88404</v>
          </cell>
          <cell r="J104">
            <v>977</v>
          </cell>
          <cell r="K104">
            <v>1507</v>
          </cell>
          <cell r="L104">
            <v>2484</v>
          </cell>
          <cell r="M104">
            <v>90888</v>
          </cell>
          <cell r="N104">
            <v>11590</v>
          </cell>
          <cell r="O104">
            <v>15505</v>
          </cell>
          <cell r="P104">
            <v>6374</v>
          </cell>
          <cell r="Q104">
            <v>2672</v>
          </cell>
          <cell r="R104">
            <v>36142</v>
          </cell>
          <cell r="S104">
            <v>36142</v>
          </cell>
          <cell r="T104">
            <v>12615</v>
          </cell>
          <cell r="U104">
            <v>215</v>
          </cell>
          <cell r="V104">
            <v>12830</v>
          </cell>
          <cell r="W104">
            <v>1893</v>
          </cell>
          <cell r="X104">
            <v>150</v>
          </cell>
          <cell r="Y104">
            <v>1024</v>
          </cell>
          <cell r="Z104">
            <v>15897</v>
          </cell>
          <cell r="AA104">
            <v>52039</v>
          </cell>
          <cell r="AB104">
            <v>38849</v>
          </cell>
          <cell r="AC104">
            <v>11731</v>
          </cell>
          <cell r="AD104">
            <v>27118</v>
          </cell>
          <cell r="AE104">
            <v>90888</v>
          </cell>
          <cell r="AF104">
            <v>79183</v>
          </cell>
          <cell r="AG104">
            <v>6697</v>
          </cell>
          <cell r="AH104">
            <v>317</v>
          </cell>
          <cell r="AI104">
            <v>2923</v>
          </cell>
          <cell r="AJ104">
            <v>143</v>
          </cell>
          <cell r="AK104">
            <v>16</v>
          </cell>
          <cell r="AL104">
            <v>10096</v>
          </cell>
          <cell r="AM104">
            <v>89280</v>
          </cell>
          <cell r="AN104">
            <v>1035</v>
          </cell>
          <cell r="AO104">
            <v>1525</v>
          </cell>
          <cell r="AP104">
            <v>2560</v>
          </cell>
          <cell r="AQ104">
            <v>91839</v>
          </cell>
          <cell r="AR104">
            <v>11439</v>
          </cell>
          <cell r="AS104">
            <v>15904</v>
          </cell>
          <cell r="AT104">
            <v>6367</v>
          </cell>
          <cell r="AU104">
            <v>2598</v>
          </cell>
          <cell r="AV104">
            <v>36308</v>
          </cell>
          <cell r="AW104">
            <v>36308</v>
          </cell>
          <cell r="AX104">
            <v>12635</v>
          </cell>
          <cell r="AY104">
            <v>210</v>
          </cell>
          <cell r="AZ104">
            <v>12845</v>
          </cell>
          <cell r="BA104">
            <v>1892</v>
          </cell>
          <cell r="BB104">
            <v>157</v>
          </cell>
          <cell r="BC104">
            <v>987</v>
          </cell>
          <cell r="BD104">
            <v>15881</v>
          </cell>
          <cell r="BE104">
            <v>52189</v>
          </cell>
          <cell r="BF104">
            <v>39650</v>
          </cell>
          <cell r="BG104">
            <v>12544</v>
          </cell>
          <cell r="BH104">
            <v>27107</v>
          </cell>
          <cell r="BI104">
            <v>91839</v>
          </cell>
          <cell r="BJ104">
            <v>84573</v>
          </cell>
          <cell r="BK104">
            <v>6692</v>
          </cell>
          <cell r="BL104">
            <v>344</v>
          </cell>
          <cell r="BM104">
            <v>2923</v>
          </cell>
          <cell r="BN104">
            <v>143</v>
          </cell>
          <cell r="BO104">
            <v>15</v>
          </cell>
          <cell r="BP104">
            <v>10118</v>
          </cell>
          <cell r="BQ104">
            <v>94691</v>
          </cell>
          <cell r="BR104">
            <v>1032</v>
          </cell>
          <cell r="BS104">
            <v>1383</v>
          </cell>
          <cell r="BT104">
            <v>2414</v>
          </cell>
          <cell r="BU104">
            <v>97105</v>
          </cell>
          <cell r="BV104">
            <v>11440</v>
          </cell>
          <cell r="BW104">
            <v>7357</v>
          </cell>
          <cell r="BX104">
            <v>6336</v>
          </cell>
          <cell r="BY104">
            <v>2547</v>
          </cell>
          <cell r="BZ104">
            <v>27681</v>
          </cell>
          <cell r="CA104">
            <v>27681</v>
          </cell>
          <cell r="CB104">
            <v>13759</v>
          </cell>
          <cell r="CC104">
            <v>208</v>
          </cell>
          <cell r="CD104">
            <v>13967</v>
          </cell>
          <cell r="CE104">
            <v>1892</v>
          </cell>
          <cell r="CF104">
            <v>171</v>
          </cell>
          <cell r="CG104">
            <v>960</v>
          </cell>
          <cell r="CH104">
            <v>16990</v>
          </cell>
          <cell r="CI104">
            <v>44671</v>
          </cell>
          <cell r="CJ104">
            <v>52435</v>
          </cell>
          <cell r="CK104">
            <v>25328</v>
          </cell>
          <cell r="CL104">
            <v>27107</v>
          </cell>
          <cell r="CM104">
            <v>97105</v>
          </cell>
        </row>
        <row r="105">
          <cell r="B105">
            <v>77101</v>
          </cell>
          <cell r="C105">
            <v>6608</v>
          </cell>
          <cell r="D105">
            <v>319</v>
          </cell>
          <cell r="E105">
            <v>2251</v>
          </cell>
          <cell r="F105">
            <v>139</v>
          </cell>
          <cell r="G105">
            <v>15</v>
          </cell>
          <cell r="H105">
            <v>9333</v>
          </cell>
          <cell r="I105">
            <v>86434</v>
          </cell>
          <cell r="J105">
            <v>860</v>
          </cell>
          <cell r="K105">
            <v>1485</v>
          </cell>
          <cell r="L105">
            <v>2344</v>
          </cell>
          <cell r="M105">
            <v>88778</v>
          </cell>
          <cell r="N105">
            <v>11275</v>
          </cell>
          <cell r="O105">
            <v>15176</v>
          </cell>
          <cell r="P105">
            <v>6006</v>
          </cell>
          <cell r="Q105">
            <v>2538</v>
          </cell>
          <cell r="R105">
            <v>34995</v>
          </cell>
          <cell r="S105">
            <v>34995</v>
          </cell>
          <cell r="T105">
            <v>12032</v>
          </cell>
          <cell r="U105">
            <v>214</v>
          </cell>
          <cell r="V105">
            <v>12246</v>
          </cell>
          <cell r="W105">
            <v>1905</v>
          </cell>
          <cell r="X105">
            <v>154</v>
          </cell>
          <cell r="Y105">
            <v>1082</v>
          </cell>
          <cell r="Z105">
            <v>15387</v>
          </cell>
          <cell r="AA105">
            <v>50383</v>
          </cell>
          <cell r="AB105">
            <v>38395</v>
          </cell>
          <cell r="AC105">
            <v>10818</v>
          </cell>
          <cell r="AD105">
            <v>27578</v>
          </cell>
          <cell r="AE105">
            <v>88778</v>
          </cell>
          <cell r="AF105">
            <v>75794</v>
          </cell>
          <cell r="AG105">
            <v>6724</v>
          </cell>
          <cell r="AH105">
            <v>297</v>
          </cell>
          <cell r="AI105">
            <v>2244</v>
          </cell>
          <cell r="AJ105">
            <v>139</v>
          </cell>
          <cell r="AK105">
            <v>15</v>
          </cell>
          <cell r="AL105">
            <v>9420</v>
          </cell>
          <cell r="AM105">
            <v>85215</v>
          </cell>
          <cell r="AN105">
            <v>873</v>
          </cell>
          <cell r="AO105">
            <v>1595</v>
          </cell>
          <cell r="AP105">
            <v>2468</v>
          </cell>
          <cell r="AQ105">
            <v>87683</v>
          </cell>
          <cell r="AR105">
            <v>11365</v>
          </cell>
          <cell r="AS105">
            <v>15374</v>
          </cell>
          <cell r="AT105">
            <v>5789</v>
          </cell>
          <cell r="AU105">
            <v>2482</v>
          </cell>
          <cell r="AV105">
            <v>35010</v>
          </cell>
          <cell r="AW105">
            <v>35010</v>
          </cell>
          <cell r="AX105">
            <v>11625</v>
          </cell>
          <cell r="AY105">
            <v>214</v>
          </cell>
          <cell r="AZ105">
            <v>11839</v>
          </cell>
          <cell r="BA105">
            <v>1903</v>
          </cell>
          <cell r="BB105">
            <v>162</v>
          </cell>
          <cell r="BC105">
            <v>1087</v>
          </cell>
          <cell r="BD105">
            <v>14991</v>
          </cell>
          <cell r="BE105">
            <v>50001</v>
          </cell>
          <cell r="BF105">
            <v>37682</v>
          </cell>
          <cell r="BG105">
            <v>10115</v>
          </cell>
          <cell r="BH105">
            <v>27567</v>
          </cell>
          <cell r="BI105">
            <v>87683</v>
          </cell>
          <cell r="BJ105">
            <v>70039</v>
          </cell>
          <cell r="BK105">
            <v>6720</v>
          </cell>
          <cell r="BL105">
            <v>238</v>
          </cell>
          <cell r="BM105">
            <v>2244</v>
          </cell>
          <cell r="BN105">
            <v>139</v>
          </cell>
          <cell r="BO105">
            <v>15</v>
          </cell>
          <cell r="BP105">
            <v>9357</v>
          </cell>
          <cell r="BQ105">
            <v>79396</v>
          </cell>
          <cell r="BR105">
            <v>874</v>
          </cell>
          <cell r="BS105">
            <v>1506</v>
          </cell>
          <cell r="BT105">
            <v>2380</v>
          </cell>
          <cell r="BU105">
            <v>81775</v>
          </cell>
          <cell r="BV105">
            <v>11340</v>
          </cell>
          <cell r="BW105">
            <v>22432</v>
          </cell>
          <cell r="BX105">
            <v>4844</v>
          </cell>
          <cell r="BY105">
            <v>2333</v>
          </cell>
          <cell r="BZ105">
            <v>40950</v>
          </cell>
          <cell r="CA105">
            <v>40950</v>
          </cell>
          <cell r="CB105">
            <v>10059</v>
          </cell>
          <cell r="CC105">
            <v>214</v>
          </cell>
          <cell r="CD105">
            <v>10273</v>
          </cell>
          <cell r="CE105">
            <v>1903</v>
          </cell>
          <cell r="CF105">
            <v>152</v>
          </cell>
          <cell r="CG105">
            <v>1039</v>
          </cell>
          <cell r="CH105">
            <v>13368</v>
          </cell>
          <cell r="CI105">
            <v>54317</v>
          </cell>
          <cell r="CJ105">
            <v>27458</v>
          </cell>
          <cell r="CK105">
            <v>-109</v>
          </cell>
          <cell r="CL105">
            <v>27567</v>
          </cell>
          <cell r="CM105">
            <v>81775</v>
          </cell>
        </row>
        <row r="106">
          <cell r="B106">
            <v>75441</v>
          </cell>
          <cell r="C106">
            <v>6317</v>
          </cell>
          <cell r="D106">
            <v>325</v>
          </cell>
          <cell r="E106">
            <v>1864</v>
          </cell>
          <cell r="F106">
            <v>134</v>
          </cell>
          <cell r="G106">
            <v>19</v>
          </cell>
          <cell r="H106">
            <v>8659</v>
          </cell>
          <cell r="I106">
            <v>84100</v>
          </cell>
          <cell r="J106">
            <v>885</v>
          </cell>
          <cell r="K106">
            <v>1377</v>
          </cell>
          <cell r="L106">
            <v>2262</v>
          </cell>
          <cell r="M106">
            <v>86362</v>
          </cell>
          <cell r="N106">
            <v>10885</v>
          </cell>
          <cell r="O106">
            <v>14815</v>
          </cell>
          <cell r="P106">
            <v>5514</v>
          </cell>
          <cell r="Q106">
            <v>2484</v>
          </cell>
          <cell r="R106">
            <v>33699</v>
          </cell>
          <cell r="S106">
            <v>33699</v>
          </cell>
          <cell r="T106">
            <v>11549</v>
          </cell>
          <cell r="U106">
            <v>213</v>
          </cell>
          <cell r="V106">
            <v>11762</v>
          </cell>
          <cell r="W106">
            <v>1945</v>
          </cell>
          <cell r="X106">
            <v>152</v>
          </cell>
          <cell r="Y106">
            <v>1131</v>
          </cell>
          <cell r="Z106">
            <v>14991</v>
          </cell>
          <cell r="AA106">
            <v>48690</v>
          </cell>
          <cell r="AB106">
            <v>37672</v>
          </cell>
          <cell r="AC106">
            <v>9595</v>
          </cell>
          <cell r="AD106">
            <v>28077</v>
          </cell>
          <cell r="AE106">
            <v>86362</v>
          </cell>
          <cell r="AF106">
            <v>75821</v>
          </cell>
          <cell r="AG106">
            <v>6284</v>
          </cell>
          <cell r="AH106">
            <v>346</v>
          </cell>
          <cell r="AI106">
            <v>1342</v>
          </cell>
          <cell r="AJ106">
            <v>135</v>
          </cell>
          <cell r="AK106">
            <v>17</v>
          </cell>
          <cell r="AL106">
            <v>8124</v>
          </cell>
          <cell r="AM106">
            <v>83946</v>
          </cell>
          <cell r="AN106">
            <v>853</v>
          </cell>
          <cell r="AO106">
            <v>1315</v>
          </cell>
          <cell r="AP106">
            <v>2169</v>
          </cell>
          <cell r="AQ106">
            <v>86114</v>
          </cell>
          <cell r="AR106">
            <v>10878</v>
          </cell>
          <cell r="AS106">
            <v>14449</v>
          </cell>
          <cell r="AT106">
            <v>1798</v>
          </cell>
          <cell r="AU106">
            <v>2577</v>
          </cell>
          <cell r="AV106">
            <v>29703</v>
          </cell>
          <cell r="AW106">
            <v>29703</v>
          </cell>
          <cell r="AX106">
            <v>11872</v>
          </cell>
          <cell r="AY106">
            <v>218</v>
          </cell>
          <cell r="AZ106">
            <v>12090</v>
          </cell>
          <cell r="BA106">
            <v>1934</v>
          </cell>
          <cell r="BB106">
            <v>144</v>
          </cell>
          <cell r="BC106">
            <v>1157</v>
          </cell>
          <cell r="BD106">
            <v>15324</v>
          </cell>
          <cell r="BE106">
            <v>45027</v>
          </cell>
          <cell r="BF106">
            <v>41087</v>
          </cell>
          <cell r="BG106">
            <v>12998</v>
          </cell>
          <cell r="BH106">
            <v>28089</v>
          </cell>
          <cell r="BI106">
            <v>86114</v>
          </cell>
          <cell r="BJ106">
            <v>73369</v>
          </cell>
          <cell r="BK106">
            <v>6292</v>
          </cell>
          <cell r="BL106">
            <v>447</v>
          </cell>
          <cell r="BM106">
            <v>1342</v>
          </cell>
          <cell r="BN106">
            <v>135</v>
          </cell>
          <cell r="BO106">
            <v>17</v>
          </cell>
          <cell r="BP106">
            <v>8233</v>
          </cell>
          <cell r="BQ106">
            <v>81603</v>
          </cell>
          <cell r="BR106">
            <v>857</v>
          </cell>
          <cell r="BS106">
            <v>1612</v>
          </cell>
          <cell r="BT106">
            <v>2469</v>
          </cell>
          <cell r="BU106">
            <v>84072</v>
          </cell>
          <cell r="BV106">
            <v>10920</v>
          </cell>
          <cell r="BW106">
            <v>7553</v>
          </cell>
          <cell r="BX106">
            <v>2333</v>
          </cell>
          <cell r="BY106">
            <v>2605</v>
          </cell>
          <cell r="BZ106">
            <v>23411</v>
          </cell>
          <cell r="CA106">
            <v>23411</v>
          </cell>
          <cell r="CB106">
            <v>11467</v>
          </cell>
          <cell r="CC106">
            <v>223</v>
          </cell>
          <cell r="CD106">
            <v>11690</v>
          </cell>
          <cell r="CE106">
            <v>1934</v>
          </cell>
          <cell r="CF106">
            <v>151</v>
          </cell>
          <cell r="CG106">
            <v>1385</v>
          </cell>
          <cell r="CH106">
            <v>15159</v>
          </cell>
          <cell r="CI106">
            <v>38571</v>
          </cell>
          <cell r="CJ106">
            <v>45501</v>
          </cell>
          <cell r="CK106">
            <v>17412</v>
          </cell>
          <cell r="CL106">
            <v>28089</v>
          </cell>
          <cell r="CM106">
            <v>84072</v>
          </cell>
        </row>
        <row r="107">
          <cell r="B107">
            <v>74581</v>
          </cell>
          <cell r="C107">
            <v>6004</v>
          </cell>
          <cell r="D107">
            <v>355</v>
          </cell>
          <cell r="E107">
            <v>1492</v>
          </cell>
          <cell r="F107">
            <v>129</v>
          </cell>
          <cell r="G107">
            <v>24</v>
          </cell>
          <cell r="H107">
            <v>8004</v>
          </cell>
          <cell r="I107">
            <v>82585</v>
          </cell>
          <cell r="J107">
            <v>945</v>
          </cell>
          <cell r="K107">
            <v>684</v>
          </cell>
          <cell r="L107">
            <v>1629</v>
          </cell>
          <cell r="M107">
            <v>84213</v>
          </cell>
          <cell r="N107">
            <v>10430</v>
          </cell>
          <cell r="O107">
            <v>14576</v>
          </cell>
          <cell r="P107">
            <v>4805</v>
          </cell>
          <cell r="Q107">
            <v>2449</v>
          </cell>
          <cell r="R107">
            <v>32260</v>
          </cell>
          <cell r="S107">
            <v>32260</v>
          </cell>
          <cell r="T107">
            <v>11308</v>
          </cell>
          <cell r="U107">
            <v>214</v>
          </cell>
          <cell r="V107">
            <v>11522</v>
          </cell>
          <cell r="W107">
            <v>1996</v>
          </cell>
          <cell r="X107">
            <v>157</v>
          </cell>
          <cell r="Y107">
            <v>1167</v>
          </cell>
          <cell r="Z107">
            <v>14842</v>
          </cell>
          <cell r="AA107">
            <v>47102</v>
          </cell>
          <cell r="AB107">
            <v>37111</v>
          </cell>
          <cell r="AC107">
            <v>8512</v>
          </cell>
          <cell r="AD107">
            <v>28599</v>
          </cell>
          <cell r="AE107">
            <v>84213</v>
          </cell>
          <cell r="AF107">
            <v>75003</v>
          </cell>
          <cell r="AG107">
            <v>5994</v>
          </cell>
          <cell r="AH107">
            <v>337</v>
          </cell>
          <cell r="AI107">
            <v>2146</v>
          </cell>
          <cell r="AJ107">
            <v>129</v>
          </cell>
          <cell r="AK107">
            <v>25</v>
          </cell>
          <cell r="AL107">
            <v>8632</v>
          </cell>
          <cell r="AM107">
            <v>83635</v>
          </cell>
          <cell r="AN107">
            <v>986</v>
          </cell>
          <cell r="AO107">
            <v>684</v>
          </cell>
          <cell r="AP107">
            <v>1670</v>
          </cell>
          <cell r="AQ107">
            <v>85306</v>
          </cell>
          <cell r="AR107">
            <v>10448</v>
          </cell>
          <cell r="AS107">
            <v>14600</v>
          </cell>
          <cell r="AT107">
            <v>5088</v>
          </cell>
          <cell r="AU107">
            <v>2424</v>
          </cell>
          <cell r="AV107">
            <v>32561</v>
          </cell>
          <cell r="AW107">
            <v>32561</v>
          </cell>
          <cell r="AX107">
            <v>11273</v>
          </cell>
          <cell r="AY107">
            <v>208</v>
          </cell>
          <cell r="AZ107">
            <v>11481</v>
          </cell>
          <cell r="BA107">
            <v>2007</v>
          </cell>
          <cell r="BB107">
            <v>145</v>
          </cell>
          <cell r="BC107">
            <v>1156</v>
          </cell>
          <cell r="BD107">
            <v>14789</v>
          </cell>
          <cell r="BE107">
            <v>47350</v>
          </cell>
          <cell r="BF107">
            <v>37955</v>
          </cell>
          <cell r="BG107">
            <v>9346</v>
          </cell>
          <cell r="BH107">
            <v>28609</v>
          </cell>
          <cell r="BI107">
            <v>85306</v>
          </cell>
          <cell r="BJ107">
            <v>78178</v>
          </cell>
          <cell r="BK107">
            <v>5994</v>
          </cell>
          <cell r="BL107">
            <v>274</v>
          </cell>
          <cell r="BM107">
            <v>2146</v>
          </cell>
          <cell r="BN107">
            <v>129</v>
          </cell>
          <cell r="BO107">
            <v>26</v>
          </cell>
          <cell r="BP107">
            <v>8569</v>
          </cell>
          <cell r="BQ107">
            <v>86747</v>
          </cell>
          <cell r="BR107">
            <v>985</v>
          </cell>
          <cell r="BS107">
            <v>642</v>
          </cell>
          <cell r="BT107">
            <v>1627</v>
          </cell>
          <cell r="BU107">
            <v>88374</v>
          </cell>
          <cell r="BV107">
            <v>10431</v>
          </cell>
          <cell r="BW107">
            <v>22123</v>
          </cell>
          <cell r="BX107">
            <v>5427</v>
          </cell>
          <cell r="BY107">
            <v>2571</v>
          </cell>
          <cell r="BZ107">
            <v>40552</v>
          </cell>
          <cell r="CA107">
            <v>40552</v>
          </cell>
          <cell r="CB107">
            <v>12155</v>
          </cell>
          <cell r="CC107">
            <v>205</v>
          </cell>
          <cell r="CD107">
            <v>12360</v>
          </cell>
          <cell r="CE107">
            <v>2007</v>
          </cell>
          <cell r="CF107">
            <v>132</v>
          </cell>
          <cell r="CG107">
            <v>1014</v>
          </cell>
          <cell r="CH107">
            <v>15514</v>
          </cell>
          <cell r="CI107">
            <v>56066</v>
          </cell>
          <cell r="CJ107">
            <v>32309</v>
          </cell>
          <cell r="CK107">
            <v>3699</v>
          </cell>
          <cell r="CL107">
            <v>28609</v>
          </cell>
          <cell r="CM107">
            <v>88374</v>
          </cell>
        </row>
        <row r="108">
          <cell r="B108">
            <v>74618</v>
          </cell>
          <cell r="C108">
            <v>5731</v>
          </cell>
          <cell r="D108">
            <v>349</v>
          </cell>
          <cell r="E108">
            <v>1533</v>
          </cell>
          <cell r="F108">
            <v>125</v>
          </cell>
          <cell r="G108">
            <v>27</v>
          </cell>
          <cell r="H108">
            <v>7765</v>
          </cell>
          <cell r="I108">
            <v>82383</v>
          </cell>
          <cell r="J108">
            <v>995</v>
          </cell>
          <cell r="K108">
            <v>687</v>
          </cell>
          <cell r="L108">
            <v>1683</v>
          </cell>
          <cell r="M108">
            <v>84066</v>
          </cell>
          <cell r="N108">
            <v>9977</v>
          </cell>
          <cell r="O108">
            <v>14971</v>
          </cell>
          <cell r="P108">
            <v>4209</v>
          </cell>
          <cell r="Q108">
            <v>2418</v>
          </cell>
          <cell r="R108">
            <v>31575</v>
          </cell>
          <cell r="S108">
            <v>31575</v>
          </cell>
          <cell r="T108">
            <v>11245</v>
          </cell>
          <cell r="U108">
            <v>218</v>
          </cell>
          <cell r="V108">
            <v>11463</v>
          </cell>
          <cell r="W108">
            <v>2036</v>
          </cell>
          <cell r="X108">
            <v>160</v>
          </cell>
          <cell r="Y108">
            <v>1143</v>
          </cell>
          <cell r="Z108">
            <v>14802</v>
          </cell>
          <cell r="AA108">
            <v>46377</v>
          </cell>
          <cell r="AB108">
            <v>37689</v>
          </cell>
          <cell r="AC108">
            <v>8553</v>
          </cell>
          <cell r="AD108">
            <v>29136</v>
          </cell>
          <cell r="AE108">
            <v>84066</v>
          </cell>
          <cell r="AF108">
            <v>73892</v>
          </cell>
          <cell r="AG108">
            <v>5693</v>
          </cell>
          <cell r="AH108">
            <v>364</v>
          </cell>
          <cell r="AI108">
            <v>860</v>
          </cell>
          <cell r="AJ108">
            <v>125</v>
          </cell>
          <cell r="AK108">
            <v>29</v>
          </cell>
          <cell r="AL108">
            <v>7071</v>
          </cell>
          <cell r="AM108">
            <v>80963</v>
          </cell>
          <cell r="AN108">
            <v>998</v>
          </cell>
          <cell r="AO108">
            <v>708</v>
          </cell>
          <cell r="AP108">
            <v>1706</v>
          </cell>
          <cell r="AQ108">
            <v>82669</v>
          </cell>
          <cell r="AR108">
            <v>9958</v>
          </cell>
          <cell r="AS108">
            <v>15103</v>
          </cell>
          <cell r="AT108">
            <v>3459</v>
          </cell>
          <cell r="AU108">
            <v>2390</v>
          </cell>
          <cell r="AV108">
            <v>30910</v>
          </cell>
          <cell r="AW108">
            <v>30910</v>
          </cell>
          <cell r="AX108">
            <v>10952</v>
          </cell>
          <cell r="AY108">
            <v>217</v>
          </cell>
          <cell r="AZ108">
            <v>11169</v>
          </cell>
          <cell r="BA108">
            <v>2037</v>
          </cell>
          <cell r="BB108">
            <v>181</v>
          </cell>
          <cell r="BC108">
            <v>1435</v>
          </cell>
          <cell r="BD108">
            <v>14822</v>
          </cell>
          <cell r="BE108">
            <v>45732</v>
          </cell>
          <cell r="BF108">
            <v>36937</v>
          </cell>
          <cell r="BG108">
            <v>7805</v>
          </cell>
          <cell r="BH108">
            <v>29132</v>
          </cell>
          <cell r="BI108">
            <v>82669</v>
          </cell>
          <cell r="BJ108">
            <v>78749</v>
          </cell>
          <cell r="BK108">
            <v>5688</v>
          </cell>
          <cell r="BL108">
            <v>400</v>
          </cell>
          <cell r="BM108">
            <v>860</v>
          </cell>
          <cell r="BN108">
            <v>125</v>
          </cell>
          <cell r="BO108">
            <v>28</v>
          </cell>
          <cell r="BP108">
            <v>7100</v>
          </cell>
          <cell r="BQ108">
            <v>85849</v>
          </cell>
          <cell r="BR108">
            <v>994</v>
          </cell>
          <cell r="BS108">
            <v>619</v>
          </cell>
          <cell r="BT108">
            <v>1614</v>
          </cell>
          <cell r="BU108">
            <v>87463</v>
          </cell>
          <cell r="BV108">
            <v>9958</v>
          </cell>
          <cell r="BW108">
            <v>7705</v>
          </cell>
          <cell r="BX108">
            <v>3592</v>
          </cell>
          <cell r="BY108">
            <v>2354</v>
          </cell>
          <cell r="BZ108">
            <v>23609</v>
          </cell>
          <cell r="CA108">
            <v>23609</v>
          </cell>
          <cell r="CB108">
            <v>11918</v>
          </cell>
          <cell r="CC108">
            <v>216</v>
          </cell>
          <cell r="CD108">
            <v>12134</v>
          </cell>
          <cell r="CE108">
            <v>2037</v>
          </cell>
          <cell r="CF108">
            <v>199</v>
          </cell>
          <cell r="CG108">
            <v>1414</v>
          </cell>
          <cell r="CH108">
            <v>15784</v>
          </cell>
          <cell r="CI108">
            <v>39393</v>
          </cell>
          <cell r="CJ108">
            <v>48070</v>
          </cell>
          <cell r="CK108">
            <v>18937</v>
          </cell>
          <cell r="CL108">
            <v>29132</v>
          </cell>
          <cell r="CM108">
            <v>87463</v>
          </cell>
        </row>
        <row r="109">
          <cell r="B109">
            <v>75229</v>
          </cell>
          <cell r="C109">
            <v>5546</v>
          </cell>
          <cell r="D109">
            <v>316</v>
          </cell>
          <cell r="E109">
            <v>1735</v>
          </cell>
          <cell r="F109">
            <v>124</v>
          </cell>
          <cell r="G109">
            <v>28</v>
          </cell>
          <cell r="H109">
            <v>7749</v>
          </cell>
          <cell r="I109">
            <v>82977</v>
          </cell>
          <cell r="J109">
            <v>1007</v>
          </cell>
          <cell r="K109">
            <v>810</v>
          </cell>
          <cell r="L109">
            <v>1816</v>
          </cell>
          <cell r="M109">
            <v>84793</v>
          </cell>
          <cell r="N109">
            <v>9688</v>
          </cell>
          <cell r="O109">
            <v>15664</v>
          </cell>
          <cell r="P109">
            <v>3882</v>
          </cell>
          <cell r="Q109">
            <v>2469</v>
          </cell>
          <cell r="R109">
            <v>31703</v>
          </cell>
          <cell r="S109">
            <v>31703</v>
          </cell>
          <cell r="T109">
            <v>11279</v>
          </cell>
          <cell r="U109">
            <v>225</v>
          </cell>
          <cell r="V109">
            <v>11504</v>
          </cell>
          <cell r="W109">
            <v>2042</v>
          </cell>
          <cell r="X109">
            <v>157</v>
          </cell>
          <cell r="Y109">
            <v>1161</v>
          </cell>
          <cell r="Z109">
            <v>14864</v>
          </cell>
          <cell r="AA109">
            <v>46567</v>
          </cell>
          <cell r="AB109">
            <v>38227</v>
          </cell>
          <cell r="AC109">
            <v>8496</v>
          </cell>
          <cell r="AD109">
            <v>29731</v>
          </cell>
          <cell r="AE109">
            <v>84793</v>
          </cell>
          <cell r="AF109">
            <v>75081</v>
          </cell>
          <cell r="AG109">
            <v>5581</v>
          </cell>
          <cell r="AH109">
            <v>359</v>
          </cell>
          <cell r="AI109">
            <v>1992</v>
          </cell>
          <cell r="AJ109">
            <v>123</v>
          </cell>
          <cell r="AK109">
            <v>28</v>
          </cell>
          <cell r="AL109">
            <v>8084</v>
          </cell>
          <cell r="AM109">
            <v>83165</v>
          </cell>
          <cell r="AN109">
            <v>1125</v>
          </cell>
          <cell r="AO109">
            <v>690</v>
          </cell>
          <cell r="AP109">
            <v>1815</v>
          </cell>
          <cell r="AQ109">
            <v>84979</v>
          </cell>
          <cell r="AR109">
            <v>9635</v>
          </cell>
          <cell r="AS109">
            <v>15231</v>
          </cell>
          <cell r="AT109">
            <v>4376</v>
          </cell>
          <cell r="AU109">
            <v>2504</v>
          </cell>
          <cell r="AV109">
            <v>31747</v>
          </cell>
          <cell r="AW109">
            <v>31747</v>
          </cell>
          <cell r="AX109">
            <v>11572</v>
          </cell>
          <cell r="AY109">
            <v>227</v>
          </cell>
          <cell r="AZ109">
            <v>11799</v>
          </cell>
          <cell r="BA109">
            <v>2043</v>
          </cell>
          <cell r="BB109">
            <v>157</v>
          </cell>
          <cell r="BC109">
            <v>1199</v>
          </cell>
          <cell r="BD109">
            <v>15198</v>
          </cell>
          <cell r="BE109">
            <v>46945</v>
          </cell>
          <cell r="BF109">
            <v>38034</v>
          </cell>
          <cell r="BG109">
            <v>8315</v>
          </cell>
          <cell r="BH109">
            <v>29720</v>
          </cell>
          <cell r="BI109">
            <v>84979</v>
          </cell>
          <cell r="BJ109">
            <v>69432</v>
          </cell>
          <cell r="BK109">
            <v>5582</v>
          </cell>
          <cell r="BL109">
            <v>291</v>
          </cell>
          <cell r="BM109">
            <v>1992</v>
          </cell>
          <cell r="BN109">
            <v>123</v>
          </cell>
          <cell r="BO109">
            <v>28</v>
          </cell>
          <cell r="BP109">
            <v>8016</v>
          </cell>
          <cell r="BQ109">
            <v>77448</v>
          </cell>
          <cell r="BR109">
            <v>1128</v>
          </cell>
          <cell r="BS109">
            <v>642</v>
          </cell>
          <cell r="BT109">
            <v>1770</v>
          </cell>
          <cell r="BU109">
            <v>79218</v>
          </cell>
          <cell r="BV109">
            <v>9610</v>
          </cell>
          <cell r="BW109">
            <v>21987</v>
          </cell>
          <cell r="BX109">
            <v>3551</v>
          </cell>
          <cell r="BY109">
            <v>2392</v>
          </cell>
          <cell r="BZ109">
            <v>37539</v>
          </cell>
          <cell r="CA109">
            <v>37539</v>
          </cell>
          <cell r="CB109">
            <v>10120</v>
          </cell>
          <cell r="CC109">
            <v>227</v>
          </cell>
          <cell r="CD109">
            <v>10347</v>
          </cell>
          <cell r="CE109">
            <v>2043</v>
          </cell>
          <cell r="CF109">
            <v>148</v>
          </cell>
          <cell r="CG109">
            <v>1134</v>
          </cell>
          <cell r="CH109">
            <v>13672</v>
          </cell>
          <cell r="CI109">
            <v>51211</v>
          </cell>
          <cell r="CJ109">
            <v>28007</v>
          </cell>
          <cell r="CK109">
            <v>-1713</v>
          </cell>
          <cell r="CL109">
            <v>29720</v>
          </cell>
          <cell r="CM109">
            <v>79218</v>
          </cell>
        </row>
        <row r="110">
          <cell r="B110">
            <v>76462</v>
          </cell>
          <cell r="C110">
            <v>5398</v>
          </cell>
          <cell r="D110">
            <v>301</v>
          </cell>
          <cell r="E110">
            <v>1822</v>
          </cell>
          <cell r="F110">
            <v>125</v>
          </cell>
          <cell r="G110">
            <v>27</v>
          </cell>
          <cell r="H110">
            <v>7673</v>
          </cell>
          <cell r="I110">
            <v>84136</v>
          </cell>
          <cell r="J110">
            <v>993</v>
          </cell>
          <cell r="K110">
            <v>978</v>
          </cell>
          <cell r="L110">
            <v>1971</v>
          </cell>
          <cell r="M110">
            <v>86107</v>
          </cell>
          <cell r="N110">
            <v>9568</v>
          </cell>
          <cell r="O110">
            <v>16256</v>
          </cell>
          <cell r="P110">
            <v>3979</v>
          </cell>
          <cell r="Q110">
            <v>2655</v>
          </cell>
          <cell r="R110">
            <v>32458</v>
          </cell>
          <cell r="S110">
            <v>32458</v>
          </cell>
          <cell r="T110">
            <v>11347</v>
          </cell>
          <cell r="U110">
            <v>231</v>
          </cell>
          <cell r="V110">
            <v>11578</v>
          </cell>
          <cell r="W110">
            <v>2014</v>
          </cell>
          <cell r="X110">
            <v>149</v>
          </cell>
          <cell r="Y110">
            <v>1282</v>
          </cell>
          <cell r="Z110">
            <v>15022</v>
          </cell>
          <cell r="AA110">
            <v>47480</v>
          </cell>
          <cell r="AB110">
            <v>38627</v>
          </cell>
          <cell r="AC110">
            <v>8221</v>
          </cell>
          <cell r="AD110">
            <v>30406</v>
          </cell>
          <cell r="AE110">
            <v>86107</v>
          </cell>
          <cell r="AF110">
            <v>77418</v>
          </cell>
          <cell r="AG110">
            <v>5387</v>
          </cell>
          <cell r="AH110">
            <v>340</v>
          </cell>
          <cell r="AI110">
            <v>2007</v>
          </cell>
          <cell r="AJ110">
            <v>124</v>
          </cell>
          <cell r="AK110">
            <v>26</v>
          </cell>
          <cell r="AL110">
            <v>7884</v>
          </cell>
          <cell r="AM110">
            <v>85302</v>
          </cell>
          <cell r="AN110">
            <v>1008</v>
          </cell>
          <cell r="AO110">
            <v>1107</v>
          </cell>
          <cell r="AP110">
            <v>2115</v>
          </cell>
          <cell r="AQ110">
            <v>87417</v>
          </cell>
          <cell r="AR110">
            <v>9570</v>
          </cell>
          <cell r="AS110">
            <v>16877</v>
          </cell>
          <cell r="AT110">
            <v>3986</v>
          </cell>
          <cell r="AU110">
            <v>2562</v>
          </cell>
          <cell r="AV110">
            <v>32994</v>
          </cell>
          <cell r="AW110">
            <v>32994</v>
          </cell>
          <cell r="AX110">
            <v>11353</v>
          </cell>
          <cell r="AY110">
            <v>234</v>
          </cell>
          <cell r="AZ110">
            <v>11587</v>
          </cell>
          <cell r="BA110">
            <v>2026</v>
          </cell>
          <cell r="BB110">
            <v>126</v>
          </cell>
          <cell r="BC110">
            <v>1103</v>
          </cell>
          <cell r="BD110">
            <v>14842</v>
          </cell>
          <cell r="BE110">
            <v>47836</v>
          </cell>
          <cell r="BF110">
            <v>39580</v>
          </cell>
          <cell r="BG110">
            <v>9208</v>
          </cell>
          <cell r="BH110">
            <v>30372</v>
          </cell>
          <cell r="BI110">
            <v>87417</v>
          </cell>
          <cell r="BJ110">
            <v>74579</v>
          </cell>
          <cell r="BK110">
            <v>5392</v>
          </cell>
          <cell r="BL110">
            <v>434</v>
          </cell>
          <cell r="BM110">
            <v>2007</v>
          </cell>
          <cell r="BN110">
            <v>124</v>
          </cell>
          <cell r="BO110">
            <v>26</v>
          </cell>
          <cell r="BP110">
            <v>7983</v>
          </cell>
          <cell r="BQ110">
            <v>82562</v>
          </cell>
          <cell r="BR110">
            <v>1007</v>
          </cell>
          <cell r="BS110">
            <v>1362</v>
          </cell>
          <cell r="BT110">
            <v>2368</v>
          </cell>
          <cell r="BU110">
            <v>84930</v>
          </cell>
          <cell r="BV110">
            <v>9621</v>
          </cell>
          <cell r="BW110">
            <v>9026</v>
          </cell>
          <cell r="BX110">
            <v>4184</v>
          </cell>
          <cell r="BY110">
            <v>2564</v>
          </cell>
          <cell r="BZ110">
            <v>25396</v>
          </cell>
          <cell r="CA110">
            <v>25396</v>
          </cell>
          <cell r="CB110">
            <v>10852</v>
          </cell>
          <cell r="CC110">
            <v>238</v>
          </cell>
          <cell r="CD110">
            <v>11090</v>
          </cell>
          <cell r="CE110">
            <v>2026</v>
          </cell>
          <cell r="CF110">
            <v>132</v>
          </cell>
          <cell r="CG110">
            <v>1309</v>
          </cell>
          <cell r="CH110">
            <v>14557</v>
          </cell>
          <cell r="CI110">
            <v>39953</v>
          </cell>
          <cell r="CJ110">
            <v>44977</v>
          </cell>
          <cell r="CK110">
            <v>14605</v>
          </cell>
          <cell r="CL110">
            <v>30372</v>
          </cell>
          <cell r="CM110">
            <v>84930</v>
          </cell>
        </row>
        <row r="111">
          <cell r="B111">
            <v>77755</v>
          </cell>
          <cell r="C111">
            <v>5262</v>
          </cell>
          <cell r="D111">
            <v>327</v>
          </cell>
          <cell r="E111">
            <v>1764</v>
          </cell>
          <cell r="F111">
            <v>127</v>
          </cell>
          <cell r="G111">
            <v>28</v>
          </cell>
          <cell r="H111">
            <v>7508</v>
          </cell>
          <cell r="I111">
            <v>85263</v>
          </cell>
          <cell r="J111">
            <v>984</v>
          </cell>
          <cell r="K111">
            <v>1125</v>
          </cell>
          <cell r="L111">
            <v>2109</v>
          </cell>
          <cell r="M111">
            <v>87372</v>
          </cell>
          <cell r="N111">
            <v>9557</v>
          </cell>
          <cell r="O111">
            <v>16603</v>
          </cell>
          <cell r="P111">
            <v>4588</v>
          </cell>
          <cell r="Q111">
            <v>2891</v>
          </cell>
          <cell r="R111">
            <v>33639</v>
          </cell>
          <cell r="S111">
            <v>33639</v>
          </cell>
          <cell r="T111">
            <v>11483</v>
          </cell>
          <cell r="U111">
            <v>234</v>
          </cell>
          <cell r="V111">
            <v>11717</v>
          </cell>
          <cell r="W111">
            <v>1976</v>
          </cell>
          <cell r="X111">
            <v>140</v>
          </cell>
          <cell r="Y111">
            <v>1434</v>
          </cell>
          <cell r="Z111">
            <v>15267</v>
          </cell>
          <cell r="AA111">
            <v>48906</v>
          </cell>
          <cell r="AB111">
            <v>38466</v>
          </cell>
          <cell r="AC111">
            <v>7347</v>
          </cell>
          <cell r="AD111">
            <v>31119</v>
          </cell>
          <cell r="AE111">
            <v>87372</v>
          </cell>
          <cell r="AF111">
            <v>76582</v>
          </cell>
          <cell r="AG111">
            <v>5255</v>
          </cell>
          <cell r="AH111">
            <v>365</v>
          </cell>
          <cell r="AI111">
            <v>1738</v>
          </cell>
          <cell r="AJ111">
            <v>128</v>
          </cell>
          <cell r="AK111">
            <v>28</v>
          </cell>
          <cell r="AL111">
            <v>7515</v>
          </cell>
          <cell r="AM111">
            <v>84097</v>
          </cell>
          <cell r="AN111">
            <v>970</v>
          </cell>
          <cell r="AO111">
            <v>1074</v>
          </cell>
          <cell r="AP111">
            <v>2044</v>
          </cell>
          <cell r="AQ111">
            <v>86141</v>
          </cell>
          <cell r="AR111">
            <v>9594</v>
          </cell>
          <cell r="AS111">
            <v>16317</v>
          </cell>
          <cell r="AT111">
            <v>3953</v>
          </cell>
          <cell r="AU111">
            <v>2932</v>
          </cell>
          <cell r="AV111">
            <v>32796</v>
          </cell>
          <cell r="AW111">
            <v>32796</v>
          </cell>
          <cell r="AX111">
            <v>11310</v>
          </cell>
          <cell r="AY111">
            <v>231</v>
          </cell>
          <cell r="AZ111">
            <v>11541</v>
          </cell>
          <cell r="BA111">
            <v>1964</v>
          </cell>
          <cell r="BB111">
            <v>167</v>
          </cell>
          <cell r="BC111">
            <v>1596</v>
          </cell>
          <cell r="BD111">
            <v>15267</v>
          </cell>
          <cell r="BE111">
            <v>48063</v>
          </cell>
          <cell r="BF111">
            <v>38078</v>
          </cell>
          <cell r="BG111">
            <v>6925</v>
          </cell>
          <cell r="BH111">
            <v>31153</v>
          </cell>
          <cell r="BI111">
            <v>86141</v>
          </cell>
          <cell r="BJ111">
            <v>80146</v>
          </cell>
          <cell r="BK111">
            <v>5255</v>
          </cell>
          <cell r="BL111">
            <v>291</v>
          </cell>
          <cell r="BM111">
            <v>1738</v>
          </cell>
          <cell r="BN111">
            <v>128</v>
          </cell>
          <cell r="BO111">
            <v>30</v>
          </cell>
          <cell r="BP111">
            <v>7442</v>
          </cell>
          <cell r="BQ111">
            <v>87588</v>
          </cell>
          <cell r="BR111">
            <v>972</v>
          </cell>
          <cell r="BS111">
            <v>1057</v>
          </cell>
          <cell r="BT111">
            <v>2029</v>
          </cell>
          <cell r="BU111">
            <v>89617</v>
          </cell>
          <cell r="BV111">
            <v>9571</v>
          </cell>
          <cell r="BW111">
            <v>24678</v>
          </cell>
          <cell r="BX111">
            <v>4361</v>
          </cell>
          <cell r="BY111">
            <v>3069</v>
          </cell>
          <cell r="BZ111">
            <v>41679</v>
          </cell>
          <cell r="CA111">
            <v>41679</v>
          </cell>
          <cell r="CB111">
            <v>12196</v>
          </cell>
          <cell r="CC111">
            <v>227</v>
          </cell>
          <cell r="CD111">
            <v>12423</v>
          </cell>
          <cell r="CE111">
            <v>1964</v>
          </cell>
          <cell r="CF111">
            <v>153</v>
          </cell>
          <cell r="CG111">
            <v>1407</v>
          </cell>
          <cell r="CH111">
            <v>15947</v>
          </cell>
          <cell r="CI111">
            <v>57626</v>
          </cell>
          <cell r="CJ111">
            <v>31990</v>
          </cell>
          <cell r="CK111">
            <v>837</v>
          </cell>
          <cell r="CL111">
            <v>31153</v>
          </cell>
          <cell r="CM111">
            <v>89617</v>
          </cell>
        </row>
        <row r="112">
          <cell r="B112">
            <v>78445</v>
          </cell>
          <cell r="C112">
            <v>5124</v>
          </cell>
          <cell r="D112">
            <v>366</v>
          </cell>
          <cell r="E112">
            <v>1558</v>
          </cell>
          <cell r="F112">
            <v>129</v>
          </cell>
          <cell r="G112">
            <v>29</v>
          </cell>
          <cell r="H112">
            <v>7206</v>
          </cell>
          <cell r="I112">
            <v>85650</v>
          </cell>
          <cell r="J112">
            <v>987</v>
          </cell>
          <cell r="K112">
            <v>1137</v>
          </cell>
          <cell r="L112">
            <v>2123</v>
          </cell>
          <cell r="M112">
            <v>87773</v>
          </cell>
          <cell r="N112">
            <v>9566</v>
          </cell>
          <cell r="O112">
            <v>16629</v>
          </cell>
          <cell r="P112">
            <v>4771</v>
          </cell>
          <cell r="Q112">
            <v>3054</v>
          </cell>
          <cell r="R112">
            <v>34020</v>
          </cell>
          <cell r="S112">
            <v>34020</v>
          </cell>
          <cell r="T112">
            <v>11624</v>
          </cell>
          <cell r="U112">
            <v>236</v>
          </cell>
          <cell r="V112">
            <v>11861</v>
          </cell>
          <cell r="W112">
            <v>1949</v>
          </cell>
          <cell r="X112">
            <v>141</v>
          </cell>
          <cell r="Y112">
            <v>1532</v>
          </cell>
          <cell r="Z112">
            <v>15482</v>
          </cell>
          <cell r="AA112">
            <v>49501</v>
          </cell>
          <cell r="AB112">
            <v>38272</v>
          </cell>
          <cell r="AC112">
            <v>6473</v>
          </cell>
          <cell r="AD112">
            <v>31799</v>
          </cell>
          <cell r="AE112">
            <v>87773</v>
          </cell>
          <cell r="AF112">
            <v>78993</v>
          </cell>
          <cell r="AG112">
            <v>5154</v>
          </cell>
          <cell r="AH112">
            <v>381</v>
          </cell>
          <cell r="AI112">
            <v>1337</v>
          </cell>
          <cell r="AJ112">
            <v>129</v>
          </cell>
          <cell r="AK112">
            <v>29</v>
          </cell>
          <cell r="AL112">
            <v>7029</v>
          </cell>
          <cell r="AM112">
            <v>86022</v>
          </cell>
          <cell r="AN112">
            <v>998</v>
          </cell>
          <cell r="AO112">
            <v>1157</v>
          </cell>
          <cell r="AP112">
            <v>2155</v>
          </cell>
          <cell r="AQ112">
            <v>88177</v>
          </cell>
          <cell r="AR112">
            <v>9555</v>
          </cell>
          <cell r="AS112">
            <v>16681</v>
          </cell>
          <cell r="AT112">
            <v>5133</v>
          </cell>
          <cell r="AU112">
            <v>3097</v>
          </cell>
          <cell r="AV112">
            <v>34465</v>
          </cell>
          <cell r="AW112">
            <v>34465</v>
          </cell>
          <cell r="AX112">
            <v>11508</v>
          </cell>
          <cell r="AY112">
            <v>239</v>
          </cell>
          <cell r="AZ112">
            <v>11747</v>
          </cell>
          <cell r="BA112">
            <v>1946</v>
          </cell>
          <cell r="BB112">
            <v>126</v>
          </cell>
          <cell r="BC112">
            <v>1532</v>
          </cell>
          <cell r="BD112">
            <v>15351</v>
          </cell>
          <cell r="BE112">
            <v>49816</v>
          </cell>
          <cell r="BF112">
            <v>38361</v>
          </cell>
          <cell r="BG112">
            <v>6555</v>
          </cell>
          <cell r="BH112">
            <v>31806</v>
          </cell>
          <cell r="BI112">
            <v>88177</v>
          </cell>
          <cell r="BJ112">
            <v>84179</v>
          </cell>
          <cell r="BK112">
            <v>5149</v>
          </cell>
          <cell r="BL112">
            <v>425</v>
          </cell>
          <cell r="BM112">
            <v>1337</v>
          </cell>
          <cell r="BN112">
            <v>129</v>
          </cell>
          <cell r="BO112">
            <v>28</v>
          </cell>
          <cell r="BP112">
            <v>7067</v>
          </cell>
          <cell r="BQ112">
            <v>91246</v>
          </cell>
          <cell r="BR112">
            <v>995</v>
          </cell>
          <cell r="BS112">
            <v>1004</v>
          </cell>
          <cell r="BT112">
            <v>1999</v>
          </cell>
          <cell r="BU112">
            <v>93245</v>
          </cell>
          <cell r="BV112">
            <v>9551</v>
          </cell>
          <cell r="BW112">
            <v>8093</v>
          </cell>
          <cell r="BX112">
            <v>5411</v>
          </cell>
          <cell r="BY112">
            <v>3076</v>
          </cell>
          <cell r="BZ112">
            <v>26131</v>
          </cell>
          <cell r="CA112">
            <v>26131</v>
          </cell>
          <cell r="CB112">
            <v>12545</v>
          </cell>
          <cell r="CC112">
            <v>239</v>
          </cell>
          <cell r="CD112">
            <v>12784</v>
          </cell>
          <cell r="CE112">
            <v>1946</v>
          </cell>
          <cell r="CF112">
            <v>138</v>
          </cell>
          <cell r="CG112">
            <v>1513</v>
          </cell>
          <cell r="CH112">
            <v>16381</v>
          </cell>
          <cell r="CI112">
            <v>42512</v>
          </cell>
          <cell r="CJ112">
            <v>50733</v>
          </cell>
          <cell r="CK112">
            <v>18927</v>
          </cell>
          <cell r="CL112">
            <v>31806</v>
          </cell>
          <cell r="CM112">
            <v>93245</v>
          </cell>
        </row>
        <row r="113">
          <cell r="B113">
            <v>77745</v>
          </cell>
          <cell r="C113">
            <v>5003</v>
          </cell>
          <cell r="D113">
            <v>404</v>
          </cell>
          <cell r="E113">
            <v>1638</v>
          </cell>
          <cell r="F113">
            <v>129</v>
          </cell>
          <cell r="G113">
            <v>28</v>
          </cell>
          <cell r="H113">
            <v>7203</v>
          </cell>
          <cell r="I113">
            <v>84948</v>
          </cell>
          <cell r="J113">
            <v>1031</v>
          </cell>
          <cell r="K113">
            <v>1047</v>
          </cell>
          <cell r="L113">
            <v>2078</v>
          </cell>
          <cell r="M113">
            <v>87026</v>
          </cell>
          <cell r="N113">
            <v>9549</v>
          </cell>
          <cell r="O113">
            <v>16668</v>
          </cell>
          <cell r="P113">
            <v>4183</v>
          </cell>
          <cell r="Q113">
            <v>3021</v>
          </cell>
          <cell r="R113">
            <v>33421</v>
          </cell>
          <cell r="S113">
            <v>33421</v>
          </cell>
          <cell r="T113">
            <v>11669</v>
          </cell>
          <cell r="U113">
            <v>245</v>
          </cell>
          <cell r="V113">
            <v>11914</v>
          </cell>
          <cell r="W113">
            <v>1951</v>
          </cell>
          <cell r="X113">
            <v>146</v>
          </cell>
          <cell r="Y113">
            <v>1491</v>
          </cell>
          <cell r="Z113">
            <v>15501</v>
          </cell>
          <cell r="AA113">
            <v>48923</v>
          </cell>
          <cell r="AB113">
            <v>38103</v>
          </cell>
          <cell r="AC113">
            <v>5712</v>
          </cell>
          <cell r="AD113">
            <v>32391</v>
          </cell>
          <cell r="AE113">
            <v>87026</v>
          </cell>
          <cell r="AF113">
            <v>78290</v>
          </cell>
          <cell r="AG113">
            <v>4975</v>
          </cell>
          <cell r="AH113">
            <v>406</v>
          </cell>
          <cell r="AI113">
            <v>1774</v>
          </cell>
          <cell r="AJ113">
            <v>129</v>
          </cell>
          <cell r="AK113">
            <v>29</v>
          </cell>
          <cell r="AL113">
            <v>7314</v>
          </cell>
          <cell r="AM113">
            <v>85604</v>
          </cell>
          <cell r="AN113">
            <v>1018</v>
          </cell>
          <cell r="AO113">
            <v>1125</v>
          </cell>
          <cell r="AP113">
            <v>2143</v>
          </cell>
          <cell r="AQ113">
            <v>87747</v>
          </cell>
          <cell r="AR113">
            <v>9543</v>
          </cell>
          <cell r="AS113">
            <v>16721</v>
          </cell>
          <cell r="AT113">
            <v>5413</v>
          </cell>
          <cell r="AU113">
            <v>3042</v>
          </cell>
          <cell r="AV113">
            <v>34719</v>
          </cell>
          <cell r="AW113">
            <v>34719</v>
          </cell>
          <cell r="AX113">
            <v>12176</v>
          </cell>
          <cell r="AY113">
            <v>242</v>
          </cell>
          <cell r="AZ113">
            <v>12419</v>
          </cell>
          <cell r="BA113">
            <v>1950</v>
          </cell>
          <cell r="BB113">
            <v>137</v>
          </cell>
          <cell r="BC113">
            <v>1434</v>
          </cell>
          <cell r="BD113">
            <v>15940</v>
          </cell>
          <cell r="BE113">
            <v>50659</v>
          </cell>
          <cell r="BF113">
            <v>37088</v>
          </cell>
          <cell r="BG113">
            <v>4694</v>
          </cell>
          <cell r="BH113">
            <v>32394</v>
          </cell>
          <cell r="BI113">
            <v>87747</v>
          </cell>
          <cell r="BJ113">
            <v>72650</v>
          </cell>
          <cell r="BK113">
            <v>4978</v>
          </cell>
          <cell r="BL113">
            <v>333</v>
          </cell>
          <cell r="BM113">
            <v>1774</v>
          </cell>
          <cell r="BN113">
            <v>129</v>
          </cell>
          <cell r="BO113">
            <v>28</v>
          </cell>
          <cell r="BP113">
            <v>7242</v>
          </cell>
          <cell r="BQ113">
            <v>79892</v>
          </cell>
          <cell r="BR113">
            <v>1022</v>
          </cell>
          <cell r="BS113">
            <v>1029</v>
          </cell>
          <cell r="BT113">
            <v>2051</v>
          </cell>
          <cell r="BU113">
            <v>81943</v>
          </cell>
          <cell r="BV113">
            <v>9521</v>
          </cell>
          <cell r="BW113">
            <v>24352</v>
          </cell>
          <cell r="BX113">
            <v>4707</v>
          </cell>
          <cell r="BY113">
            <v>2969</v>
          </cell>
          <cell r="BZ113">
            <v>41548</v>
          </cell>
          <cell r="CA113">
            <v>41548</v>
          </cell>
          <cell r="CB113">
            <v>10794</v>
          </cell>
          <cell r="CC113">
            <v>242</v>
          </cell>
          <cell r="CD113">
            <v>11036</v>
          </cell>
          <cell r="CE113">
            <v>1950</v>
          </cell>
          <cell r="CF113">
            <v>129</v>
          </cell>
          <cell r="CG113">
            <v>1350</v>
          </cell>
          <cell r="CH113">
            <v>14465</v>
          </cell>
          <cell r="CI113">
            <v>56014</v>
          </cell>
          <cell r="CJ113">
            <v>25929</v>
          </cell>
          <cell r="CK113">
            <v>-6465</v>
          </cell>
          <cell r="CL113">
            <v>32394</v>
          </cell>
          <cell r="CM113">
            <v>81943</v>
          </cell>
        </row>
        <row r="114">
          <cell r="B114">
            <v>75544</v>
          </cell>
          <cell r="C114">
            <v>4916</v>
          </cell>
          <cell r="D114">
            <v>413</v>
          </cell>
          <cell r="E114">
            <v>1949</v>
          </cell>
          <cell r="F114">
            <v>129</v>
          </cell>
          <cell r="G114">
            <v>25</v>
          </cell>
          <cell r="H114">
            <v>7433</v>
          </cell>
          <cell r="I114">
            <v>82977</v>
          </cell>
          <cell r="J114">
            <v>1124</v>
          </cell>
          <cell r="K114">
            <v>967</v>
          </cell>
          <cell r="L114">
            <v>2091</v>
          </cell>
          <cell r="M114">
            <v>85067</v>
          </cell>
          <cell r="N114">
            <v>9524</v>
          </cell>
          <cell r="O114">
            <v>16879</v>
          </cell>
          <cell r="P114">
            <v>3134</v>
          </cell>
          <cell r="Q114">
            <v>2791</v>
          </cell>
          <cell r="R114">
            <v>32328</v>
          </cell>
          <cell r="S114">
            <v>32328</v>
          </cell>
          <cell r="T114">
            <v>11438</v>
          </cell>
          <cell r="U114">
            <v>257</v>
          </cell>
          <cell r="V114">
            <v>11695</v>
          </cell>
          <cell r="W114">
            <v>1977</v>
          </cell>
          <cell r="X114">
            <v>154</v>
          </cell>
          <cell r="Y114">
            <v>1355</v>
          </cell>
          <cell r="Z114">
            <v>15180</v>
          </cell>
          <cell r="AA114">
            <v>47508</v>
          </cell>
          <cell r="AB114">
            <v>37559</v>
          </cell>
          <cell r="AC114">
            <v>4653</v>
          </cell>
          <cell r="AD114">
            <v>32906</v>
          </cell>
          <cell r="AE114">
            <v>85067</v>
          </cell>
          <cell r="AF114">
            <v>75747</v>
          </cell>
          <cell r="AG114">
            <v>4912</v>
          </cell>
          <cell r="AH114">
            <v>361</v>
          </cell>
          <cell r="AI114">
            <v>1801</v>
          </cell>
          <cell r="AJ114">
            <v>129</v>
          </cell>
          <cell r="AK114">
            <v>28</v>
          </cell>
          <cell r="AL114">
            <v>7230</v>
          </cell>
          <cell r="AM114">
            <v>82978</v>
          </cell>
          <cell r="AN114">
            <v>1105</v>
          </cell>
          <cell r="AO114">
            <v>815</v>
          </cell>
          <cell r="AP114">
            <v>1920</v>
          </cell>
          <cell r="AQ114">
            <v>84898</v>
          </cell>
          <cell r="AR114">
            <v>9543</v>
          </cell>
          <cell r="AS114">
            <v>16599</v>
          </cell>
          <cell r="AT114">
            <v>1582</v>
          </cell>
          <cell r="AU114">
            <v>2818</v>
          </cell>
          <cell r="AV114">
            <v>30542</v>
          </cell>
          <cell r="AW114">
            <v>30542</v>
          </cell>
          <cell r="AX114">
            <v>11054</v>
          </cell>
          <cell r="AY114">
            <v>251</v>
          </cell>
          <cell r="AZ114">
            <v>11306</v>
          </cell>
          <cell r="BA114">
            <v>1974</v>
          </cell>
          <cell r="BB114">
            <v>170</v>
          </cell>
          <cell r="BC114">
            <v>1442</v>
          </cell>
          <cell r="BD114">
            <v>14892</v>
          </cell>
          <cell r="BE114">
            <v>45434</v>
          </cell>
          <cell r="BF114">
            <v>39464</v>
          </cell>
          <cell r="BG114">
            <v>6545</v>
          </cell>
          <cell r="BH114">
            <v>32919</v>
          </cell>
          <cell r="BI114">
            <v>84898</v>
          </cell>
          <cell r="BJ114">
            <v>72822</v>
          </cell>
          <cell r="BK114">
            <v>4915</v>
          </cell>
          <cell r="BL114">
            <v>457</v>
          </cell>
          <cell r="BM114">
            <v>1801</v>
          </cell>
          <cell r="BN114">
            <v>129</v>
          </cell>
          <cell r="BO114">
            <v>27</v>
          </cell>
          <cell r="BP114">
            <v>7329</v>
          </cell>
          <cell r="BQ114">
            <v>80150</v>
          </cell>
          <cell r="BR114">
            <v>1103</v>
          </cell>
          <cell r="BS114">
            <v>1007</v>
          </cell>
          <cell r="BT114">
            <v>2110</v>
          </cell>
          <cell r="BU114">
            <v>82261</v>
          </cell>
          <cell r="BV114">
            <v>9593</v>
          </cell>
          <cell r="BW114">
            <v>8482</v>
          </cell>
          <cell r="BX114">
            <v>1470</v>
          </cell>
          <cell r="BY114">
            <v>2768</v>
          </cell>
          <cell r="BZ114">
            <v>22313</v>
          </cell>
          <cell r="CA114">
            <v>22313</v>
          </cell>
          <cell r="CB114">
            <v>10415</v>
          </cell>
          <cell r="CC114">
            <v>255</v>
          </cell>
          <cell r="CD114">
            <v>10670</v>
          </cell>
          <cell r="CE114">
            <v>1974</v>
          </cell>
          <cell r="CF114">
            <v>178</v>
          </cell>
          <cell r="CG114">
            <v>1697</v>
          </cell>
          <cell r="CH114">
            <v>14519</v>
          </cell>
          <cell r="CI114">
            <v>36832</v>
          </cell>
          <cell r="CJ114">
            <v>45429</v>
          </cell>
          <cell r="CK114">
            <v>12510</v>
          </cell>
          <cell r="CL114">
            <v>32919</v>
          </cell>
          <cell r="CM114">
            <v>82261</v>
          </cell>
        </row>
        <row r="115">
          <cell r="B115">
            <v>72821</v>
          </cell>
          <cell r="C115">
            <v>4850</v>
          </cell>
          <cell r="D115">
            <v>419</v>
          </cell>
          <cell r="E115">
            <v>2144</v>
          </cell>
          <cell r="F115">
            <v>130</v>
          </cell>
          <cell r="G115">
            <v>22</v>
          </cell>
          <cell r="H115">
            <v>7564</v>
          </cell>
          <cell r="I115">
            <v>80385</v>
          </cell>
          <cell r="J115">
            <v>1249</v>
          </cell>
          <cell r="K115">
            <v>925</v>
          </cell>
          <cell r="L115">
            <v>2174</v>
          </cell>
          <cell r="M115">
            <v>82558</v>
          </cell>
          <cell r="N115">
            <v>9457</v>
          </cell>
          <cell r="O115">
            <v>17205</v>
          </cell>
          <cell r="P115">
            <v>2559</v>
          </cell>
          <cell r="Q115">
            <v>2570</v>
          </cell>
          <cell r="R115">
            <v>31790</v>
          </cell>
          <cell r="S115">
            <v>31790</v>
          </cell>
          <cell r="T115">
            <v>11060</v>
          </cell>
          <cell r="U115">
            <v>269</v>
          </cell>
          <cell r="V115">
            <v>11328</v>
          </cell>
          <cell r="W115">
            <v>2010</v>
          </cell>
          <cell r="X115">
            <v>158</v>
          </cell>
          <cell r="Y115">
            <v>1274</v>
          </cell>
          <cell r="Z115">
            <v>14771</v>
          </cell>
          <cell r="AA115">
            <v>46561</v>
          </cell>
          <cell r="AB115">
            <v>35998</v>
          </cell>
          <cell r="AC115">
            <v>2600</v>
          </cell>
          <cell r="AD115">
            <v>33398</v>
          </cell>
          <cell r="AE115">
            <v>82558</v>
          </cell>
          <cell r="AF115">
            <v>71850</v>
          </cell>
          <cell r="AG115">
            <v>4846</v>
          </cell>
          <cell r="AH115">
            <v>509</v>
          </cell>
          <cell r="AI115">
            <v>2249</v>
          </cell>
          <cell r="AJ115">
            <v>130</v>
          </cell>
          <cell r="AK115">
            <v>19</v>
          </cell>
          <cell r="AL115">
            <v>7752</v>
          </cell>
          <cell r="AM115">
            <v>79602</v>
          </cell>
          <cell r="AN115">
            <v>1270</v>
          </cell>
          <cell r="AO115">
            <v>1005</v>
          </cell>
          <cell r="AP115">
            <v>2275</v>
          </cell>
          <cell r="AQ115">
            <v>81877</v>
          </cell>
          <cell r="AR115">
            <v>9423</v>
          </cell>
          <cell r="AS115">
            <v>17515</v>
          </cell>
          <cell r="AT115">
            <v>2864</v>
          </cell>
          <cell r="AU115">
            <v>2497</v>
          </cell>
          <cell r="AV115">
            <v>32298</v>
          </cell>
          <cell r="AW115">
            <v>32298</v>
          </cell>
          <cell r="AX115">
            <v>11201</v>
          </cell>
          <cell r="AY115">
            <v>665</v>
          </cell>
          <cell r="AZ115">
            <v>11867</v>
          </cell>
          <cell r="BA115">
            <v>2017</v>
          </cell>
          <cell r="BB115">
            <v>155</v>
          </cell>
          <cell r="BC115">
            <v>1181</v>
          </cell>
          <cell r="BD115">
            <v>15220</v>
          </cell>
          <cell r="BE115">
            <v>47518</v>
          </cell>
          <cell r="BF115">
            <v>34359</v>
          </cell>
          <cell r="BG115">
            <v>985</v>
          </cell>
          <cell r="BH115">
            <v>33374</v>
          </cell>
          <cell r="BI115">
            <v>81877</v>
          </cell>
          <cell r="BJ115">
            <v>75060</v>
          </cell>
          <cell r="BK115">
            <v>4845</v>
          </cell>
          <cell r="BL115">
            <v>400</v>
          </cell>
          <cell r="BM115">
            <v>2249</v>
          </cell>
          <cell r="BN115">
            <v>130</v>
          </cell>
          <cell r="BO115">
            <v>20</v>
          </cell>
          <cell r="BP115">
            <v>7645</v>
          </cell>
          <cell r="BQ115">
            <v>82705</v>
          </cell>
          <cell r="BR115">
            <v>1268</v>
          </cell>
          <cell r="BS115">
            <v>1012</v>
          </cell>
          <cell r="BT115">
            <v>2281</v>
          </cell>
          <cell r="BU115">
            <v>84985</v>
          </cell>
          <cell r="BV115">
            <v>9400</v>
          </cell>
          <cell r="BW115">
            <v>27052</v>
          </cell>
          <cell r="BX115">
            <v>3283</v>
          </cell>
          <cell r="BY115">
            <v>2586</v>
          </cell>
          <cell r="BZ115">
            <v>42322</v>
          </cell>
          <cell r="CA115">
            <v>42322</v>
          </cell>
          <cell r="CB115">
            <v>12031</v>
          </cell>
          <cell r="CC115">
            <v>661</v>
          </cell>
          <cell r="CD115">
            <v>12692</v>
          </cell>
          <cell r="CE115">
            <v>2017</v>
          </cell>
          <cell r="CF115">
            <v>144</v>
          </cell>
          <cell r="CG115">
            <v>1049</v>
          </cell>
          <cell r="CH115">
            <v>15903</v>
          </cell>
          <cell r="CI115">
            <v>58224</v>
          </cell>
          <cell r="CJ115">
            <v>26761</v>
          </cell>
          <cell r="CK115">
            <v>-6613</v>
          </cell>
          <cell r="CL115">
            <v>33374</v>
          </cell>
          <cell r="CM115">
            <v>84985</v>
          </cell>
        </row>
        <row r="116">
          <cell r="B116">
            <v>70900</v>
          </cell>
          <cell r="C116">
            <v>4767</v>
          </cell>
          <cell r="D116">
            <v>418</v>
          </cell>
          <cell r="E116">
            <v>2054</v>
          </cell>
          <cell r="F116">
            <v>129</v>
          </cell>
          <cell r="G116">
            <v>20</v>
          </cell>
          <cell r="H116">
            <v>7388</v>
          </cell>
          <cell r="I116">
            <v>78289</v>
          </cell>
          <cell r="J116">
            <v>1362</v>
          </cell>
          <cell r="K116">
            <v>909</v>
          </cell>
          <cell r="L116">
            <v>2271</v>
          </cell>
          <cell r="M116">
            <v>80560</v>
          </cell>
          <cell r="N116">
            <v>9304</v>
          </cell>
          <cell r="O116">
            <v>17315</v>
          </cell>
          <cell r="P116">
            <v>2935</v>
          </cell>
          <cell r="Q116">
            <v>2428</v>
          </cell>
          <cell r="R116">
            <v>31983</v>
          </cell>
          <cell r="S116">
            <v>31983</v>
          </cell>
          <cell r="T116">
            <v>10860</v>
          </cell>
          <cell r="U116">
            <v>274</v>
          </cell>
          <cell r="V116">
            <v>11134</v>
          </cell>
          <cell r="W116">
            <v>2042</v>
          </cell>
          <cell r="X116">
            <v>153</v>
          </cell>
          <cell r="Y116">
            <v>1243</v>
          </cell>
          <cell r="Z116">
            <v>14571</v>
          </cell>
          <cell r="AA116">
            <v>46554</v>
          </cell>
          <cell r="AB116">
            <v>34006</v>
          </cell>
          <cell r="AC116">
            <v>115</v>
          </cell>
          <cell r="AD116">
            <v>33891</v>
          </cell>
          <cell r="AE116">
            <v>80560</v>
          </cell>
          <cell r="AF116">
            <v>71091</v>
          </cell>
          <cell r="AG116">
            <v>4815</v>
          </cell>
          <cell r="AH116">
            <v>342</v>
          </cell>
          <cell r="AI116">
            <v>2255</v>
          </cell>
          <cell r="AJ116">
            <v>129</v>
          </cell>
          <cell r="AK116">
            <v>21</v>
          </cell>
          <cell r="AL116">
            <v>7562</v>
          </cell>
          <cell r="AM116">
            <v>78654</v>
          </cell>
          <cell r="AN116">
            <v>1514</v>
          </cell>
          <cell r="AO116">
            <v>913</v>
          </cell>
          <cell r="AP116">
            <v>2428</v>
          </cell>
          <cell r="AQ116">
            <v>81081</v>
          </cell>
          <cell r="AR116">
            <v>9411</v>
          </cell>
          <cell r="AS116">
            <v>17041</v>
          </cell>
          <cell r="AT116">
            <v>3216</v>
          </cell>
          <cell r="AU116">
            <v>2370</v>
          </cell>
          <cell r="AV116">
            <v>32038</v>
          </cell>
          <cell r="AW116">
            <v>32038</v>
          </cell>
          <cell r="AX116">
            <v>10839</v>
          </cell>
          <cell r="AY116">
            <v>267</v>
          </cell>
          <cell r="AZ116">
            <v>11105</v>
          </cell>
          <cell r="BA116">
            <v>2042</v>
          </cell>
          <cell r="BB116">
            <v>150</v>
          </cell>
          <cell r="BC116">
            <v>1244</v>
          </cell>
          <cell r="BD116">
            <v>14541</v>
          </cell>
          <cell r="BE116">
            <v>46579</v>
          </cell>
          <cell r="BF116">
            <v>34502</v>
          </cell>
          <cell r="BG116">
            <v>603</v>
          </cell>
          <cell r="BH116">
            <v>33899</v>
          </cell>
          <cell r="BI116">
            <v>81081</v>
          </cell>
          <cell r="BJ116">
            <v>75699</v>
          </cell>
          <cell r="BK116">
            <v>4810</v>
          </cell>
          <cell r="BL116">
            <v>387</v>
          </cell>
          <cell r="BM116">
            <v>2255</v>
          </cell>
          <cell r="BN116">
            <v>129</v>
          </cell>
          <cell r="BO116">
            <v>21</v>
          </cell>
          <cell r="BP116">
            <v>7602</v>
          </cell>
          <cell r="BQ116">
            <v>83301</v>
          </cell>
          <cell r="BR116">
            <v>1516</v>
          </cell>
          <cell r="BS116">
            <v>778</v>
          </cell>
          <cell r="BT116">
            <v>2294</v>
          </cell>
          <cell r="BU116">
            <v>85596</v>
          </cell>
          <cell r="BV116">
            <v>9405</v>
          </cell>
          <cell r="BW116">
            <v>7990</v>
          </cell>
          <cell r="BX116">
            <v>3700</v>
          </cell>
          <cell r="BY116">
            <v>2380</v>
          </cell>
          <cell r="BZ116">
            <v>23476</v>
          </cell>
          <cell r="CA116">
            <v>23476</v>
          </cell>
          <cell r="CB116">
            <v>11899</v>
          </cell>
          <cell r="CC116">
            <v>268</v>
          </cell>
          <cell r="CD116">
            <v>12167</v>
          </cell>
          <cell r="CE116">
            <v>2042</v>
          </cell>
          <cell r="CF116">
            <v>161</v>
          </cell>
          <cell r="CG116">
            <v>1233</v>
          </cell>
          <cell r="CH116">
            <v>15603</v>
          </cell>
          <cell r="CI116">
            <v>39079</v>
          </cell>
          <cell r="CJ116">
            <v>46517</v>
          </cell>
          <cell r="CK116">
            <v>12618</v>
          </cell>
          <cell r="CL116">
            <v>33899</v>
          </cell>
          <cell r="CM116">
            <v>85596</v>
          </cell>
        </row>
        <row r="117">
          <cell r="B117">
            <v>69799</v>
          </cell>
          <cell r="C117">
            <v>4660</v>
          </cell>
          <cell r="D117">
            <v>415</v>
          </cell>
          <cell r="E117">
            <v>1776</v>
          </cell>
          <cell r="F117">
            <v>128</v>
          </cell>
          <cell r="G117">
            <v>21</v>
          </cell>
          <cell r="H117">
            <v>7000</v>
          </cell>
          <cell r="I117">
            <v>76799</v>
          </cell>
          <cell r="J117">
            <v>1403</v>
          </cell>
          <cell r="K117">
            <v>916</v>
          </cell>
          <cell r="L117">
            <v>2319</v>
          </cell>
          <cell r="M117">
            <v>79117</v>
          </cell>
          <cell r="N117">
            <v>9154</v>
          </cell>
          <cell r="O117">
            <v>17111</v>
          </cell>
          <cell r="P117">
            <v>3829</v>
          </cell>
          <cell r="Q117">
            <v>2354</v>
          </cell>
          <cell r="R117">
            <v>32448</v>
          </cell>
          <cell r="S117">
            <v>32448</v>
          </cell>
          <cell r="T117">
            <v>11037</v>
          </cell>
          <cell r="U117">
            <v>275</v>
          </cell>
          <cell r="V117">
            <v>11312</v>
          </cell>
          <cell r="W117">
            <v>2069</v>
          </cell>
          <cell r="X117">
            <v>149</v>
          </cell>
          <cell r="Y117">
            <v>1266</v>
          </cell>
          <cell r="Z117">
            <v>14796</v>
          </cell>
          <cell r="AA117">
            <v>47244</v>
          </cell>
          <cell r="AB117">
            <v>31873</v>
          </cell>
          <cell r="AC117">
            <v>-2554</v>
          </cell>
          <cell r="AD117">
            <v>34427</v>
          </cell>
          <cell r="AE117">
            <v>79117</v>
          </cell>
          <cell r="AF117">
            <v>70190</v>
          </cell>
          <cell r="AG117">
            <v>4627</v>
          </cell>
          <cell r="AH117">
            <v>441</v>
          </cell>
          <cell r="AI117">
            <v>1439</v>
          </cell>
          <cell r="AJ117">
            <v>128</v>
          </cell>
          <cell r="AK117">
            <v>21</v>
          </cell>
          <cell r="AL117">
            <v>6657</v>
          </cell>
          <cell r="AM117">
            <v>76847</v>
          </cell>
          <cell r="AN117">
            <v>1444</v>
          </cell>
          <cell r="AO117">
            <v>915</v>
          </cell>
          <cell r="AP117">
            <v>2359</v>
          </cell>
          <cell r="AQ117">
            <v>79206</v>
          </cell>
          <cell r="AR117">
            <v>9097</v>
          </cell>
          <cell r="AS117">
            <v>17822</v>
          </cell>
          <cell r="AT117">
            <v>3541</v>
          </cell>
          <cell r="AU117">
            <v>2513</v>
          </cell>
          <cell r="AV117">
            <v>32973</v>
          </cell>
          <cell r="AW117">
            <v>32973</v>
          </cell>
          <cell r="AX117">
            <v>10848</v>
          </cell>
          <cell r="AY117">
            <v>279</v>
          </cell>
          <cell r="AZ117">
            <v>11126</v>
          </cell>
          <cell r="BA117">
            <v>2067</v>
          </cell>
          <cell r="BB117">
            <v>147</v>
          </cell>
          <cell r="BC117">
            <v>1328</v>
          </cell>
          <cell r="BD117">
            <v>14670</v>
          </cell>
          <cell r="BE117">
            <v>47643</v>
          </cell>
          <cell r="BF117">
            <v>31564</v>
          </cell>
          <cell r="BG117">
            <v>-2867</v>
          </cell>
          <cell r="BH117">
            <v>34430</v>
          </cell>
          <cell r="BI117">
            <v>79206</v>
          </cell>
          <cell r="BJ117">
            <v>65489</v>
          </cell>
          <cell r="BK117">
            <v>4630</v>
          </cell>
          <cell r="BL117">
            <v>363</v>
          </cell>
          <cell r="BM117">
            <v>1439</v>
          </cell>
          <cell r="BN117">
            <v>128</v>
          </cell>
          <cell r="BO117">
            <v>20</v>
          </cell>
          <cell r="BP117">
            <v>6581</v>
          </cell>
          <cell r="BQ117">
            <v>72070</v>
          </cell>
          <cell r="BR117">
            <v>1449</v>
          </cell>
          <cell r="BS117">
            <v>825</v>
          </cell>
          <cell r="BT117">
            <v>2274</v>
          </cell>
          <cell r="BU117">
            <v>74344</v>
          </cell>
          <cell r="BV117">
            <v>9084</v>
          </cell>
          <cell r="BW117">
            <v>28049</v>
          </cell>
          <cell r="BX117">
            <v>2901</v>
          </cell>
          <cell r="BY117">
            <v>2492</v>
          </cell>
          <cell r="BZ117">
            <v>42526</v>
          </cell>
          <cell r="CA117">
            <v>42526</v>
          </cell>
          <cell r="CB117">
            <v>9701</v>
          </cell>
          <cell r="CC117">
            <v>278</v>
          </cell>
          <cell r="CD117">
            <v>9979</v>
          </cell>
          <cell r="CE117">
            <v>2067</v>
          </cell>
          <cell r="CF117">
            <v>138</v>
          </cell>
          <cell r="CG117">
            <v>1251</v>
          </cell>
          <cell r="CH117">
            <v>13436</v>
          </cell>
          <cell r="CI117">
            <v>55962</v>
          </cell>
          <cell r="CJ117">
            <v>18382</v>
          </cell>
          <cell r="CK117">
            <v>-16048</v>
          </cell>
          <cell r="CL117">
            <v>34430</v>
          </cell>
          <cell r="CM117">
            <v>74344</v>
          </cell>
        </row>
        <row r="118">
          <cell r="B118">
            <v>69151</v>
          </cell>
          <cell r="C118">
            <v>4581</v>
          </cell>
          <cell r="D118">
            <v>416</v>
          </cell>
          <cell r="E118">
            <v>1108</v>
          </cell>
          <cell r="F118">
            <v>126</v>
          </cell>
          <cell r="G118">
            <v>24</v>
          </cell>
          <cell r="H118">
            <v>6255</v>
          </cell>
          <cell r="I118">
            <v>75405</v>
          </cell>
          <cell r="J118">
            <v>1382</v>
          </cell>
          <cell r="K118">
            <v>904</v>
          </cell>
          <cell r="L118">
            <v>2286</v>
          </cell>
          <cell r="M118">
            <v>77692</v>
          </cell>
          <cell r="N118">
            <v>9155</v>
          </cell>
          <cell r="O118">
            <v>17084</v>
          </cell>
          <cell r="P118">
            <v>4396</v>
          </cell>
          <cell r="Q118">
            <v>2332</v>
          </cell>
          <cell r="R118">
            <v>32967</v>
          </cell>
          <cell r="S118">
            <v>32967</v>
          </cell>
          <cell r="T118">
            <v>11362</v>
          </cell>
          <cell r="U118">
            <v>280</v>
          </cell>
          <cell r="V118">
            <v>11642</v>
          </cell>
          <cell r="W118">
            <v>2094</v>
          </cell>
          <cell r="X118">
            <v>146</v>
          </cell>
          <cell r="Y118">
            <v>1335</v>
          </cell>
          <cell r="Z118">
            <v>15217</v>
          </cell>
          <cell r="AA118">
            <v>48184</v>
          </cell>
          <cell r="AB118">
            <v>29507</v>
          </cell>
          <cell r="AC118">
            <v>-5515</v>
          </cell>
          <cell r="AD118">
            <v>35022</v>
          </cell>
          <cell r="AE118">
            <v>77692</v>
          </cell>
          <cell r="AF118">
            <v>68655</v>
          </cell>
          <cell r="AG118">
            <v>4559</v>
          </cell>
          <cell r="AH118">
            <v>420</v>
          </cell>
          <cell r="AI118">
            <v>1457</v>
          </cell>
          <cell r="AJ118">
            <v>127</v>
          </cell>
          <cell r="AK118">
            <v>23</v>
          </cell>
          <cell r="AL118">
            <v>6586</v>
          </cell>
          <cell r="AM118">
            <v>75241</v>
          </cell>
          <cell r="AN118">
            <v>1574</v>
          </cell>
          <cell r="AO118">
            <v>1449</v>
          </cell>
          <cell r="AP118">
            <v>3023</v>
          </cell>
          <cell r="AQ118">
            <v>78265</v>
          </cell>
          <cell r="AR118">
            <v>9045</v>
          </cell>
          <cell r="AS118">
            <v>16195</v>
          </cell>
          <cell r="AT118">
            <v>4367</v>
          </cell>
          <cell r="AU118">
            <v>2187</v>
          </cell>
          <cell r="AV118">
            <v>31794</v>
          </cell>
          <cell r="AW118">
            <v>31794</v>
          </cell>
          <cell r="AX118">
            <v>11382</v>
          </cell>
          <cell r="AY118">
            <v>272</v>
          </cell>
          <cell r="AZ118">
            <v>11654</v>
          </cell>
          <cell r="BA118">
            <v>2094</v>
          </cell>
          <cell r="BB118">
            <v>153</v>
          </cell>
          <cell r="BC118">
            <v>1272</v>
          </cell>
          <cell r="BD118">
            <v>15174</v>
          </cell>
          <cell r="BE118">
            <v>46968</v>
          </cell>
          <cell r="BF118">
            <v>31297</v>
          </cell>
          <cell r="BG118">
            <v>-3671</v>
          </cell>
          <cell r="BH118">
            <v>34968</v>
          </cell>
          <cell r="BI118">
            <v>78265</v>
          </cell>
          <cell r="BJ118">
            <v>65664</v>
          </cell>
          <cell r="BK118">
            <v>4561</v>
          </cell>
          <cell r="BL118">
            <v>528</v>
          </cell>
          <cell r="BM118">
            <v>1457</v>
          </cell>
          <cell r="BN118">
            <v>127</v>
          </cell>
          <cell r="BO118">
            <v>22</v>
          </cell>
          <cell r="BP118">
            <v>6695</v>
          </cell>
          <cell r="BQ118">
            <v>72359</v>
          </cell>
          <cell r="BR118">
            <v>1570</v>
          </cell>
          <cell r="BS118">
            <v>1641</v>
          </cell>
          <cell r="BT118">
            <v>3211</v>
          </cell>
          <cell r="BU118">
            <v>75569</v>
          </cell>
          <cell r="BV118">
            <v>9082</v>
          </cell>
          <cell r="BW118">
            <v>7324</v>
          </cell>
          <cell r="BX118">
            <v>3978</v>
          </cell>
          <cell r="BY118">
            <v>2115</v>
          </cell>
          <cell r="BZ118">
            <v>22499</v>
          </cell>
          <cell r="CA118">
            <v>22499</v>
          </cell>
          <cell r="CB118">
            <v>10590</v>
          </cell>
          <cell r="CC118">
            <v>275</v>
          </cell>
          <cell r="CD118">
            <v>10865</v>
          </cell>
          <cell r="CE118">
            <v>2094</v>
          </cell>
          <cell r="CF118">
            <v>161</v>
          </cell>
          <cell r="CG118">
            <v>1498</v>
          </cell>
          <cell r="CH118">
            <v>14618</v>
          </cell>
          <cell r="CI118">
            <v>37117</v>
          </cell>
          <cell r="CJ118">
            <v>38452</v>
          </cell>
          <cell r="CK118">
            <v>3484</v>
          </cell>
          <cell r="CL118">
            <v>34968</v>
          </cell>
          <cell r="CM118">
            <v>75569</v>
          </cell>
        </row>
        <row r="119">
          <cell r="B119">
            <v>68464</v>
          </cell>
          <cell r="C119">
            <v>4528</v>
          </cell>
          <cell r="D119">
            <v>422</v>
          </cell>
          <cell r="E119">
            <v>588</v>
          </cell>
          <cell r="F119">
            <v>123</v>
          </cell>
          <cell r="G119">
            <v>28</v>
          </cell>
          <cell r="H119">
            <v>5688</v>
          </cell>
          <cell r="I119">
            <v>74152</v>
          </cell>
          <cell r="J119">
            <v>1339</v>
          </cell>
          <cell r="K119">
            <v>920</v>
          </cell>
          <cell r="L119">
            <v>2258</v>
          </cell>
          <cell r="M119">
            <v>76410</v>
          </cell>
          <cell r="N119">
            <v>9335</v>
          </cell>
          <cell r="O119">
            <v>17506</v>
          </cell>
          <cell r="P119">
            <v>4625</v>
          </cell>
          <cell r="Q119">
            <v>2293</v>
          </cell>
          <cell r="R119">
            <v>33759</v>
          </cell>
          <cell r="S119">
            <v>33759</v>
          </cell>
          <cell r="T119">
            <v>11460</v>
          </cell>
          <cell r="U119">
            <v>290</v>
          </cell>
          <cell r="V119">
            <v>11750</v>
          </cell>
          <cell r="W119">
            <v>2121</v>
          </cell>
          <cell r="X119">
            <v>141</v>
          </cell>
          <cell r="Y119">
            <v>1387</v>
          </cell>
          <cell r="Z119">
            <v>15399</v>
          </cell>
          <cell r="AA119">
            <v>49158</v>
          </cell>
          <cell r="AB119">
            <v>27253</v>
          </cell>
          <cell r="AC119">
            <v>-8381</v>
          </cell>
          <cell r="AD119">
            <v>35634</v>
          </cell>
          <cell r="AE119">
            <v>76410</v>
          </cell>
          <cell r="AF119">
            <v>68649</v>
          </cell>
          <cell r="AG119">
            <v>4533</v>
          </cell>
          <cell r="AH119">
            <v>415</v>
          </cell>
          <cell r="AI119">
            <v>787</v>
          </cell>
          <cell r="AJ119">
            <v>122</v>
          </cell>
          <cell r="AK119">
            <v>28</v>
          </cell>
          <cell r="AL119">
            <v>5885</v>
          </cell>
          <cell r="AM119">
            <v>74534</v>
          </cell>
          <cell r="AN119">
            <v>1303</v>
          </cell>
          <cell r="AO119">
            <v>1054</v>
          </cell>
          <cell r="AP119">
            <v>2357</v>
          </cell>
          <cell r="AQ119">
            <v>76892</v>
          </cell>
          <cell r="AR119">
            <v>9356</v>
          </cell>
          <cell r="AS119">
            <v>17682</v>
          </cell>
          <cell r="AT119">
            <v>5187</v>
          </cell>
          <cell r="AU119">
            <v>2314</v>
          </cell>
          <cell r="AV119">
            <v>34539</v>
          </cell>
          <cell r="AW119">
            <v>34539</v>
          </cell>
          <cell r="AX119">
            <v>11760</v>
          </cell>
          <cell r="AY119">
            <v>293</v>
          </cell>
          <cell r="AZ119">
            <v>12053</v>
          </cell>
          <cell r="BA119">
            <v>2122</v>
          </cell>
          <cell r="BB119">
            <v>138</v>
          </cell>
          <cell r="BC119">
            <v>1413</v>
          </cell>
          <cell r="BD119">
            <v>15726</v>
          </cell>
          <cell r="BE119">
            <v>50265</v>
          </cell>
          <cell r="BF119">
            <v>26627</v>
          </cell>
          <cell r="BG119">
            <v>-9035</v>
          </cell>
          <cell r="BH119">
            <v>35662</v>
          </cell>
          <cell r="BI119">
            <v>76892</v>
          </cell>
          <cell r="BJ119">
            <v>71694</v>
          </cell>
          <cell r="BK119">
            <v>4533</v>
          </cell>
          <cell r="BL119">
            <v>322</v>
          </cell>
          <cell r="BM119">
            <v>787</v>
          </cell>
          <cell r="BN119">
            <v>122</v>
          </cell>
          <cell r="BO119">
            <v>30</v>
          </cell>
          <cell r="BP119">
            <v>5795</v>
          </cell>
          <cell r="BQ119">
            <v>77488</v>
          </cell>
          <cell r="BR119">
            <v>1300</v>
          </cell>
          <cell r="BS119">
            <v>1087</v>
          </cell>
          <cell r="BT119">
            <v>2387</v>
          </cell>
          <cell r="BU119">
            <v>79876</v>
          </cell>
          <cell r="BV119">
            <v>9337</v>
          </cell>
          <cell r="BW119">
            <v>28409</v>
          </cell>
          <cell r="BX119">
            <v>5640</v>
          </cell>
          <cell r="BY119">
            <v>2375</v>
          </cell>
          <cell r="BZ119">
            <v>45762</v>
          </cell>
          <cell r="CA119">
            <v>45762</v>
          </cell>
          <cell r="CB119">
            <v>12579</v>
          </cell>
          <cell r="CC119">
            <v>289</v>
          </cell>
          <cell r="CD119">
            <v>12868</v>
          </cell>
          <cell r="CE119">
            <v>2122</v>
          </cell>
          <cell r="CF119">
            <v>130</v>
          </cell>
          <cell r="CG119">
            <v>1260</v>
          </cell>
          <cell r="CH119">
            <v>16380</v>
          </cell>
          <cell r="CI119">
            <v>62142</v>
          </cell>
          <cell r="CJ119">
            <v>17734</v>
          </cell>
          <cell r="CK119">
            <v>-17928</v>
          </cell>
          <cell r="CL119">
            <v>35662</v>
          </cell>
          <cell r="CM119">
            <v>79876</v>
          </cell>
        </row>
        <row r="120">
          <cell r="B120">
            <v>67631</v>
          </cell>
          <cell r="C120">
            <v>4457</v>
          </cell>
          <cell r="D120">
            <v>408</v>
          </cell>
          <cell r="E120">
            <v>831</v>
          </cell>
          <cell r="F120">
            <v>121</v>
          </cell>
          <cell r="G120">
            <v>30</v>
          </cell>
          <cell r="H120">
            <v>5846</v>
          </cell>
          <cell r="I120">
            <v>73478</v>
          </cell>
          <cell r="J120">
            <v>1313</v>
          </cell>
          <cell r="K120">
            <v>961</v>
          </cell>
          <cell r="L120">
            <v>2275</v>
          </cell>
          <cell r="M120">
            <v>75753</v>
          </cell>
          <cell r="N120">
            <v>9505</v>
          </cell>
          <cell r="O120">
            <v>18336</v>
          </cell>
          <cell r="P120">
            <v>4312</v>
          </cell>
          <cell r="Q120">
            <v>2196</v>
          </cell>
          <cell r="R120">
            <v>34350</v>
          </cell>
          <cell r="S120">
            <v>34350</v>
          </cell>
          <cell r="T120">
            <v>11252</v>
          </cell>
          <cell r="U120">
            <v>297</v>
          </cell>
          <cell r="V120">
            <v>11549</v>
          </cell>
          <cell r="W120">
            <v>2149</v>
          </cell>
          <cell r="X120">
            <v>136</v>
          </cell>
          <cell r="Y120">
            <v>1469</v>
          </cell>
          <cell r="Z120">
            <v>15303</v>
          </cell>
          <cell r="AA120">
            <v>49653</v>
          </cell>
          <cell r="AB120">
            <v>26100</v>
          </cell>
          <cell r="AC120">
            <v>-10087</v>
          </cell>
          <cell r="AD120">
            <v>36186</v>
          </cell>
          <cell r="AE120">
            <v>75753</v>
          </cell>
          <cell r="AF120">
            <v>68246</v>
          </cell>
          <cell r="AG120">
            <v>4505</v>
          </cell>
          <cell r="AH120">
            <v>409</v>
          </cell>
          <cell r="AI120">
            <v>-323</v>
          </cell>
          <cell r="AJ120">
            <v>120</v>
          </cell>
          <cell r="AK120">
            <v>31</v>
          </cell>
          <cell r="AL120">
            <v>4743</v>
          </cell>
          <cell r="AM120">
            <v>72989</v>
          </cell>
          <cell r="AN120">
            <v>1343</v>
          </cell>
          <cell r="AO120">
            <v>820</v>
          </cell>
          <cell r="AP120">
            <v>2163</v>
          </cell>
          <cell r="AQ120">
            <v>75152</v>
          </cell>
          <cell r="AR120">
            <v>9587</v>
          </cell>
          <cell r="AS120">
            <v>18656</v>
          </cell>
          <cell r="AT120">
            <v>4068</v>
          </cell>
          <cell r="AU120">
            <v>2348</v>
          </cell>
          <cell r="AV120">
            <v>34659</v>
          </cell>
          <cell r="AW120">
            <v>34659</v>
          </cell>
          <cell r="AX120">
            <v>11303</v>
          </cell>
          <cell r="AY120">
            <v>763</v>
          </cell>
          <cell r="AZ120">
            <v>12066</v>
          </cell>
          <cell r="BA120">
            <v>2149</v>
          </cell>
          <cell r="BB120">
            <v>134</v>
          </cell>
          <cell r="BC120">
            <v>1515</v>
          </cell>
          <cell r="BD120">
            <v>15864</v>
          </cell>
          <cell r="BE120">
            <v>50522</v>
          </cell>
          <cell r="BF120">
            <v>24629</v>
          </cell>
          <cell r="BG120">
            <v>-11570</v>
          </cell>
          <cell r="BH120">
            <v>36200</v>
          </cell>
          <cell r="BI120">
            <v>75152</v>
          </cell>
          <cell r="BJ120">
            <v>72691</v>
          </cell>
          <cell r="BK120">
            <v>4500</v>
          </cell>
          <cell r="BL120">
            <v>469</v>
          </cell>
          <cell r="BM120">
            <v>-323</v>
          </cell>
          <cell r="BN120">
            <v>120</v>
          </cell>
          <cell r="BO120">
            <v>31</v>
          </cell>
          <cell r="BP120">
            <v>4797</v>
          </cell>
          <cell r="BQ120">
            <v>77488</v>
          </cell>
          <cell r="BR120">
            <v>1348</v>
          </cell>
          <cell r="BS120">
            <v>681</v>
          </cell>
          <cell r="BT120">
            <v>2029</v>
          </cell>
          <cell r="BU120">
            <v>79517</v>
          </cell>
          <cell r="BV120">
            <v>9578</v>
          </cell>
          <cell r="BW120">
            <v>8390</v>
          </cell>
          <cell r="BX120">
            <v>4728</v>
          </cell>
          <cell r="BY120">
            <v>2379</v>
          </cell>
          <cell r="BZ120">
            <v>25076</v>
          </cell>
          <cell r="CA120">
            <v>25076</v>
          </cell>
          <cell r="CB120">
            <v>12513</v>
          </cell>
          <cell r="CC120">
            <v>765</v>
          </cell>
          <cell r="CD120">
            <v>13278</v>
          </cell>
          <cell r="CE120">
            <v>2149</v>
          </cell>
          <cell r="CF120">
            <v>142</v>
          </cell>
          <cell r="CG120">
            <v>1501</v>
          </cell>
          <cell r="CH120">
            <v>17070</v>
          </cell>
          <cell r="CI120">
            <v>42146</v>
          </cell>
          <cell r="CJ120">
            <v>37371</v>
          </cell>
          <cell r="CK120">
            <v>1171</v>
          </cell>
          <cell r="CL120">
            <v>36200</v>
          </cell>
          <cell r="CM120">
            <v>79517</v>
          </cell>
        </row>
        <row r="121">
          <cell r="B121">
            <v>67235</v>
          </cell>
          <cell r="C121">
            <v>4332</v>
          </cell>
          <cell r="D121">
            <v>390</v>
          </cell>
          <cell r="E121">
            <v>1534</v>
          </cell>
          <cell r="F121">
            <v>120</v>
          </cell>
          <cell r="G121">
            <v>30</v>
          </cell>
          <cell r="H121">
            <v>6406</v>
          </cell>
          <cell r="I121">
            <v>73641</v>
          </cell>
          <cell r="J121">
            <v>1333</v>
          </cell>
          <cell r="K121">
            <v>1010</v>
          </cell>
          <cell r="L121">
            <v>2343</v>
          </cell>
          <cell r="M121">
            <v>75984</v>
          </cell>
          <cell r="N121">
            <v>9442</v>
          </cell>
          <cell r="O121">
            <v>19139</v>
          </cell>
          <cell r="P121">
            <v>3987</v>
          </cell>
          <cell r="Q121">
            <v>2100</v>
          </cell>
          <cell r="R121">
            <v>34668</v>
          </cell>
          <cell r="S121">
            <v>34668</v>
          </cell>
          <cell r="T121">
            <v>10903</v>
          </cell>
          <cell r="U121">
            <v>299</v>
          </cell>
          <cell r="V121">
            <v>11202</v>
          </cell>
          <cell r="W121">
            <v>2177</v>
          </cell>
          <cell r="X121">
            <v>141</v>
          </cell>
          <cell r="Y121">
            <v>1620</v>
          </cell>
          <cell r="Z121">
            <v>15139</v>
          </cell>
          <cell r="AA121">
            <v>49807</v>
          </cell>
          <cell r="AB121">
            <v>26178</v>
          </cell>
          <cell r="AC121">
            <v>-10392</v>
          </cell>
          <cell r="AD121">
            <v>36569</v>
          </cell>
          <cell r="AE121">
            <v>75984</v>
          </cell>
          <cell r="AF121">
            <v>66695</v>
          </cell>
          <cell r="AG121">
            <v>4320</v>
          </cell>
          <cell r="AH121">
            <v>393</v>
          </cell>
          <cell r="AI121">
            <v>2183</v>
          </cell>
          <cell r="AJ121">
            <v>120</v>
          </cell>
          <cell r="AK121">
            <v>29</v>
          </cell>
          <cell r="AL121">
            <v>7045</v>
          </cell>
          <cell r="AM121">
            <v>73740</v>
          </cell>
          <cell r="AN121">
            <v>1306</v>
          </cell>
          <cell r="AO121">
            <v>1049</v>
          </cell>
          <cell r="AP121">
            <v>2355</v>
          </cell>
          <cell r="AQ121">
            <v>76094</v>
          </cell>
          <cell r="AR121">
            <v>9525</v>
          </cell>
          <cell r="AS121">
            <v>18620</v>
          </cell>
          <cell r="AT121">
            <v>3894</v>
          </cell>
          <cell r="AU121">
            <v>2007</v>
          </cell>
          <cell r="AV121">
            <v>34046</v>
          </cell>
          <cell r="AW121">
            <v>34046</v>
          </cell>
          <cell r="AX121">
            <v>10497</v>
          </cell>
          <cell r="AY121">
            <v>295</v>
          </cell>
          <cell r="AZ121">
            <v>10792</v>
          </cell>
          <cell r="BA121">
            <v>2177</v>
          </cell>
          <cell r="BB121">
            <v>148</v>
          </cell>
          <cell r="BC121">
            <v>1492</v>
          </cell>
          <cell r="BD121">
            <v>14609</v>
          </cell>
          <cell r="BE121">
            <v>48655</v>
          </cell>
          <cell r="BF121">
            <v>27439</v>
          </cell>
          <cell r="BG121">
            <v>-9147</v>
          </cell>
          <cell r="BH121">
            <v>36586</v>
          </cell>
          <cell r="BI121">
            <v>76094</v>
          </cell>
          <cell r="BJ121">
            <v>62473</v>
          </cell>
          <cell r="BK121">
            <v>4324</v>
          </cell>
          <cell r="BL121">
            <v>323</v>
          </cell>
          <cell r="BM121">
            <v>2183</v>
          </cell>
          <cell r="BN121">
            <v>120</v>
          </cell>
          <cell r="BO121">
            <v>28</v>
          </cell>
          <cell r="BP121">
            <v>6979</v>
          </cell>
          <cell r="BQ121">
            <v>69452</v>
          </cell>
          <cell r="BR121">
            <v>1309</v>
          </cell>
          <cell r="BS121">
            <v>950</v>
          </cell>
          <cell r="BT121">
            <v>2260</v>
          </cell>
          <cell r="BU121">
            <v>71711</v>
          </cell>
          <cell r="BV121">
            <v>9519</v>
          </cell>
          <cell r="BW121">
            <v>27540</v>
          </cell>
          <cell r="BX121">
            <v>3254</v>
          </cell>
          <cell r="BY121">
            <v>2014</v>
          </cell>
          <cell r="BZ121">
            <v>42328</v>
          </cell>
          <cell r="CA121">
            <v>42328</v>
          </cell>
          <cell r="CB121">
            <v>9435</v>
          </cell>
          <cell r="CC121">
            <v>294</v>
          </cell>
          <cell r="CD121">
            <v>9729</v>
          </cell>
          <cell r="CE121">
            <v>2177</v>
          </cell>
          <cell r="CF121">
            <v>139</v>
          </cell>
          <cell r="CG121">
            <v>1404</v>
          </cell>
          <cell r="CH121">
            <v>13449</v>
          </cell>
          <cell r="CI121">
            <v>55776</v>
          </cell>
          <cell r="CJ121">
            <v>15935</v>
          </cell>
          <cell r="CK121">
            <v>-20651</v>
          </cell>
          <cell r="CL121">
            <v>36586</v>
          </cell>
          <cell r="CM121">
            <v>71711</v>
          </cell>
        </row>
        <row r="122">
          <cell r="B122">
            <v>67560</v>
          </cell>
          <cell r="C122">
            <v>4236</v>
          </cell>
          <cell r="D122">
            <v>359</v>
          </cell>
          <cell r="E122">
            <v>1857</v>
          </cell>
          <cell r="F122">
            <v>122</v>
          </cell>
          <cell r="G122">
            <v>27</v>
          </cell>
          <cell r="H122">
            <v>6600</v>
          </cell>
          <cell r="I122">
            <v>74161</v>
          </cell>
          <cell r="J122">
            <v>1376</v>
          </cell>
          <cell r="K122">
            <v>1007</v>
          </cell>
          <cell r="L122">
            <v>2384</v>
          </cell>
          <cell r="M122">
            <v>76544</v>
          </cell>
          <cell r="N122">
            <v>9249</v>
          </cell>
          <cell r="O122">
            <v>18989</v>
          </cell>
          <cell r="P122">
            <v>4378</v>
          </cell>
          <cell r="Q122">
            <v>2122</v>
          </cell>
          <cell r="R122">
            <v>34738</v>
          </cell>
          <cell r="S122">
            <v>34738</v>
          </cell>
          <cell r="T122">
            <v>10992</v>
          </cell>
          <cell r="U122">
            <v>296</v>
          </cell>
          <cell r="V122">
            <v>11288</v>
          </cell>
          <cell r="W122">
            <v>2205</v>
          </cell>
          <cell r="X122">
            <v>162</v>
          </cell>
          <cell r="Y122">
            <v>1768</v>
          </cell>
          <cell r="Z122">
            <v>15423</v>
          </cell>
          <cell r="AA122">
            <v>50160</v>
          </cell>
          <cell r="AB122">
            <v>26384</v>
          </cell>
          <cell r="AC122">
            <v>-10386</v>
          </cell>
          <cell r="AD122">
            <v>36770</v>
          </cell>
          <cell r="AE122">
            <v>76544</v>
          </cell>
          <cell r="AF122">
            <v>66958</v>
          </cell>
          <cell r="AG122">
            <v>4217</v>
          </cell>
          <cell r="AH122">
            <v>367</v>
          </cell>
          <cell r="AI122">
            <v>2555</v>
          </cell>
          <cell r="AJ122">
            <v>121</v>
          </cell>
          <cell r="AK122">
            <v>26</v>
          </cell>
          <cell r="AL122">
            <v>7286</v>
          </cell>
          <cell r="AM122">
            <v>74244</v>
          </cell>
          <cell r="AN122">
            <v>1381</v>
          </cell>
          <cell r="AO122">
            <v>1070</v>
          </cell>
          <cell r="AP122">
            <v>2451</v>
          </cell>
          <cell r="AQ122">
            <v>76695</v>
          </cell>
          <cell r="AR122">
            <v>9167</v>
          </cell>
          <cell r="AS122">
            <v>19834</v>
          </cell>
          <cell r="AT122">
            <v>4088</v>
          </cell>
          <cell r="AU122">
            <v>2045</v>
          </cell>
          <cell r="AV122">
            <v>35133</v>
          </cell>
          <cell r="AW122">
            <v>35133</v>
          </cell>
          <cell r="AX122">
            <v>11441</v>
          </cell>
          <cell r="AY122">
            <v>297</v>
          </cell>
          <cell r="AZ122">
            <v>11738</v>
          </cell>
          <cell r="BA122">
            <v>2205</v>
          </cell>
          <cell r="BB122">
            <v>147</v>
          </cell>
          <cell r="BC122">
            <v>1836</v>
          </cell>
          <cell r="BD122">
            <v>15927</v>
          </cell>
          <cell r="BE122">
            <v>51060</v>
          </cell>
          <cell r="BF122">
            <v>25635</v>
          </cell>
          <cell r="BG122">
            <v>-11187</v>
          </cell>
          <cell r="BH122">
            <v>36822</v>
          </cell>
          <cell r="BI122">
            <v>76695</v>
          </cell>
          <cell r="BJ122">
            <v>63878</v>
          </cell>
          <cell r="BK122">
            <v>4218</v>
          </cell>
          <cell r="BL122">
            <v>459</v>
          </cell>
          <cell r="BM122">
            <v>2555</v>
          </cell>
          <cell r="BN122">
            <v>121</v>
          </cell>
          <cell r="BO122">
            <v>25</v>
          </cell>
          <cell r="BP122">
            <v>7379</v>
          </cell>
          <cell r="BQ122">
            <v>71257</v>
          </cell>
          <cell r="BR122">
            <v>1379</v>
          </cell>
          <cell r="BS122">
            <v>1315</v>
          </cell>
          <cell r="BT122">
            <v>2693</v>
          </cell>
          <cell r="BU122">
            <v>73951</v>
          </cell>
          <cell r="BV122">
            <v>9194</v>
          </cell>
          <cell r="BW122">
            <v>9478</v>
          </cell>
          <cell r="BX122">
            <v>3539</v>
          </cell>
          <cell r="BY122">
            <v>1955</v>
          </cell>
          <cell r="BZ122">
            <v>24167</v>
          </cell>
          <cell r="CA122">
            <v>24167</v>
          </cell>
          <cell r="CB122">
            <v>10544</v>
          </cell>
          <cell r="CC122">
            <v>299</v>
          </cell>
          <cell r="CD122">
            <v>10843</v>
          </cell>
          <cell r="CE122">
            <v>2205</v>
          </cell>
          <cell r="CF122">
            <v>155</v>
          </cell>
          <cell r="CG122">
            <v>2161</v>
          </cell>
          <cell r="CH122">
            <v>15365</v>
          </cell>
          <cell r="CI122">
            <v>39532</v>
          </cell>
          <cell r="CJ122">
            <v>34419</v>
          </cell>
          <cell r="CK122">
            <v>-2403</v>
          </cell>
          <cell r="CL122">
            <v>36822</v>
          </cell>
          <cell r="CM122">
            <v>73951</v>
          </cell>
        </row>
        <row r="123">
          <cell r="B123">
            <v>69263</v>
          </cell>
          <cell r="C123">
            <v>4230</v>
          </cell>
          <cell r="D123">
            <v>319</v>
          </cell>
          <cell r="E123">
            <v>1563</v>
          </cell>
          <cell r="F123">
            <v>124</v>
          </cell>
          <cell r="G123">
            <v>23</v>
          </cell>
          <cell r="H123">
            <v>6259</v>
          </cell>
          <cell r="I123">
            <v>75522</v>
          </cell>
          <cell r="J123">
            <v>1426</v>
          </cell>
          <cell r="K123">
            <v>914</v>
          </cell>
          <cell r="L123">
            <v>2340</v>
          </cell>
          <cell r="M123">
            <v>77863</v>
          </cell>
          <cell r="N123">
            <v>9152</v>
          </cell>
          <cell r="O123">
            <v>18627</v>
          </cell>
          <cell r="P123">
            <v>5406</v>
          </cell>
          <cell r="Q123">
            <v>2438</v>
          </cell>
          <cell r="R123">
            <v>35623</v>
          </cell>
          <cell r="S123">
            <v>35623</v>
          </cell>
          <cell r="T123">
            <v>11886</v>
          </cell>
          <cell r="U123">
            <v>293</v>
          </cell>
          <cell r="V123">
            <v>12179</v>
          </cell>
          <cell r="W123">
            <v>2234</v>
          </cell>
          <cell r="X123">
            <v>192</v>
          </cell>
          <cell r="Y123">
            <v>1868</v>
          </cell>
          <cell r="Z123">
            <v>16473</v>
          </cell>
          <cell r="AA123">
            <v>52096</v>
          </cell>
          <cell r="AB123">
            <v>25767</v>
          </cell>
          <cell r="AC123">
            <v>-11134</v>
          </cell>
          <cell r="AD123">
            <v>36901</v>
          </cell>
          <cell r="AE123">
            <v>77863</v>
          </cell>
          <cell r="AF123">
            <v>70142</v>
          </cell>
          <cell r="AG123">
            <v>4179</v>
          </cell>
          <cell r="AH123">
            <v>308</v>
          </cell>
          <cell r="AI123">
            <v>1013</v>
          </cell>
          <cell r="AJ123">
            <v>124</v>
          </cell>
          <cell r="AK123">
            <v>26</v>
          </cell>
          <cell r="AL123">
            <v>5650</v>
          </cell>
          <cell r="AM123">
            <v>75792</v>
          </cell>
          <cell r="AN123">
            <v>1439</v>
          </cell>
          <cell r="AO123">
            <v>897</v>
          </cell>
          <cell r="AP123">
            <v>2337</v>
          </cell>
          <cell r="AQ123">
            <v>78129</v>
          </cell>
          <cell r="AR123">
            <v>9045</v>
          </cell>
          <cell r="AS123">
            <v>18594</v>
          </cell>
          <cell r="AT123">
            <v>5481</v>
          </cell>
          <cell r="AU123">
            <v>2432</v>
          </cell>
          <cell r="AV123">
            <v>35551</v>
          </cell>
          <cell r="AW123">
            <v>35551</v>
          </cell>
          <cell r="AX123">
            <v>11097</v>
          </cell>
          <cell r="AY123">
            <v>293</v>
          </cell>
          <cell r="AZ123">
            <v>11390</v>
          </cell>
          <cell r="BA123">
            <v>2234</v>
          </cell>
          <cell r="BB123">
            <v>198</v>
          </cell>
          <cell r="BC123">
            <v>1951</v>
          </cell>
          <cell r="BD123">
            <v>15773</v>
          </cell>
          <cell r="BE123">
            <v>51324</v>
          </cell>
          <cell r="BF123">
            <v>26805</v>
          </cell>
          <cell r="BG123">
            <v>-10030</v>
          </cell>
          <cell r="BH123">
            <v>36835</v>
          </cell>
          <cell r="BI123">
            <v>78129</v>
          </cell>
          <cell r="BJ123">
            <v>73208</v>
          </cell>
          <cell r="BK123">
            <v>4178</v>
          </cell>
          <cell r="BL123">
            <v>238</v>
          </cell>
          <cell r="BM123">
            <v>1013</v>
          </cell>
          <cell r="BN123">
            <v>124</v>
          </cell>
          <cell r="BO123">
            <v>28</v>
          </cell>
          <cell r="BP123">
            <v>5582</v>
          </cell>
          <cell r="BQ123">
            <v>78790</v>
          </cell>
          <cell r="BR123">
            <v>1430</v>
          </cell>
          <cell r="BS123">
            <v>919</v>
          </cell>
          <cell r="BT123">
            <v>2350</v>
          </cell>
          <cell r="BU123">
            <v>81139</v>
          </cell>
          <cell r="BV123">
            <v>9028</v>
          </cell>
          <cell r="BW123">
            <v>29949</v>
          </cell>
          <cell r="BX123">
            <v>5945</v>
          </cell>
          <cell r="BY123">
            <v>2480</v>
          </cell>
          <cell r="BZ123">
            <v>47403</v>
          </cell>
          <cell r="CA123">
            <v>47403</v>
          </cell>
          <cell r="CB123">
            <v>11841</v>
          </cell>
          <cell r="CC123">
            <v>290</v>
          </cell>
          <cell r="CD123">
            <v>12131</v>
          </cell>
          <cell r="CE123">
            <v>2234</v>
          </cell>
          <cell r="CF123">
            <v>190</v>
          </cell>
          <cell r="CG123">
            <v>1742</v>
          </cell>
          <cell r="CH123">
            <v>16296</v>
          </cell>
          <cell r="CI123">
            <v>63699</v>
          </cell>
          <cell r="CJ123">
            <v>17441</v>
          </cell>
          <cell r="CK123">
            <v>-19394</v>
          </cell>
          <cell r="CL123">
            <v>36835</v>
          </cell>
          <cell r="CM123">
            <v>81139</v>
          </cell>
        </row>
        <row r="124">
          <cell r="B124">
            <v>81910</v>
          </cell>
          <cell r="C124">
            <v>4282</v>
          </cell>
          <cell r="D124">
            <v>293</v>
          </cell>
          <cell r="E124">
            <v>1154</v>
          </cell>
          <cell r="F124">
            <v>125</v>
          </cell>
          <cell r="G124">
            <v>19</v>
          </cell>
          <cell r="H124">
            <v>5875</v>
          </cell>
          <cell r="I124">
            <v>87785</v>
          </cell>
          <cell r="J124">
            <v>1472</v>
          </cell>
          <cell r="K124">
            <v>742</v>
          </cell>
          <cell r="L124">
            <v>2215</v>
          </cell>
          <cell r="M124">
            <v>90000</v>
          </cell>
          <cell r="N124">
            <v>9200</v>
          </cell>
          <cell r="O124">
            <v>18790</v>
          </cell>
          <cell r="P124">
            <v>6240</v>
          </cell>
          <cell r="Q124">
            <v>2894</v>
          </cell>
          <cell r="R124">
            <v>37124</v>
          </cell>
          <cell r="S124">
            <v>37124</v>
          </cell>
          <cell r="T124">
            <v>12947</v>
          </cell>
          <cell r="U124">
            <v>294</v>
          </cell>
          <cell r="V124">
            <v>13241</v>
          </cell>
          <cell r="W124">
            <v>2263</v>
          </cell>
          <cell r="X124">
            <v>223</v>
          </cell>
          <cell r="Y124">
            <v>1866</v>
          </cell>
          <cell r="Z124">
            <v>17592</v>
          </cell>
          <cell r="AA124">
            <v>54716</v>
          </cell>
          <cell r="AB124">
            <v>35284</v>
          </cell>
          <cell r="AC124">
            <v>-1795</v>
          </cell>
          <cell r="AD124">
            <v>37079</v>
          </cell>
          <cell r="AE124">
            <v>90000</v>
          </cell>
          <cell r="AF124">
            <v>80556</v>
          </cell>
          <cell r="AG124">
            <v>4353</v>
          </cell>
          <cell r="AH124">
            <v>304</v>
          </cell>
          <cell r="AI124">
            <v>717</v>
          </cell>
          <cell r="AJ124">
            <v>126</v>
          </cell>
          <cell r="AK124">
            <v>16</v>
          </cell>
          <cell r="AL124">
            <v>5515</v>
          </cell>
          <cell r="AM124">
            <v>86071</v>
          </cell>
          <cell r="AN124">
            <v>1467</v>
          </cell>
          <cell r="AO124">
            <v>736</v>
          </cell>
          <cell r="AP124">
            <v>2203</v>
          </cell>
          <cell r="AQ124">
            <v>88274</v>
          </cell>
          <cell r="AR124">
            <v>9291</v>
          </cell>
          <cell r="AS124">
            <v>17495</v>
          </cell>
          <cell r="AT124">
            <v>6557</v>
          </cell>
          <cell r="AU124">
            <v>2867</v>
          </cell>
          <cell r="AV124">
            <v>36211</v>
          </cell>
          <cell r="AW124">
            <v>36211</v>
          </cell>
          <cell r="AX124">
            <v>13314</v>
          </cell>
          <cell r="AY124">
            <v>773</v>
          </cell>
          <cell r="AZ124">
            <v>14087</v>
          </cell>
          <cell r="BA124">
            <v>2263</v>
          </cell>
          <cell r="BB124">
            <v>230</v>
          </cell>
          <cell r="BC124">
            <v>1755</v>
          </cell>
          <cell r="BD124">
            <v>18334</v>
          </cell>
          <cell r="BE124">
            <v>54545</v>
          </cell>
          <cell r="BF124">
            <v>33729</v>
          </cell>
          <cell r="BG124">
            <v>-3342</v>
          </cell>
          <cell r="BH124">
            <v>37070</v>
          </cell>
          <cell r="BI124">
            <v>88274</v>
          </cell>
          <cell r="BJ124">
            <v>86228</v>
          </cell>
          <cell r="BK124">
            <v>4347</v>
          </cell>
          <cell r="BL124">
            <v>351</v>
          </cell>
          <cell r="BM124">
            <v>717</v>
          </cell>
          <cell r="BN124">
            <v>126</v>
          </cell>
          <cell r="BO124">
            <v>16</v>
          </cell>
          <cell r="BP124">
            <v>5556</v>
          </cell>
          <cell r="BQ124">
            <v>91784</v>
          </cell>
          <cell r="BR124">
            <v>1476</v>
          </cell>
          <cell r="BS124">
            <v>630</v>
          </cell>
          <cell r="BT124">
            <v>2106</v>
          </cell>
          <cell r="BU124">
            <v>93890</v>
          </cell>
          <cell r="BV124">
            <v>9282</v>
          </cell>
          <cell r="BW124">
            <v>7813</v>
          </cell>
          <cell r="BX124">
            <v>7344</v>
          </cell>
          <cell r="BY124">
            <v>2927</v>
          </cell>
          <cell r="BZ124">
            <v>27366</v>
          </cell>
          <cell r="CA124">
            <v>27366</v>
          </cell>
          <cell r="CB124">
            <v>14853</v>
          </cell>
          <cell r="CC124">
            <v>776</v>
          </cell>
          <cell r="CD124">
            <v>15629</v>
          </cell>
          <cell r="CE124">
            <v>2263</v>
          </cell>
          <cell r="CF124">
            <v>240</v>
          </cell>
          <cell r="CG124">
            <v>1734</v>
          </cell>
          <cell r="CH124">
            <v>19866</v>
          </cell>
          <cell r="CI124">
            <v>47232</v>
          </cell>
          <cell r="CJ124">
            <v>46658</v>
          </cell>
          <cell r="CK124">
            <v>9588</v>
          </cell>
          <cell r="CL124">
            <v>37070</v>
          </cell>
          <cell r="CM124">
            <v>93890</v>
          </cell>
        </row>
        <row r="125">
          <cell r="B125">
            <v>82925</v>
          </cell>
          <cell r="C125">
            <v>4330</v>
          </cell>
          <cell r="D125">
            <v>293</v>
          </cell>
          <cell r="E125">
            <v>1314</v>
          </cell>
          <cell r="F125">
            <v>126</v>
          </cell>
          <cell r="G125">
            <v>16</v>
          </cell>
          <cell r="H125">
            <v>6079</v>
          </cell>
          <cell r="I125">
            <v>89004</v>
          </cell>
          <cell r="J125">
            <v>1503</v>
          </cell>
          <cell r="K125">
            <v>614</v>
          </cell>
          <cell r="L125">
            <v>2117</v>
          </cell>
          <cell r="M125">
            <v>91121</v>
          </cell>
          <cell r="N125">
            <v>9271</v>
          </cell>
          <cell r="O125">
            <v>19640</v>
          </cell>
          <cell r="P125">
            <v>6319</v>
          </cell>
          <cell r="Q125">
            <v>3158</v>
          </cell>
          <cell r="R125">
            <v>38388</v>
          </cell>
          <cell r="S125">
            <v>38388</v>
          </cell>
          <cell r="T125">
            <v>13366</v>
          </cell>
          <cell r="U125">
            <v>299</v>
          </cell>
          <cell r="V125">
            <v>13665</v>
          </cell>
          <cell r="W125">
            <v>2292</v>
          </cell>
          <cell r="X125">
            <v>245</v>
          </cell>
          <cell r="Y125">
            <v>1787</v>
          </cell>
          <cell r="Z125">
            <v>17989</v>
          </cell>
          <cell r="AA125">
            <v>56378</v>
          </cell>
          <cell r="AB125">
            <v>34744</v>
          </cell>
          <cell r="AC125">
            <v>-2634</v>
          </cell>
          <cell r="AD125">
            <v>37377</v>
          </cell>
          <cell r="AE125">
            <v>91121</v>
          </cell>
          <cell r="AF125">
            <v>85170</v>
          </cell>
          <cell r="AG125">
            <v>4326</v>
          </cell>
          <cell r="AH125">
            <v>269</v>
          </cell>
          <cell r="AI125">
            <v>1925</v>
          </cell>
          <cell r="AJ125">
            <v>126</v>
          </cell>
          <cell r="AK125">
            <v>16</v>
          </cell>
          <cell r="AL125">
            <v>6662</v>
          </cell>
          <cell r="AM125">
            <v>91831</v>
          </cell>
          <cell r="AN125">
            <v>1772</v>
          </cell>
          <cell r="AO125">
            <v>599</v>
          </cell>
          <cell r="AP125">
            <v>2371</v>
          </cell>
          <cell r="AQ125">
            <v>94202</v>
          </cell>
          <cell r="AR125">
            <v>9296</v>
          </cell>
          <cell r="AS125">
            <v>20590</v>
          </cell>
          <cell r="AT125">
            <v>6499</v>
          </cell>
          <cell r="AU125">
            <v>3333</v>
          </cell>
          <cell r="AV125">
            <v>39719</v>
          </cell>
          <cell r="AW125">
            <v>39719</v>
          </cell>
          <cell r="AX125">
            <v>14056</v>
          </cell>
          <cell r="AY125">
            <v>297</v>
          </cell>
          <cell r="AZ125">
            <v>14353</v>
          </cell>
          <cell r="BA125">
            <v>2292</v>
          </cell>
          <cell r="BB125">
            <v>237</v>
          </cell>
          <cell r="BC125">
            <v>1868</v>
          </cell>
          <cell r="BD125">
            <v>18750</v>
          </cell>
          <cell r="BE125">
            <v>58469</v>
          </cell>
          <cell r="BF125">
            <v>35733</v>
          </cell>
          <cell r="BG125">
            <v>-1645</v>
          </cell>
          <cell r="BH125">
            <v>37378</v>
          </cell>
          <cell r="BI125">
            <v>94202</v>
          </cell>
          <cell r="BJ125">
            <v>79268</v>
          </cell>
          <cell r="BK125">
            <v>4330</v>
          </cell>
          <cell r="BL125">
            <v>221</v>
          </cell>
          <cell r="BM125">
            <v>1925</v>
          </cell>
          <cell r="BN125">
            <v>126</v>
          </cell>
          <cell r="BO125">
            <v>14</v>
          </cell>
          <cell r="BP125">
            <v>6617</v>
          </cell>
          <cell r="BQ125">
            <v>85885</v>
          </cell>
          <cell r="BR125">
            <v>1778</v>
          </cell>
          <cell r="BS125">
            <v>538</v>
          </cell>
          <cell r="BT125">
            <v>2316</v>
          </cell>
          <cell r="BU125">
            <v>88201</v>
          </cell>
          <cell r="BV125">
            <v>9294</v>
          </cell>
          <cell r="BW125">
            <v>30516</v>
          </cell>
          <cell r="BX125">
            <v>5829</v>
          </cell>
          <cell r="BY125">
            <v>3357</v>
          </cell>
          <cell r="BZ125">
            <v>48995</v>
          </cell>
          <cell r="CA125">
            <v>48995</v>
          </cell>
          <cell r="CB125">
            <v>12616</v>
          </cell>
          <cell r="CC125">
            <v>295</v>
          </cell>
          <cell r="CD125">
            <v>12911</v>
          </cell>
          <cell r="CE125">
            <v>2292</v>
          </cell>
          <cell r="CF125">
            <v>224</v>
          </cell>
          <cell r="CG125">
            <v>1760</v>
          </cell>
          <cell r="CH125">
            <v>17187</v>
          </cell>
          <cell r="CI125">
            <v>66183</v>
          </cell>
          <cell r="CJ125">
            <v>22018</v>
          </cell>
          <cell r="CK125">
            <v>-15360</v>
          </cell>
          <cell r="CL125">
            <v>37378</v>
          </cell>
          <cell r="CM125">
            <v>88201</v>
          </cell>
        </row>
        <row r="126">
          <cell r="B126">
            <v>82828</v>
          </cell>
          <cell r="C126">
            <v>4361</v>
          </cell>
          <cell r="D126">
            <v>310</v>
          </cell>
          <cell r="E126">
            <v>1578</v>
          </cell>
          <cell r="F126">
            <v>126</v>
          </cell>
          <cell r="G126">
            <v>14</v>
          </cell>
          <cell r="H126">
            <v>6390</v>
          </cell>
          <cell r="I126">
            <v>89218</v>
          </cell>
          <cell r="J126">
            <v>1534</v>
          </cell>
          <cell r="K126">
            <v>611</v>
          </cell>
          <cell r="L126">
            <v>2145</v>
          </cell>
          <cell r="M126">
            <v>91363</v>
          </cell>
          <cell r="N126">
            <v>9278</v>
          </cell>
          <cell r="O126">
            <v>20599</v>
          </cell>
          <cell r="P126">
            <v>6251</v>
          </cell>
          <cell r="Q126">
            <v>3118</v>
          </cell>
          <cell r="R126">
            <v>39245</v>
          </cell>
          <cell r="S126">
            <v>39245</v>
          </cell>
          <cell r="T126">
            <v>13097</v>
          </cell>
          <cell r="U126">
            <v>306</v>
          </cell>
          <cell r="V126">
            <v>13403</v>
          </cell>
          <cell r="W126">
            <v>2322</v>
          </cell>
          <cell r="X126">
            <v>251</v>
          </cell>
          <cell r="Y126">
            <v>1750</v>
          </cell>
          <cell r="Z126">
            <v>17726</v>
          </cell>
          <cell r="AA126">
            <v>56971</v>
          </cell>
          <cell r="AB126">
            <v>34393</v>
          </cell>
          <cell r="AC126">
            <v>-3380</v>
          </cell>
          <cell r="AD126">
            <v>37773</v>
          </cell>
          <cell r="AE126">
            <v>91363</v>
          </cell>
          <cell r="AF126">
            <v>81501</v>
          </cell>
          <cell r="AG126">
            <v>4328</v>
          </cell>
          <cell r="AH126">
            <v>291</v>
          </cell>
          <cell r="AI126">
            <v>1298</v>
          </cell>
          <cell r="AJ126">
            <v>126</v>
          </cell>
          <cell r="AK126">
            <v>16</v>
          </cell>
          <cell r="AL126">
            <v>6059</v>
          </cell>
          <cell r="AM126">
            <v>87560</v>
          </cell>
          <cell r="AN126">
            <v>1537</v>
          </cell>
          <cell r="AO126">
            <v>600</v>
          </cell>
          <cell r="AP126">
            <v>2138</v>
          </cell>
          <cell r="AQ126">
            <v>89698</v>
          </cell>
          <cell r="AR126">
            <v>9255</v>
          </cell>
          <cell r="AS126">
            <v>20628</v>
          </cell>
          <cell r="AT126">
            <v>6021</v>
          </cell>
          <cell r="AU126">
            <v>3121</v>
          </cell>
          <cell r="AV126">
            <v>39025</v>
          </cell>
          <cell r="AW126">
            <v>39025</v>
          </cell>
          <cell r="AX126">
            <v>12617</v>
          </cell>
          <cell r="AY126">
            <v>539</v>
          </cell>
          <cell r="AZ126">
            <v>13155</v>
          </cell>
          <cell r="BA126">
            <v>2322</v>
          </cell>
          <cell r="BB126">
            <v>255</v>
          </cell>
          <cell r="BC126">
            <v>1706</v>
          </cell>
          <cell r="BD126">
            <v>17439</v>
          </cell>
          <cell r="BE126">
            <v>56463</v>
          </cell>
          <cell r="BF126">
            <v>33234</v>
          </cell>
          <cell r="BG126">
            <v>-4523</v>
          </cell>
          <cell r="BH126">
            <v>37757</v>
          </cell>
          <cell r="BI126">
            <v>89698</v>
          </cell>
          <cell r="BJ126">
            <v>77884</v>
          </cell>
          <cell r="BK126">
            <v>4330</v>
          </cell>
          <cell r="BL126">
            <v>365</v>
          </cell>
          <cell r="BM126">
            <v>1298</v>
          </cell>
          <cell r="BN126">
            <v>126</v>
          </cell>
          <cell r="BO126">
            <v>15</v>
          </cell>
          <cell r="BP126">
            <v>6133</v>
          </cell>
          <cell r="BQ126">
            <v>84017</v>
          </cell>
          <cell r="BR126">
            <v>1533</v>
          </cell>
          <cell r="BS126">
            <v>734</v>
          </cell>
          <cell r="BT126">
            <v>2267</v>
          </cell>
          <cell r="BU126">
            <v>86285</v>
          </cell>
          <cell r="BV126">
            <v>9278</v>
          </cell>
          <cell r="BW126">
            <v>9119</v>
          </cell>
          <cell r="BX126">
            <v>5399</v>
          </cell>
          <cell r="BY126">
            <v>2972</v>
          </cell>
          <cell r="BZ126">
            <v>26769</v>
          </cell>
          <cell r="CA126">
            <v>26769</v>
          </cell>
          <cell r="CB126">
            <v>11593</v>
          </cell>
          <cell r="CC126">
            <v>540</v>
          </cell>
          <cell r="CD126">
            <v>12133</v>
          </cell>
          <cell r="CE126">
            <v>2322</v>
          </cell>
          <cell r="CF126">
            <v>270</v>
          </cell>
          <cell r="CG126">
            <v>2004</v>
          </cell>
          <cell r="CH126">
            <v>16728</v>
          </cell>
          <cell r="CI126">
            <v>43497</v>
          </cell>
          <cell r="CJ126">
            <v>42788</v>
          </cell>
          <cell r="CK126">
            <v>5030</v>
          </cell>
          <cell r="CL126">
            <v>37757</v>
          </cell>
          <cell r="CM126">
            <v>86285</v>
          </cell>
        </row>
        <row r="127">
          <cell r="B127">
            <v>82609</v>
          </cell>
          <cell r="C127">
            <v>4398</v>
          </cell>
          <cell r="D127">
            <v>327</v>
          </cell>
          <cell r="E127">
            <v>1586</v>
          </cell>
          <cell r="F127">
            <v>126</v>
          </cell>
          <cell r="G127">
            <v>13</v>
          </cell>
          <cell r="H127">
            <v>6449</v>
          </cell>
          <cell r="I127">
            <v>89058</v>
          </cell>
          <cell r="J127">
            <v>1569</v>
          </cell>
          <cell r="K127">
            <v>687</v>
          </cell>
          <cell r="L127">
            <v>2256</v>
          </cell>
          <cell r="M127">
            <v>91315</v>
          </cell>
          <cell r="N127">
            <v>9273</v>
          </cell>
          <cell r="O127">
            <v>20942</v>
          </cell>
          <cell r="P127">
            <v>6641</v>
          </cell>
          <cell r="Q127">
            <v>2959</v>
          </cell>
          <cell r="R127">
            <v>39816</v>
          </cell>
          <cell r="S127">
            <v>39816</v>
          </cell>
          <cell r="T127">
            <v>12685</v>
          </cell>
          <cell r="U127">
            <v>312</v>
          </cell>
          <cell r="V127">
            <v>12997</v>
          </cell>
          <cell r="W127">
            <v>2352</v>
          </cell>
          <cell r="X127">
            <v>249</v>
          </cell>
          <cell r="Y127">
            <v>1749</v>
          </cell>
          <cell r="Z127">
            <v>17346</v>
          </cell>
          <cell r="AA127">
            <v>57163</v>
          </cell>
          <cell r="AB127">
            <v>34152</v>
          </cell>
          <cell r="AC127">
            <v>-4026</v>
          </cell>
          <cell r="AD127">
            <v>38178</v>
          </cell>
          <cell r="AE127">
            <v>91315</v>
          </cell>
          <cell r="AF127">
            <v>82486</v>
          </cell>
          <cell r="AG127">
            <v>4417</v>
          </cell>
          <cell r="AH127">
            <v>326</v>
          </cell>
          <cell r="AI127">
            <v>1746</v>
          </cell>
          <cell r="AJ127">
            <v>125</v>
          </cell>
          <cell r="AK127">
            <v>12</v>
          </cell>
          <cell r="AL127">
            <v>6627</v>
          </cell>
          <cell r="AM127">
            <v>89112</v>
          </cell>
          <cell r="AN127">
            <v>1561</v>
          </cell>
          <cell r="AO127">
            <v>631</v>
          </cell>
          <cell r="AP127">
            <v>2192</v>
          </cell>
          <cell r="AQ127">
            <v>91304</v>
          </cell>
          <cell r="AR127">
            <v>9251</v>
          </cell>
          <cell r="AS127">
            <v>20830</v>
          </cell>
          <cell r="AT127">
            <v>5943</v>
          </cell>
          <cell r="AU127">
            <v>2858</v>
          </cell>
          <cell r="AV127">
            <v>38882</v>
          </cell>
          <cell r="AW127">
            <v>38882</v>
          </cell>
          <cell r="AX127">
            <v>12427</v>
          </cell>
          <cell r="AY127">
            <v>312</v>
          </cell>
          <cell r="AZ127">
            <v>12739</v>
          </cell>
          <cell r="BA127">
            <v>2352</v>
          </cell>
          <cell r="BB127">
            <v>257</v>
          </cell>
          <cell r="BC127">
            <v>1709</v>
          </cell>
          <cell r="BD127">
            <v>17057</v>
          </cell>
          <cell r="BE127">
            <v>55939</v>
          </cell>
          <cell r="BF127">
            <v>35365</v>
          </cell>
          <cell r="BG127">
            <v>-2836</v>
          </cell>
          <cell r="BH127">
            <v>38201</v>
          </cell>
          <cell r="BI127">
            <v>91304</v>
          </cell>
          <cell r="BJ127">
            <v>86034</v>
          </cell>
          <cell r="BK127">
            <v>4417</v>
          </cell>
          <cell r="BL127">
            <v>251</v>
          </cell>
          <cell r="BM127">
            <v>1746</v>
          </cell>
          <cell r="BN127">
            <v>125</v>
          </cell>
          <cell r="BO127">
            <v>14</v>
          </cell>
          <cell r="BP127">
            <v>6553</v>
          </cell>
          <cell r="BQ127">
            <v>92587</v>
          </cell>
          <cell r="BR127">
            <v>1549</v>
          </cell>
          <cell r="BS127">
            <v>644</v>
          </cell>
          <cell r="BT127">
            <v>2194</v>
          </cell>
          <cell r="BU127">
            <v>94780</v>
          </cell>
          <cell r="BV127">
            <v>9239</v>
          </cell>
          <cell r="BW127">
            <v>33241</v>
          </cell>
          <cell r="BX127">
            <v>6446</v>
          </cell>
          <cell r="BY127">
            <v>2907</v>
          </cell>
          <cell r="BZ127">
            <v>51833</v>
          </cell>
          <cell r="CA127">
            <v>51833</v>
          </cell>
          <cell r="CB127">
            <v>13244</v>
          </cell>
          <cell r="CC127">
            <v>309</v>
          </cell>
          <cell r="CD127">
            <v>13553</v>
          </cell>
          <cell r="CE127">
            <v>2352</v>
          </cell>
          <cell r="CF127">
            <v>247</v>
          </cell>
          <cell r="CG127">
            <v>1531</v>
          </cell>
          <cell r="CH127">
            <v>17683</v>
          </cell>
          <cell r="CI127">
            <v>69516</v>
          </cell>
          <cell r="CJ127">
            <v>25264</v>
          </cell>
          <cell r="CK127">
            <v>-12937</v>
          </cell>
          <cell r="CL127">
            <v>38201</v>
          </cell>
          <cell r="CM127">
            <v>94780</v>
          </cell>
        </row>
        <row r="128">
          <cell r="B128">
            <v>82359</v>
          </cell>
          <cell r="C128">
            <v>4451</v>
          </cell>
          <cell r="D128">
            <v>341</v>
          </cell>
          <cell r="E128">
            <v>1491</v>
          </cell>
          <cell r="F128">
            <v>125</v>
          </cell>
          <cell r="G128">
            <v>11</v>
          </cell>
          <cell r="H128">
            <v>6419</v>
          </cell>
          <cell r="I128">
            <v>88777</v>
          </cell>
          <cell r="J128">
            <v>1603</v>
          </cell>
          <cell r="K128">
            <v>800</v>
          </cell>
          <cell r="L128">
            <v>2403</v>
          </cell>
          <cell r="M128">
            <v>91180</v>
          </cell>
          <cell r="N128">
            <v>9292</v>
          </cell>
          <cell r="O128">
            <v>20834</v>
          </cell>
          <cell r="P128">
            <v>7326</v>
          </cell>
          <cell r="Q128">
            <v>2793</v>
          </cell>
          <cell r="R128">
            <v>40246</v>
          </cell>
          <cell r="S128">
            <v>40246</v>
          </cell>
          <cell r="T128">
            <v>12521</v>
          </cell>
          <cell r="U128">
            <v>315</v>
          </cell>
          <cell r="V128">
            <v>12836</v>
          </cell>
          <cell r="W128">
            <v>2381</v>
          </cell>
          <cell r="X128">
            <v>241</v>
          </cell>
          <cell r="Y128">
            <v>1760</v>
          </cell>
          <cell r="Z128">
            <v>17219</v>
          </cell>
          <cell r="AA128">
            <v>57466</v>
          </cell>
          <cell r="AB128">
            <v>33715</v>
          </cell>
          <cell r="AC128">
            <v>-4867</v>
          </cell>
          <cell r="AD128">
            <v>38582</v>
          </cell>
          <cell r="AE128">
            <v>91180</v>
          </cell>
          <cell r="AF128">
            <v>83010</v>
          </cell>
          <cell r="AG128">
            <v>4451</v>
          </cell>
          <cell r="AH128">
            <v>335</v>
          </cell>
          <cell r="AI128">
            <v>1427</v>
          </cell>
          <cell r="AJ128">
            <v>125</v>
          </cell>
          <cell r="AK128">
            <v>11</v>
          </cell>
          <cell r="AL128">
            <v>6349</v>
          </cell>
          <cell r="AM128">
            <v>89359</v>
          </cell>
          <cell r="AN128">
            <v>1611</v>
          </cell>
          <cell r="AO128">
            <v>887</v>
          </cell>
          <cell r="AP128">
            <v>2498</v>
          </cell>
          <cell r="AQ128">
            <v>91857</v>
          </cell>
          <cell r="AR128">
            <v>9323</v>
          </cell>
          <cell r="AS128">
            <v>20822</v>
          </cell>
          <cell r="AT128">
            <v>8297</v>
          </cell>
          <cell r="AU128">
            <v>2837</v>
          </cell>
          <cell r="AV128">
            <v>41280</v>
          </cell>
          <cell r="AW128">
            <v>41280</v>
          </cell>
          <cell r="AX128">
            <v>12924</v>
          </cell>
          <cell r="AY128">
            <v>313</v>
          </cell>
          <cell r="AZ128">
            <v>13237</v>
          </cell>
          <cell r="BA128">
            <v>2382</v>
          </cell>
          <cell r="BB128">
            <v>229</v>
          </cell>
          <cell r="BC128">
            <v>1825</v>
          </cell>
          <cell r="BD128">
            <v>17673</v>
          </cell>
          <cell r="BE128">
            <v>58953</v>
          </cell>
          <cell r="BF128">
            <v>32904</v>
          </cell>
          <cell r="BG128">
            <v>-5676</v>
          </cell>
          <cell r="BH128">
            <v>38581</v>
          </cell>
          <cell r="BI128">
            <v>91857</v>
          </cell>
          <cell r="BJ128">
            <v>88931</v>
          </cell>
          <cell r="BK128">
            <v>4445</v>
          </cell>
          <cell r="BL128">
            <v>389</v>
          </cell>
          <cell r="BM128">
            <v>1427</v>
          </cell>
          <cell r="BN128">
            <v>125</v>
          </cell>
          <cell r="BO128">
            <v>10</v>
          </cell>
          <cell r="BP128">
            <v>6397</v>
          </cell>
          <cell r="BQ128">
            <v>95328</v>
          </cell>
          <cell r="BR128">
            <v>1622</v>
          </cell>
          <cell r="BS128">
            <v>758</v>
          </cell>
          <cell r="BT128">
            <v>2381</v>
          </cell>
          <cell r="BU128">
            <v>97709</v>
          </cell>
          <cell r="BV128">
            <v>9313</v>
          </cell>
          <cell r="BW128">
            <v>9530</v>
          </cell>
          <cell r="BX128">
            <v>9106</v>
          </cell>
          <cell r="BY128">
            <v>2908</v>
          </cell>
          <cell r="BZ128">
            <v>30857</v>
          </cell>
          <cell r="CA128">
            <v>30857</v>
          </cell>
          <cell r="CB128">
            <v>14479</v>
          </cell>
          <cell r="CC128">
            <v>317</v>
          </cell>
          <cell r="CD128">
            <v>14796</v>
          </cell>
          <cell r="CE128">
            <v>2382</v>
          </cell>
          <cell r="CF128">
            <v>237</v>
          </cell>
          <cell r="CG128">
            <v>1800</v>
          </cell>
          <cell r="CH128">
            <v>19215</v>
          </cell>
          <cell r="CI128">
            <v>50072</v>
          </cell>
          <cell r="CJ128">
            <v>47637</v>
          </cell>
          <cell r="CK128">
            <v>9056</v>
          </cell>
          <cell r="CL128">
            <v>38581</v>
          </cell>
          <cell r="CM128">
            <v>97709</v>
          </cell>
        </row>
      </sheetData>
      <sheetData sheetId="19"/>
      <sheetData sheetId="20"/>
      <sheetData sheetId="21">
        <row r="13">
          <cell r="C13">
            <v>1328.1</v>
          </cell>
        </row>
      </sheetData>
      <sheetData sheetId="22"/>
      <sheetData sheetId="23"/>
      <sheetData sheetId="24">
        <row r="13">
          <cell r="C13">
            <v>590</v>
          </cell>
        </row>
      </sheetData>
      <sheetData sheetId="25">
        <row r="13">
          <cell r="C13">
            <v>56.8</v>
          </cell>
        </row>
      </sheetData>
      <sheetData sheetId="26">
        <row r="13">
          <cell r="C13">
            <v>1014</v>
          </cell>
        </row>
      </sheetData>
      <sheetData sheetId="27"/>
      <sheetData sheetId="28"/>
      <sheetData sheetId="29">
        <row r="14">
          <cell r="B14">
            <v>0</v>
          </cell>
        </row>
      </sheetData>
      <sheetData sheetId="30">
        <row r="14">
          <cell r="B14">
            <v>0</v>
          </cell>
        </row>
      </sheetData>
      <sheetData sheetId="31"/>
      <sheetData sheetId="32"/>
      <sheetData sheetId="33">
        <row r="13">
          <cell r="B13">
            <v>8274</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2">
          <cell r="A12" t="str">
            <v>European Union (current composition)</v>
          </cell>
        </row>
      </sheetData>
      <sheetData sheetId="48">
        <row r="11">
          <cell r="A11" t="str">
            <v>GEO/TIME</v>
          </cell>
        </row>
      </sheetData>
      <sheetData sheetId="49">
        <row r="12">
          <cell r="A12" t="str">
            <v>European Union (current composition)</v>
          </cell>
        </row>
      </sheetData>
      <sheetData sheetId="50">
        <row r="12">
          <cell r="A12" t="str">
            <v>European Union (current composition)</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78">
          <cell r="AM78">
            <v>20941.8</v>
          </cell>
        </row>
      </sheetData>
      <sheetData sheetId="69">
        <row r="1">
          <cell r="P1" t="str">
            <v>Foreign control of enterprises by controlling countries (from 2008 onwards) [fats_g1b_08]</v>
          </cell>
        </row>
      </sheetData>
      <sheetData sheetId="70">
        <row r="1">
          <cell r="A1" t="e">
            <v>#NAME?</v>
          </cell>
        </row>
      </sheetData>
      <sheetData sheetId="71"/>
      <sheetData sheetId="72">
        <row r="61">
          <cell r="D61">
            <v>1447.3760537067544</v>
          </cell>
        </row>
      </sheetData>
      <sheetData sheetId="73">
        <row r="9">
          <cell r="H9">
            <v>372.02600000000001</v>
          </cell>
        </row>
      </sheetData>
      <sheetData sheetId="74">
        <row r="6">
          <cell r="Y6">
            <v>178188099</v>
          </cell>
        </row>
      </sheetData>
      <sheetData sheetId="75">
        <row r="1">
          <cell r="A1" t="str">
            <v>2015 with imputations</v>
          </cell>
        </row>
      </sheetData>
      <sheetData sheetId="76">
        <row r="9">
          <cell r="O9">
            <v>3037.7994719475491</v>
          </cell>
        </row>
      </sheetData>
      <sheetData sheetId="77"/>
      <sheetData sheetId="78">
        <row r="4">
          <cell r="L4" t="str">
            <v>Weighted corporate share</v>
          </cell>
        </row>
      </sheetData>
      <sheetData sheetId="79">
        <row r="1">
          <cell r="A1" t="str">
            <v>ISO 3166 alpha-3 code</v>
          </cell>
        </row>
      </sheetData>
      <sheetData sheetId="80">
        <row r="1">
          <cell r="A1" t="str">
            <v>Table 1A: Country-by-Country Report (Form 8975): Tax Jurisdiction Information (Schedule A: Part I) by Major Geographic Region and Selected Tax Jurisdiction, Tax Year 2016[1]</v>
          </cell>
        </row>
      </sheetData>
      <sheetData sheetId="81">
        <row r="1">
          <cell r="D1" t="str">
            <v>Country Code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X"/>
      <sheetName val="OECD_GDP"/>
      <sheetName val="OECDTable14a"/>
      <sheetName val="OECDTable14a(small)"/>
      <sheetName val="OECDTable14a2014"/>
      <sheetName val="OECDTable14a2014(small)"/>
      <sheetName val="OECDnew.xls"/>
      <sheetName val="OECDCorpTaxRev"/>
      <sheetName val="UNnataccount.xls"/>
      <sheetName val="UNnataccount_labour_corp_share."/>
      <sheetName val="UNnataccount_corp_va_gdpshare.x"/>
      <sheetName val="EurostatCorpTaxRev"/>
      <sheetName val="ResourceRentsWDI"/>
      <sheetName val="AustralianNA"/>
      <sheetName val="AustralianNA2"/>
      <sheetName val="AustralianNA3"/>
      <sheetName val="AustralianNA4"/>
      <sheetName val="AustralianNA5"/>
      <sheetName val="EurostatFATSHavenByCtry"/>
      <sheetName val="Data"/>
      <sheetName val="Data2"/>
      <sheetName val="Data3"/>
      <sheetName val="Data4"/>
      <sheetName val="Data5"/>
      <sheetName val="Data6"/>
      <sheetName val="NbEmployed"/>
      <sheetName val="EurostatOutwardFATSbyCtry"/>
      <sheetName val="MainSeries"/>
      <sheetName val="Turnover"/>
      <sheetName val="NbEmployed (2)"/>
      <sheetName val="NbEnt"/>
      <sheetName val="SuppSeries"/>
      <sheetName val="PersoCost"/>
      <sheetName val="VA"/>
      <sheetName val="Inv"/>
      <sheetName val="EurostatInwardFATS"/>
      <sheetName val="Comput"/>
      <sheetName val="DataForGraph"/>
      <sheetName val="Data (2)"/>
      <sheetName val="Data2 (2)"/>
      <sheetName val="Data3 (2)"/>
      <sheetName val="Data4 (2)"/>
      <sheetName val="Data5 (2)"/>
      <sheetName val="Data6 (2)"/>
      <sheetName val="Data7"/>
      <sheetName val="Data8"/>
      <sheetName val="Data9"/>
      <sheetName val="Data10"/>
      <sheetName val="Data11"/>
      <sheetName val="Data12"/>
      <sheetName val="Data13"/>
      <sheetName val="Data14"/>
      <sheetName val="Data15"/>
      <sheetName val="Data16"/>
      <sheetName val="MissingSectors"/>
      <sheetName val="Data (3)"/>
      <sheetName val="Data2 (3)"/>
      <sheetName val="Data3 (3)"/>
      <sheetName val="Data4 (3)"/>
      <sheetName val="Data5 (3)"/>
      <sheetName val="Data6 (3)"/>
      <sheetName val="Data7 (2)"/>
      <sheetName val="Data8 (2)"/>
      <sheetName val="Data9 (2)"/>
      <sheetName val="Data10 (2)"/>
      <sheetName val="Data11 (2)"/>
      <sheetName val="Data12 (2)"/>
      <sheetName val="Data C33-37"/>
    </sheetNames>
    <sheetDataSet>
      <sheetData sheetId="0"/>
      <sheetData sheetId="1">
        <row r="2">
          <cell r="B2" t="str">
            <v>Argentina</v>
          </cell>
        </row>
      </sheetData>
      <sheetData sheetId="2"/>
      <sheetData sheetId="3">
        <row r="15">
          <cell r="A15" t="str">
            <v>Australia</v>
          </cell>
        </row>
      </sheetData>
      <sheetData sheetId="4">
        <row r="1">
          <cell r="B1" t="str">
            <v>Operating Surplus</v>
          </cell>
        </row>
      </sheetData>
      <sheetData sheetId="5">
        <row r="16">
          <cell r="A16" t="str">
            <v>Australia</v>
          </cell>
        </row>
      </sheetData>
      <sheetData sheetId="6">
        <row r="39">
          <cell r="I39">
            <v>1480692</v>
          </cell>
        </row>
      </sheetData>
      <sheetData sheetId="7">
        <row r="104">
          <cell r="D104">
            <v>421219.9</v>
          </cell>
        </row>
      </sheetData>
      <sheetData sheetId="8">
        <row r="8">
          <cell r="A8" t="str">
            <v>Australia</v>
          </cell>
        </row>
      </sheetData>
      <sheetData sheetId="9">
        <row r="1">
          <cell r="A1" t="str">
            <v>CountryName</v>
          </cell>
        </row>
      </sheetData>
      <sheetData sheetId="10">
        <row r="18">
          <cell r="B18">
            <v>0.71513000000000004</v>
          </cell>
        </row>
      </sheetData>
      <sheetData sheetId="11">
        <row r="18">
          <cell r="B18">
            <v>0.53137999999999996</v>
          </cell>
        </row>
      </sheetData>
      <sheetData sheetId="12">
        <row r="11">
          <cell r="A11" t="str">
            <v>GEO/TIME</v>
          </cell>
        </row>
      </sheetData>
      <sheetData sheetId="13"/>
      <sheetData sheetId="14">
        <row r="1">
          <cell r="B1" t="str">
            <v>Compensation of employees - Wages and salaries ;</v>
          </cell>
        </row>
      </sheetData>
      <sheetData sheetId="15">
        <row r="1">
          <cell r="B1" t="str">
            <v>Agriculture, forestry and fishing (A) ;  Agriculture ;</v>
          </cell>
        </row>
        <row r="12">
          <cell r="DF12">
            <v>1.1000000000000001</v>
          </cell>
        </row>
        <row r="13">
          <cell r="DF13">
            <v>1.3</v>
          </cell>
        </row>
        <row r="14">
          <cell r="DF14">
            <v>1.3</v>
          </cell>
        </row>
        <row r="15">
          <cell r="DF15">
            <v>0.9</v>
          </cell>
        </row>
        <row r="16">
          <cell r="DF16">
            <v>0.2</v>
          </cell>
        </row>
        <row r="17">
          <cell r="DF17">
            <v>-0.5</v>
          </cell>
        </row>
        <row r="18">
          <cell r="DF18">
            <v>-0.7</v>
          </cell>
        </row>
        <row r="19">
          <cell r="DF19">
            <v>-0.2</v>
          </cell>
        </row>
        <row r="20">
          <cell r="DF20">
            <v>1.1000000000000001</v>
          </cell>
        </row>
        <row r="21">
          <cell r="DF21">
            <v>2</v>
          </cell>
        </row>
        <row r="22">
          <cell r="DF22">
            <v>1.9</v>
          </cell>
        </row>
        <row r="23">
          <cell r="DF23">
            <v>1.7</v>
          </cell>
        </row>
        <row r="24">
          <cell r="DF24">
            <v>1.3</v>
          </cell>
        </row>
        <row r="25">
          <cell r="DF25">
            <v>1.1000000000000001</v>
          </cell>
        </row>
        <row r="26">
          <cell r="DF26">
            <v>1.5</v>
          </cell>
        </row>
        <row r="27">
          <cell r="DF27">
            <v>1.8</v>
          </cell>
        </row>
        <row r="28">
          <cell r="DF28">
            <v>1.9</v>
          </cell>
        </row>
        <row r="29">
          <cell r="DF29">
            <v>1.5</v>
          </cell>
        </row>
        <row r="30">
          <cell r="DF30">
            <v>1.2</v>
          </cell>
        </row>
        <row r="31">
          <cell r="DF31">
            <v>1.6</v>
          </cell>
        </row>
        <row r="32">
          <cell r="DF32">
            <v>1.9</v>
          </cell>
        </row>
        <row r="33">
          <cell r="DF33">
            <v>1.5</v>
          </cell>
        </row>
        <row r="34">
          <cell r="DF34">
            <v>1</v>
          </cell>
        </row>
        <row r="35">
          <cell r="DF35">
            <v>0.2</v>
          </cell>
        </row>
        <row r="36">
          <cell r="DF36">
            <v>-0.1</v>
          </cell>
        </row>
        <row r="37">
          <cell r="DF37">
            <v>0.4</v>
          </cell>
        </row>
        <row r="38">
          <cell r="DF38">
            <v>1.1000000000000001</v>
          </cell>
        </row>
        <row r="39">
          <cell r="DF39">
            <v>2</v>
          </cell>
        </row>
        <row r="40">
          <cell r="DF40">
            <v>2.2000000000000002</v>
          </cell>
        </row>
        <row r="41">
          <cell r="DF41">
            <v>1.9</v>
          </cell>
        </row>
        <row r="42">
          <cell r="DF42">
            <v>1.6</v>
          </cell>
        </row>
        <row r="43">
          <cell r="DF43">
            <v>0.9</v>
          </cell>
        </row>
        <row r="44">
          <cell r="DF44">
            <v>0.6</v>
          </cell>
        </row>
        <row r="45">
          <cell r="DF45">
            <v>1</v>
          </cell>
        </row>
        <row r="46">
          <cell r="DF46">
            <v>1.9</v>
          </cell>
        </row>
        <row r="47">
          <cell r="DF47">
            <v>2.5</v>
          </cell>
        </row>
        <row r="48">
          <cell r="DF48">
            <v>2</v>
          </cell>
        </row>
        <row r="49">
          <cell r="DF49">
            <v>1.2</v>
          </cell>
        </row>
        <row r="50">
          <cell r="DF50">
            <v>1.3</v>
          </cell>
        </row>
        <row r="51">
          <cell r="DF51">
            <v>1.7</v>
          </cell>
        </row>
        <row r="52">
          <cell r="DF52">
            <v>2.2999999999999998</v>
          </cell>
        </row>
        <row r="53">
          <cell r="DF53">
            <v>1.9</v>
          </cell>
        </row>
        <row r="54">
          <cell r="DF54">
            <v>1.4</v>
          </cell>
        </row>
        <row r="55">
          <cell r="DF55">
            <v>0.9</v>
          </cell>
        </row>
        <row r="56">
          <cell r="DF56">
            <v>0.4</v>
          </cell>
        </row>
        <row r="57">
          <cell r="DF57">
            <v>0.7</v>
          </cell>
        </row>
        <row r="58">
          <cell r="DF58">
            <v>1.3</v>
          </cell>
        </row>
        <row r="59">
          <cell r="DF59">
            <v>1.1000000000000001</v>
          </cell>
        </row>
        <row r="60">
          <cell r="DF60">
            <v>0.8</v>
          </cell>
        </row>
        <row r="61">
          <cell r="DF61">
            <v>0.2</v>
          </cell>
        </row>
        <row r="62">
          <cell r="DF62">
            <v>0.1</v>
          </cell>
        </row>
        <row r="63">
          <cell r="DF63">
            <v>0.8</v>
          </cell>
        </row>
        <row r="64">
          <cell r="DF64">
            <v>1.2</v>
          </cell>
        </row>
        <row r="65">
          <cell r="DF65">
            <v>1.2</v>
          </cell>
        </row>
        <row r="66">
          <cell r="DF66">
            <v>1.4</v>
          </cell>
        </row>
        <row r="67">
          <cell r="DF67">
            <v>1.4</v>
          </cell>
        </row>
        <row r="68">
          <cell r="DF68">
            <v>1</v>
          </cell>
        </row>
        <row r="69">
          <cell r="DF69">
            <v>0.3</v>
          </cell>
        </row>
        <row r="70">
          <cell r="DF70">
            <v>-0.4</v>
          </cell>
        </row>
        <row r="71">
          <cell r="DF71">
            <v>-0.4</v>
          </cell>
        </row>
        <row r="72">
          <cell r="DF72">
            <v>0.6</v>
          </cell>
        </row>
        <row r="73">
          <cell r="DF73">
            <v>1.3</v>
          </cell>
        </row>
        <row r="74">
          <cell r="DF74">
            <v>0.6</v>
          </cell>
        </row>
        <row r="75">
          <cell r="DF75">
            <v>0.2</v>
          </cell>
        </row>
        <row r="76">
          <cell r="DF76">
            <v>0.5</v>
          </cell>
        </row>
        <row r="77">
          <cell r="DF77">
            <v>1.2</v>
          </cell>
        </row>
        <row r="78">
          <cell r="DF78">
            <v>1.7</v>
          </cell>
        </row>
        <row r="79">
          <cell r="DF79">
            <v>0.9</v>
          </cell>
        </row>
        <row r="80">
          <cell r="DF80">
            <v>0.3</v>
          </cell>
        </row>
        <row r="81">
          <cell r="DF81">
            <v>0.4</v>
          </cell>
        </row>
        <row r="82">
          <cell r="DF82">
            <v>0.2</v>
          </cell>
        </row>
        <row r="83">
          <cell r="DF83">
            <v>0</v>
          </cell>
        </row>
        <row r="84">
          <cell r="DF84">
            <v>0</v>
          </cell>
        </row>
        <row r="85">
          <cell r="DF85">
            <v>0.4</v>
          </cell>
        </row>
        <row r="86">
          <cell r="DF86">
            <v>0.9</v>
          </cell>
        </row>
        <row r="87">
          <cell r="DF87">
            <v>1.4</v>
          </cell>
        </row>
        <row r="88">
          <cell r="DF88">
            <v>1.4</v>
          </cell>
        </row>
        <row r="89">
          <cell r="DF89">
            <v>0.9</v>
          </cell>
        </row>
        <row r="90">
          <cell r="DF90">
            <v>0.5</v>
          </cell>
        </row>
        <row r="91">
          <cell r="DF91">
            <v>0.6</v>
          </cell>
        </row>
        <row r="92">
          <cell r="DF92">
            <v>0.9</v>
          </cell>
        </row>
        <row r="93">
          <cell r="DF93">
            <v>0.9</v>
          </cell>
        </row>
        <row r="94">
          <cell r="DF94">
            <v>0.5</v>
          </cell>
        </row>
        <row r="95">
          <cell r="DF95">
            <v>0.7</v>
          </cell>
        </row>
        <row r="96">
          <cell r="DF96">
            <v>0.9</v>
          </cell>
        </row>
        <row r="97">
          <cell r="DF97">
            <v>1.3</v>
          </cell>
        </row>
        <row r="98">
          <cell r="DF98">
            <v>1.4</v>
          </cell>
        </row>
        <row r="99">
          <cell r="DF99">
            <v>1</v>
          </cell>
        </row>
        <row r="100">
          <cell r="DF100">
            <v>0.3</v>
          </cell>
        </row>
        <row r="101">
          <cell r="DF101">
            <v>-0.1</v>
          </cell>
        </row>
        <row r="102">
          <cell r="DF102">
            <v>-0.2</v>
          </cell>
        </row>
        <row r="103">
          <cell r="DF103">
            <v>-0.5</v>
          </cell>
        </row>
        <row r="104">
          <cell r="DF104">
            <v>-1.2</v>
          </cell>
        </row>
        <row r="105">
          <cell r="DF105">
            <v>-1</v>
          </cell>
        </row>
        <row r="106">
          <cell r="DF106">
            <v>0.3</v>
          </cell>
        </row>
        <row r="107">
          <cell r="DF107">
            <v>1.7</v>
          </cell>
        </row>
        <row r="108">
          <cell r="DF108">
            <v>2.2999999999999998</v>
          </cell>
        </row>
        <row r="109">
          <cell r="DF109">
            <v>2</v>
          </cell>
        </row>
        <row r="110">
          <cell r="DF110">
            <v>1.4</v>
          </cell>
        </row>
        <row r="111">
          <cell r="DF111">
            <v>0.9</v>
          </cell>
        </row>
        <row r="112">
          <cell r="DF112">
            <v>0.9</v>
          </cell>
        </row>
        <row r="113">
          <cell r="DF113">
            <v>1.5</v>
          </cell>
        </row>
        <row r="114">
          <cell r="DF114">
            <v>1.7</v>
          </cell>
        </row>
        <row r="115">
          <cell r="DF115">
            <v>1.3</v>
          </cell>
        </row>
        <row r="116">
          <cell r="DF116">
            <v>0.5</v>
          </cell>
        </row>
        <row r="117">
          <cell r="DF117">
            <v>0</v>
          </cell>
        </row>
        <row r="118">
          <cell r="DF118">
            <v>0.1</v>
          </cell>
        </row>
        <row r="119">
          <cell r="DF119">
            <v>0.6</v>
          </cell>
        </row>
        <row r="120">
          <cell r="DF120">
            <v>1</v>
          </cell>
        </row>
        <row r="121">
          <cell r="DF121">
            <v>1.4</v>
          </cell>
        </row>
        <row r="122">
          <cell r="DF122">
            <v>1.6</v>
          </cell>
        </row>
        <row r="123">
          <cell r="DF123">
            <v>1.8</v>
          </cell>
        </row>
        <row r="124">
          <cell r="DF124">
            <v>1.5</v>
          </cell>
        </row>
        <row r="125">
          <cell r="DF125">
            <v>0.8</v>
          </cell>
        </row>
        <row r="126">
          <cell r="DF126">
            <v>0.4</v>
          </cell>
        </row>
        <row r="127">
          <cell r="DF127">
            <v>0.7</v>
          </cell>
        </row>
        <row r="128">
          <cell r="DF128">
            <v>1.2</v>
          </cell>
        </row>
        <row r="129">
          <cell r="DF129">
            <v>1.6</v>
          </cell>
        </row>
        <row r="130">
          <cell r="DF130">
            <v>1.4</v>
          </cell>
        </row>
        <row r="131">
          <cell r="DF131">
            <v>0.9</v>
          </cell>
        </row>
        <row r="132">
          <cell r="DF132">
            <v>0.5</v>
          </cell>
        </row>
        <row r="133">
          <cell r="DF133">
            <v>0.2</v>
          </cell>
        </row>
        <row r="134">
          <cell r="DF134">
            <v>0.2</v>
          </cell>
        </row>
        <row r="135">
          <cell r="DF135">
            <v>0</v>
          </cell>
        </row>
        <row r="136">
          <cell r="DF136">
            <v>-0.4</v>
          </cell>
        </row>
        <row r="137">
          <cell r="DF137">
            <v>-0.4</v>
          </cell>
        </row>
        <row r="138">
          <cell r="DF138">
            <v>-0.3</v>
          </cell>
        </row>
        <row r="139">
          <cell r="DF139">
            <v>0.1</v>
          </cell>
        </row>
        <row r="140">
          <cell r="DF140">
            <v>0.4</v>
          </cell>
        </row>
        <row r="141">
          <cell r="DF141">
            <v>0.5</v>
          </cell>
        </row>
        <row r="142">
          <cell r="DF142">
            <v>0.9</v>
          </cell>
        </row>
        <row r="143">
          <cell r="DF143">
            <v>1.3</v>
          </cell>
        </row>
        <row r="144">
          <cell r="DF144">
            <v>1.4</v>
          </cell>
        </row>
        <row r="145">
          <cell r="DF145">
            <v>1</v>
          </cell>
        </row>
        <row r="146">
          <cell r="DF146">
            <v>0.5</v>
          </cell>
        </row>
        <row r="147">
          <cell r="DF147">
            <v>0.7</v>
          </cell>
        </row>
        <row r="148">
          <cell r="DF148">
            <v>1.3</v>
          </cell>
        </row>
        <row r="149">
          <cell r="DF149">
            <v>1.6</v>
          </cell>
        </row>
        <row r="150">
          <cell r="DF150">
            <v>1.4</v>
          </cell>
        </row>
        <row r="151">
          <cell r="DF151">
            <v>0.9</v>
          </cell>
        </row>
        <row r="152">
          <cell r="DF152">
            <v>0.5</v>
          </cell>
        </row>
        <row r="153">
          <cell r="DF153">
            <v>0.5</v>
          </cell>
        </row>
        <row r="154">
          <cell r="DF154">
            <v>0.7</v>
          </cell>
        </row>
        <row r="155">
          <cell r="DF155">
            <v>1.1000000000000001</v>
          </cell>
        </row>
        <row r="156">
          <cell r="DF156">
            <v>1.2</v>
          </cell>
        </row>
        <row r="157">
          <cell r="DF157">
            <v>1</v>
          </cell>
        </row>
        <row r="158">
          <cell r="DF158">
            <v>0.9</v>
          </cell>
        </row>
        <row r="159">
          <cell r="DF159">
            <v>0.8</v>
          </cell>
        </row>
        <row r="160">
          <cell r="DF160">
            <v>0.9</v>
          </cell>
        </row>
        <row r="161">
          <cell r="DF161">
            <v>1.3</v>
          </cell>
        </row>
        <row r="162">
          <cell r="DF162">
            <v>1.5</v>
          </cell>
        </row>
        <row r="163">
          <cell r="DF163">
            <v>1.3</v>
          </cell>
        </row>
        <row r="164">
          <cell r="DF164">
            <v>0.9</v>
          </cell>
        </row>
        <row r="165">
          <cell r="DF165">
            <v>0.9</v>
          </cell>
        </row>
        <row r="166">
          <cell r="DF166">
            <v>1.3</v>
          </cell>
        </row>
        <row r="167">
          <cell r="DF167">
            <v>1.5</v>
          </cell>
        </row>
        <row r="168">
          <cell r="DF168">
            <v>1.3</v>
          </cell>
        </row>
        <row r="169">
          <cell r="DF169">
            <v>0.9</v>
          </cell>
        </row>
        <row r="170">
          <cell r="DF170">
            <v>0.8</v>
          </cell>
        </row>
        <row r="171">
          <cell r="DF171">
            <v>1</v>
          </cell>
        </row>
        <row r="172">
          <cell r="DF172">
            <v>1.2</v>
          </cell>
        </row>
        <row r="173">
          <cell r="DF173">
            <v>1</v>
          </cell>
        </row>
        <row r="174">
          <cell r="DF174">
            <v>0.5</v>
          </cell>
        </row>
        <row r="175">
          <cell r="DF175">
            <v>0.2</v>
          </cell>
        </row>
        <row r="176">
          <cell r="DF176">
            <v>0.2</v>
          </cell>
        </row>
        <row r="177">
          <cell r="DF177">
            <v>0.5</v>
          </cell>
        </row>
        <row r="178">
          <cell r="DF178">
            <v>1</v>
          </cell>
        </row>
        <row r="179">
          <cell r="DF179">
            <v>1.1000000000000001</v>
          </cell>
        </row>
        <row r="180">
          <cell r="DF180">
            <v>1.1000000000000001</v>
          </cell>
        </row>
        <row r="181">
          <cell r="DF181">
            <v>1.2</v>
          </cell>
        </row>
        <row r="182">
          <cell r="DF182">
            <v>1.1000000000000001</v>
          </cell>
        </row>
        <row r="183">
          <cell r="DF183">
            <v>0.8</v>
          </cell>
        </row>
        <row r="184">
          <cell r="DF184">
            <v>0.4</v>
          </cell>
        </row>
        <row r="185">
          <cell r="DF185">
            <v>0.2</v>
          </cell>
        </row>
        <row r="186">
          <cell r="DF186">
            <v>0.7</v>
          </cell>
        </row>
        <row r="187">
          <cell r="DF187">
            <v>1.2</v>
          </cell>
        </row>
        <row r="188">
          <cell r="DF188">
            <v>1.5</v>
          </cell>
        </row>
        <row r="189">
          <cell r="DF189">
            <v>1.2</v>
          </cell>
        </row>
        <row r="190">
          <cell r="DF190">
            <v>0.8</v>
          </cell>
        </row>
        <row r="191">
          <cell r="DF191">
            <v>0.7</v>
          </cell>
        </row>
        <row r="192">
          <cell r="DF192">
            <v>0.7</v>
          </cell>
        </row>
        <row r="193">
          <cell r="DF193">
            <v>0.7</v>
          </cell>
        </row>
        <row r="194">
          <cell r="DF194">
            <v>0.8</v>
          </cell>
        </row>
        <row r="195">
          <cell r="DF195">
            <v>0.8</v>
          </cell>
        </row>
        <row r="196">
          <cell r="DF196">
            <v>0.7</v>
          </cell>
        </row>
        <row r="197">
          <cell r="DF197">
            <v>0.5</v>
          </cell>
        </row>
        <row r="198">
          <cell r="DF198">
            <v>0.6</v>
          </cell>
        </row>
        <row r="199">
          <cell r="DF199">
            <v>1</v>
          </cell>
        </row>
        <row r="200">
          <cell r="DF200">
            <v>1.3</v>
          </cell>
        </row>
        <row r="201">
          <cell r="DF201">
            <v>1.2</v>
          </cell>
        </row>
        <row r="202">
          <cell r="DF202">
            <v>1</v>
          </cell>
        </row>
        <row r="203">
          <cell r="DF203">
            <v>0.9</v>
          </cell>
        </row>
        <row r="204">
          <cell r="DF204">
            <v>0.8</v>
          </cell>
        </row>
        <row r="205">
          <cell r="DF205">
            <v>0.8</v>
          </cell>
        </row>
        <row r="206">
          <cell r="DF206">
            <v>0.5</v>
          </cell>
        </row>
        <row r="207">
          <cell r="DF207">
            <v>0.3</v>
          </cell>
        </row>
        <row r="208">
          <cell r="DF208">
            <v>0.3</v>
          </cell>
        </row>
        <row r="209">
          <cell r="DF209">
            <v>0.5</v>
          </cell>
        </row>
        <row r="210">
          <cell r="DF210">
            <v>0.6</v>
          </cell>
        </row>
        <row r="211">
          <cell r="DF211">
            <v>0.6</v>
          </cell>
        </row>
        <row r="212">
          <cell r="DF212">
            <v>0.5</v>
          </cell>
        </row>
        <row r="213">
          <cell r="DF213">
            <v>0.6</v>
          </cell>
        </row>
        <row r="214">
          <cell r="DF214">
            <v>0.7</v>
          </cell>
        </row>
        <row r="215">
          <cell r="DF215">
            <v>0.7</v>
          </cell>
        </row>
        <row r="216">
          <cell r="DF216">
            <v>0.5</v>
          </cell>
        </row>
        <row r="217">
          <cell r="DF217">
            <v>0.5</v>
          </cell>
        </row>
        <row r="218">
          <cell r="DF218">
            <v>0.8</v>
          </cell>
        </row>
        <row r="219">
          <cell r="DF219">
            <v>1.1000000000000001</v>
          </cell>
        </row>
        <row r="220">
          <cell r="DF220">
            <v>1.3</v>
          </cell>
        </row>
        <row r="221">
          <cell r="DF221">
            <v>1</v>
          </cell>
        </row>
        <row r="222">
          <cell r="DF222">
            <v>0.8</v>
          </cell>
        </row>
        <row r="223">
          <cell r="DF223">
            <v>0.6</v>
          </cell>
        </row>
        <row r="224">
          <cell r="DF224">
            <v>0.4</v>
          </cell>
        </row>
        <row r="225">
          <cell r="DF225">
            <v>0.4</v>
          </cell>
        </row>
        <row r="226">
          <cell r="DF226">
            <v>0.5</v>
          </cell>
        </row>
        <row r="227">
          <cell r="DF227">
            <v>0.7</v>
          </cell>
        </row>
        <row r="228">
          <cell r="DF228">
            <v>0.8</v>
          </cell>
        </row>
        <row r="229">
          <cell r="DF229">
            <v>0.7</v>
          </cell>
        </row>
        <row r="230">
          <cell r="DF230">
            <v>0.6</v>
          </cell>
        </row>
        <row r="231">
          <cell r="DF231">
            <v>0.5</v>
          </cell>
        </row>
        <row r="232">
          <cell r="DF232">
            <v>0.6</v>
          </cell>
        </row>
        <row r="233">
          <cell r="DF233">
            <v>0.6</v>
          </cell>
        </row>
        <row r="234">
          <cell r="DF234">
            <v>0.6</v>
          </cell>
        </row>
        <row r="235">
          <cell r="DF235">
            <v>0.6</v>
          </cell>
        </row>
        <row r="236">
          <cell r="DF236">
            <v>0.8</v>
          </cell>
        </row>
        <row r="237">
          <cell r="DF237">
            <v>0.8</v>
          </cell>
        </row>
        <row r="238">
          <cell r="DF238">
            <v>0.6</v>
          </cell>
        </row>
        <row r="239">
          <cell r="DF239">
            <v>0.4</v>
          </cell>
        </row>
        <row r="240">
          <cell r="DF240">
            <v>0.4</v>
          </cell>
        </row>
        <row r="241">
          <cell r="DF241">
            <v>0.6</v>
          </cell>
        </row>
        <row r="242">
          <cell r="DF242">
            <v>0.7</v>
          </cell>
        </row>
        <row r="243">
          <cell r="DF243">
            <v>0.6</v>
          </cell>
        </row>
        <row r="244">
          <cell r="DF244">
            <v>0.6</v>
          </cell>
        </row>
      </sheetData>
      <sheetData sheetId="16">
        <row r="1">
          <cell r="B1" t="str">
            <v>Information media and telecommunications (J) ;  Telecommunications services ;</v>
          </cell>
        </row>
      </sheetData>
      <sheetData sheetId="17">
        <row r="1">
          <cell r="B1" t="str">
            <v>Gross operating surplus ;</v>
          </cell>
        </row>
      </sheetData>
      <sheetData sheetId="18">
        <row r="1">
          <cell r="B1" t="str">
            <v>Gross operating surplus ;</v>
          </cell>
        </row>
      </sheetData>
      <sheetData sheetId="19"/>
      <sheetData sheetId="20"/>
      <sheetData sheetId="21">
        <row r="13">
          <cell r="C13">
            <v>1328.1</v>
          </cell>
        </row>
      </sheetData>
      <sheetData sheetId="22"/>
      <sheetData sheetId="23"/>
      <sheetData sheetId="24">
        <row r="13">
          <cell r="C13">
            <v>590</v>
          </cell>
        </row>
      </sheetData>
      <sheetData sheetId="25">
        <row r="13">
          <cell r="C13">
            <v>56.8</v>
          </cell>
        </row>
      </sheetData>
      <sheetData sheetId="26">
        <row r="13">
          <cell r="C13">
            <v>1014</v>
          </cell>
        </row>
      </sheetData>
      <sheetData sheetId="27"/>
      <sheetData sheetId="28"/>
      <sheetData sheetId="29">
        <row r="14">
          <cell r="B14">
            <v>0</v>
          </cell>
        </row>
      </sheetData>
      <sheetData sheetId="30">
        <row r="14">
          <cell r="B14">
            <v>0</v>
          </cell>
        </row>
      </sheetData>
      <sheetData sheetId="31"/>
      <sheetData sheetId="32"/>
      <sheetData sheetId="33">
        <row r="13">
          <cell r="B13">
            <v>8274</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2">
          <cell r="A12" t="str">
            <v>European Union (current composition)</v>
          </cell>
        </row>
      </sheetData>
      <sheetData sheetId="48">
        <row r="11">
          <cell r="A11" t="str">
            <v>GEO/TIME</v>
          </cell>
        </row>
      </sheetData>
      <sheetData sheetId="49">
        <row r="12">
          <cell r="A12" t="str">
            <v>European Union (current composition)</v>
          </cell>
        </row>
      </sheetData>
      <sheetData sheetId="50">
        <row r="12">
          <cell r="A12" t="str">
            <v>European Union (current composition)</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ow r="78">
          <cell r="AM78">
            <v>20941.8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
  <sheetViews>
    <sheetView workbookViewId="0"/>
  </sheetViews>
  <sheetFormatPr baseColWidth="10" defaultColWidth="11" defaultRowHeight="16" x14ac:dyDescent="0.2"/>
  <cols>
    <col min="1" max="16384" width="11" style="18"/>
  </cols>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6"/>
  <dimension ref="A2:G53"/>
  <sheetViews>
    <sheetView workbookViewId="0">
      <pane xSplit="1" ySplit="2" topLeftCell="B36" activePane="bottomRight" state="frozen"/>
      <selection activeCell="V23" sqref="V23"/>
      <selection pane="topRight" activeCell="V23" sqref="V23"/>
      <selection pane="bottomLeft" activeCell="V23" sqref="V23"/>
      <selection pane="bottomRight" activeCell="V23" sqref="V23"/>
    </sheetView>
  </sheetViews>
  <sheetFormatPr baseColWidth="10" defaultColWidth="11" defaultRowHeight="16" x14ac:dyDescent="0.2"/>
  <sheetData>
    <row r="2" spans="1:7" ht="45" customHeight="1" x14ac:dyDescent="0.2">
      <c r="B2" s="130" t="s">
        <v>263</v>
      </c>
      <c r="C2" s="130" t="s">
        <v>264</v>
      </c>
      <c r="D2" s="130" t="s">
        <v>265</v>
      </c>
      <c r="E2" s="131" t="s">
        <v>266</v>
      </c>
      <c r="F2" s="130" t="s">
        <v>267</v>
      </c>
      <c r="G2" s="132" t="s">
        <v>268</v>
      </c>
    </row>
    <row r="3" spans="1:7" x14ac:dyDescent="0.2">
      <c r="A3">
        <v>1966</v>
      </c>
      <c r="B3" s="133">
        <v>1.0755128012839048</v>
      </c>
      <c r="C3" s="133">
        <v>0.73942345259071973</v>
      </c>
      <c r="D3" s="133">
        <v>0.87056882884210385</v>
      </c>
      <c r="E3" s="133">
        <v>0.79525938883086145</v>
      </c>
      <c r="F3" s="133">
        <v>1.0430360026950636</v>
      </c>
      <c r="G3" s="133">
        <v>0.82948417403186103</v>
      </c>
    </row>
    <row r="4" spans="1:7" x14ac:dyDescent="0.2">
      <c r="A4">
        <v>1967</v>
      </c>
      <c r="B4" s="133">
        <v>1.0757712510324493</v>
      </c>
      <c r="C4" s="133">
        <v>0.82253901165923637</v>
      </c>
      <c r="D4" s="133">
        <v>0.92969968401577596</v>
      </c>
      <c r="E4" s="133">
        <v>0.88486382159565069</v>
      </c>
      <c r="F4" s="133">
        <v>1.0326238487206336</v>
      </c>
      <c r="G4" s="133">
        <v>0.91373148504974933</v>
      </c>
    </row>
    <row r="5" spans="1:7" x14ac:dyDescent="0.2">
      <c r="A5">
        <v>1968</v>
      </c>
      <c r="B5" s="133">
        <v>1.0760272227169689</v>
      </c>
      <c r="C5" s="133">
        <v>0.78096736876872019</v>
      </c>
      <c r="D5" s="133">
        <v>0.90079281831758573</v>
      </c>
      <c r="E5" s="133">
        <v>0.84034214884878511</v>
      </c>
      <c r="F5" s="133">
        <v>1.0690886539928546</v>
      </c>
      <c r="G5" s="133">
        <v>0.89840025680621061</v>
      </c>
    </row>
    <row r="6" spans="1:7" x14ac:dyDescent="0.2">
      <c r="A6">
        <v>1969</v>
      </c>
      <c r="B6" s="133">
        <v>1.0759760604500295</v>
      </c>
      <c r="C6" s="133">
        <v>0.81496380199561025</v>
      </c>
      <c r="D6" s="133">
        <v>0.92493852721327119</v>
      </c>
      <c r="E6" s="133">
        <v>0.87688154108061422</v>
      </c>
      <c r="F6" s="133">
        <v>1.0732700489347395</v>
      </c>
      <c r="G6" s="133">
        <v>0.94113069450556097</v>
      </c>
    </row>
    <row r="7" spans="1:7" x14ac:dyDescent="0.2">
      <c r="A7">
        <v>1970</v>
      </c>
      <c r="B7" s="133">
        <v>1.075443824788507</v>
      </c>
      <c r="C7" s="133">
        <v>1.1390175593303749</v>
      </c>
      <c r="D7" s="133">
        <v>1.1195065472425947</v>
      </c>
      <c r="E7" s="133">
        <v>1.2249494005075283</v>
      </c>
      <c r="F7" s="133">
        <v>1.0014970097437761</v>
      </c>
      <c r="G7" s="133">
        <v>1.226783161695721</v>
      </c>
    </row>
    <row r="8" spans="1:7" x14ac:dyDescent="0.2">
      <c r="A8">
        <v>1971</v>
      </c>
      <c r="B8" s="133">
        <v>1.0743456474315702</v>
      </c>
      <c r="C8" s="133">
        <v>1.1211685825607955</v>
      </c>
      <c r="D8" s="133">
        <v>1.1012537116319363</v>
      </c>
      <c r="E8" s="133">
        <v>1.2045225867112139</v>
      </c>
      <c r="F8" s="133">
        <v>1.0193516988635622</v>
      </c>
      <c r="G8" s="133">
        <v>1.2278321450836083</v>
      </c>
    </row>
    <row r="9" spans="1:7" x14ac:dyDescent="0.2">
      <c r="A9">
        <v>1972</v>
      </c>
      <c r="B9" s="133">
        <v>1.0770634997751705</v>
      </c>
      <c r="C9" s="133">
        <v>1.0382409455831434</v>
      </c>
      <c r="D9" s="133">
        <v>1.0591249842318406</v>
      </c>
      <c r="E9" s="133">
        <v>1.1182514264596632</v>
      </c>
      <c r="F9" s="133">
        <v>1.0457892850338484</v>
      </c>
      <c r="G9" s="133">
        <v>1.1694553597653319</v>
      </c>
    </row>
    <row r="10" spans="1:7" x14ac:dyDescent="0.2">
      <c r="A10">
        <v>1973</v>
      </c>
      <c r="B10" s="133">
        <v>1.0773070811395677</v>
      </c>
      <c r="C10" s="133">
        <v>1.1694207292239178</v>
      </c>
      <c r="D10" s="133">
        <v>1.1064682880956545</v>
      </c>
      <c r="E10" s="133">
        <v>1.259825232424324</v>
      </c>
      <c r="F10" s="133">
        <v>1.093768217092365</v>
      </c>
      <c r="G10" s="133">
        <v>1.3779567983167269</v>
      </c>
    </row>
    <row r="11" spans="1:7" x14ac:dyDescent="0.2">
      <c r="A11">
        <v>1974</v>
      </c>
      <c r="B11" s="133">
        <v>1.0757202491153326</v>
      </c>
      <c r="C11" s="133">
        <v>0.93613987497286599</v>
      </c>
      <c r="D11" s="133">
        <v>1.002566008632253</v>
      </c>
      <c r="E11" s="133">
        <v>1.0070246195126078</v>
      </c>
      <c r="F11" s="133">
        <v>1.0888712012599995</v>
      </c>
      <c r="G11" s="133">
        <v>1.0965201071470871</v>
      </c>
    </row>
    <row r="12" spans="1:7" x14ac:dyDescent="0.2">
      <c r="A12">
        <v>1975</v>
      </c>
      <c r="B12" s="133">
        <v>1.0727826464808938</v>
      </c>
      <c r="C12" s="133">
        <v>0.82691031863411435</v>
      </c>
      <c r="D12" s="133">
        <v>0.95111135336852426</v>
      </c>
      <c r="E12" s="133">
        <v>0.88709504002666462</v>
      </c>
      <c r="F12" s="133">
        <v>1.1335325849057618</v>
      </c>
      <c r="G12" s="133">
        <v>1.005551133778505</v>
      </c>
    </row>
    <row r="13" spans="1:7" x14ac:dyDescent="0.2">
      <c r="A13">
        <v>1976</v>
      </c>
      <c r="B13" s="133">
        <v>1.0688547606468872</v>
      </c>
      <c r="C13" s="133">
        <v>0.64860566974647116</v>
      </c>
      <c r="D13" s="133">
        <v>0.8549755149145678</v>
      </c>
      <c r="E13" s="133">
        <v>0.69326525789107829</v>
      </c>
      <c r="F13" s="133">
        <v>1.1486460241144083</v>
      </c>
      <c r="G13" s="133">
        <v>0.79631638213323708</v>
      </c>
    </row>
    <row r="14" spans="1:7" x14ac:dyDescent="0.2">
      <c r="A14">
        <v>1977</v>
      </c>
      <c r="B14" s="133">
        <v>1.09065276149317</v>
      </c>
      <c r="C14" s="133">
        <v>0.736207844478726</v>
      </c>
      <c r="D14" s="133">
        <v>0.89986669031698274</v>
      </c>
      <c r="E14" s="133">
        <v>0.80294711861365708</v>
      </c>
      <c r="F14" s="133">
        <v>1.1732258721442548</v>
      </c>
      <c r="G14" s="133">
        <v>0.94203833352122401</v>
      </c>
    </row>
    <row r="15" spans="1:7" x14ac:dyDescent="0.2">
      <c r="A15">
        <v>1978</v>
      </c>
      <c r="B15" s="133">
        <v>1.0785249879615557</v>
      </c>
      <c r="C15" s="133">
        <v>0.95727007956366628</v>
      </c>
      <c r="D15" s="133">
        <v>1.0150852485165263</v>
      </c>
      <c r="E15" s="133">
        <v>1.0324397010373603</v>
      </c>
      <c r="F15" s="133">
        <v>1.2696336152136911</v>
      </c>
      <c r="G15" s="133">
        <v>1.3108201501182066</v>
      </c>
    </row>
    <row r="16" spans="1:7" x14ac:dyDescent="0.2">
      <c r="A16">
        <v>1979</v>
      </c>
      <c r="B16" s="133">
        <v>1.0677860889941555</v>
      </c>
      <c r="C16" s="133">
        <v>1.1606897653348913</v>
      </c>
      <c r="D16" s="133">
        <v>1.0881459506065971</v>
      </c>
      <c r="E16" s="133">
        <v>1.2393683850624881</v>
      </c>
      <c r="F16" s="133">
        <v>1.2439158839349096</v>
      </c>
      <c r="G16" s="133">
        <v>1.5416700202259859</v>
      </c>
    </row>
    <row r="17" spans="1:7" x14ac:dyDescent="0.2">
      <c r="A17">
        <v>1980</v>
      </c>
      <c r="B17" s="133">
        <v>1.0580946333087002</v>
      </c>
      <c r="C17" s="133">
        <v>1.5767103539441485</v>
      </c>
      <c r="D17" s="133">
        <v>1.2732105894418142</v>
      </c>
      <c r="E17" s="133">
        <v>1.6683087637905643</v>
      </c>
      <c r="F17" s="133">
        <v>1.3766773234717331</v>
      </c>
      <c r="G17" s="133">
        <v>2.2967228436596305</v>
      </c>
    </row>
    <row r="18" spans="1:7" x14ac:dyDescent="0.2">
      <c r="A18">
        <v>1981</v>
      </c>
      <c r="B18" s="133">
        <v>1.0492153314768544</v>
      </c>
      <c r="C18" s="133">
        <v>1.3243073255081621</v>
      </c>
      <c r="D18" s="133">
        <v>1.1937825626905914</v>
      </c>
      <c r="E18" s="133">
        <v>1.3894835495102729</v>
      </c>
      <c r="F18" s="133">
        <v>1.6042648674481825</v>
      </c>
      <c r="G18" s="133">
        <v>2.2290996423765281</v>
      </c>
    </row>
    <row r="19" spans="1:7" x14ac:dyDescent="0.2">
      <c r="A19">
        <v>1982</v>
      </c>
      <c r="B19" s="133">
        <v>1.040980712116836</v>
      </c>
      <c r="C19" s="133">
        <v>1.4245337410024721</v>
      </c>
      <c r="D19" s="133">
        <v>1.2571007689568086</v>
      </c>
      <c r="E19" s="133">
        <v>1.4829121481432139</v>
      </c>
      <c r="F19" s="133">
        <v>1.8291652175493847</v>
      </c>
      <c r="G19" s="133">
        <v>2.7124913220650066</v>
      </c>
    </row>
    <row r="20" spans="1:7" x14ac:dyDescent="0.2">
      <c r="A20">
        <v>1983</v>
      </c>
      <c r="B20" s="133">
        <v>1.0338078587348372</v>
      </c>
      <c r="C20" s="133">
        <v>1.2605681762521248</v>
      </c>
      <c r="D20" s="133">
        <v>1.1586123524676899</v>
      </c>
      <c r="E20" s="133">
        <v>1.3031852870804874</v>
      </c>
      <c r="F20" s="133">
        <v>1.8177830852341381</v>
      </c>
      <c r="G20" s="133">
        <v>2.3689081717809048</v>
      </c>
    </row>
    <row r="21" spans="1:7" x14ac:dyDescent="0.2">
      <c r="A21">
        <v>1984</v>
      </c>
      <c r="B21" s="133">
        <v>1.0383165600619084</v>
      </c>
      <c r="C21" s="133">
        <v>1.2329975218626088</v>
      </c>
      <c r="D21" s="133">
        <v>1.1389367526813592</v>
      </c>
      <c r="E21" s="133">
        <v>1.2802417454652417</v>
      </c>
      <c r="F21" s="133">
        <v>1.7547085900926089</v>
      </c>
      <c r="G21" s="133">
        <v>2.2464511881630145</v>
      </c>
    </row>
    <row r="22" spans="1:7" x14ac:dyDescent="0.2">
      <c r="A22">
        <v>1985</v>
      </c>
      <c r="B22" s="133">
        <v>1.1001144067644026</v>
      </c>
      <c r="C22" s="133">
        <v>1.3150856313944439</v>
      </c>
      <c r="D22" s="133">
        <v>1.2137842142463755</v>
      </c>
      <c r="E22" s="133">
        <v>1.4467446492258891</v>
      </c>
      <c r="F22" s="133">
        <v>1.7452734019883598</v>
      </c>
      <c r="G22" s="133">
        <v>2.5249649557629219</v>
      </c>
    </row>
    <row r="23" spans="1:7" x14ac:dyDescent="0.2">
      <c r="A23">
        <v>1986</v>
      </c>
      <c r="B23" s="133">
        <v>1.130919241231368</v>
      </c>
      <c r="C23" s="133">
        <v>1.2028821899607929</v>
      </c>
      <c r="D23" s="133">
        <v>1.200208995363967</v>
      </c>
      <c r="E23" s="133">
        <v>1.3603626135611855</v>
      </c>
      <c r="F23" s="133">
        <v>1.8486118888027818</v>
      </c>
      <c r="G23" s="133">
        <v>2.5147825005120326</v>
      </c>
    </row>
    <row r="24" spans="1:7" x14ac:dyDescent="0.2">
      <c r="A24">
        <v>1987</v>
      </c>
      <c r="B24" s="133">
        <v>1.0777895310217094</v>
      </c>
      <c r="C24" s="133">
        <v>1.7726362611875819</v>
      </c>
      <c r="D24" s="133">
        <v>1.4177198325146319</v>
      </c>
      <c r="E24" s="133">
        <v>1.9105288046174402</v>
      </c>
      <c r="F24" s="133">
        <v>1.4845174851116389</v>
      </c>
      <c r="G24" s="133">
        <v>2.8362134162640276</v>
      </c>
    </row>
    <row r="25" spans="1:7" x14ac:dyDescent="0.2">
      <c r="A25">
        <v>1988</v>
      </c>
      <c r="B25" s="133">
        <v>1.0124831219228367</v>
      </c>
      <c r="C25" s="133">
        <v>1.4550189358883827</v>
      </c>
      <c r="D25" s="133">
        <v>1.2424013636880225</v>
      </c>
      <c r="E25" s="133">
        <v>1.4731821146651132</v>
      </c>
      <c r="F25" s="133">
        <v>1.5349357699331236</v>
      </c>
      <c r="G25" s="133">
        <v>2.2612399234252032</v>
      </c>
    </row>
    <row r="26" spans="1:7" x14ac:dyDescent="0.2">
      <c r="A26">
        <v>1989</v>
      </c>
      <c r="B26" s="133">
        <v>0.99243558617268024</v>
      </c>
      <c r="C26" s="133">
        <v>1.9843572361815078</v>
      </c>
      <c r="D26" s="133">
        <v>1.4492574857753568</v>
      </c>
      <c r="E26" s="133">
        <v>1.969346736865794</v>
      </c>
      <c r="F26" s="133">
        <v>1.3860353580173206</v>
      </c>
      <c r="G26" s="133">
        <v>2.7295842094920237</v>
      </c>
    </row>
    <row r="27" spans="1:7" x14ac:dyDescent="0.2">
      <c r="A27">
        <v>1990</v>
      </c>
      <c r="B27" s="133">
        <v>1.0356477689154622</v>
      </c>
      <c r="C27" s="133">
        <v>2.4259274427031579</v>
      </c>
      <c r="D27" s="133">
        <v>1.6787086776866307</v>
      </c>
      <c r="E27" s="133">
        <v>2.5124063435863189</v>
      </c>
      <c r="F27" s="133">
        <v>1.2989490943939284</v>
      </c>
      <c r="G27" s="133">
        <v>3.2634879447510086</v>
      </c>
    </row>
    <row r="28" spans="1:7" x14ac:dyDescent="0.2">
      <c r="A28">
        <v>1991</v>
      </c>
      <c r="B28" s="133">
        <v>0.99993038505768783</v>
      </c>
      <c r="C28" s="133">
        <v>2.6017207769561908</v>
      </c>
      <c r="D28" s="133">
        <v>1.793942365737843</v>
      </c>
      <c r="E28" s="133">
        <v>2.6015396583143917</v>
      </c>
      <c r="F28" s="133">
        <v>1.3035675586558328</v>
      </c>
      <c r="G28" s="133">
        <v>3.3912827011352205</v>
      </c>
    </row>
    <row r="29" spans="1:7" x14ac:dyDescent="0.2">
      <c r="A29">
        <v>1992</v>
      </c>
      <c r="B29" s="133">
        <v>1.109907136283778</v>
      </c>
      <c r="C29" s="133">
        <v>2.1772320382369874</v>
      </c>
      <c r="D29" s="133">
        <v>1.7663504381336401</v>
      </c>
      <c r="E29" s="133">
        <v>2.4165253765849068</v>
      </c>
      <c r="F29" s="133">
        <v>1.3245987083574597</v>
      </c>
      <c r="G29" s="133">
        <v>3.2009263925373936</v>
      </c>
    </row>
    <row r="30" spans="1:7" x14ac:dyDescent="0.2">
      <c r="A30">
        <v>1993</v>
      </c>
      <c r="B30" s="133">
        <v>1.0716952884387094</v>
      </c>
      <c r="C30" s="133">
        <v>2.1397447277579245</v>
      </c>
      <c r="D30" s="133">
        <v>1.6917164199354402</v>
      </c>
      <c r="E30" s="133">
        <v>2.2931543431997365</v>
      </c>
      <c r="F30" s="133">
        <v>1.2735908697760683</v>
      </c>
      <c r="G30" s="133">
        <v>2.9205404344865209</v>
      </c>
    </row>
    <row r="31" spans="1:7" x14ac:dyDescent="0.2">
      <c r="A31">
        <v>1994</v>
      </c>
      <c r="B31" s="133">
        <v>1.0015553232650494</v>
      </c>
      <c r="C31" s="133">
        <v>2.252803488514147</v>
      </c>
      <c r="D31" s="133">
        <v>1.6636117309774805</v>
      </c>
      <c r="E31" s="133">
        <v>2.2563073261914171</v>
      </c>
      <c r="F31" s="133">
        <v>1.2097620257642239</v>
      </c>
      <c r="G31" s="133">
        <v>2.7295949216799875</v>
      </c>
    </row>
    <row r="32" spans="1:7" x14ac:dyDescent="0.2">
      <c r="A32">
        <v>1995</v>
      </c>
      <c r="B32" s="133">
        <v>1.0123491024230655</v>
      </c>
      <c r="C32" s="133">
        <v>2.4273983463109987</v>
      </c>
      <c r="D32" s="133">
        <v>1.67054908274614</v>
      </c>
      <c r="E32" s="133">
        <v>2.4573745371111726</v>
      </c>
      <c r="F32" s="133">
        <v>1.2100059551534226</v>
      </c>
      <c r="G32" s="133">
        <v>2.9734378239469046</v>
      </c>
    </row>
    <row r="33" spans="1:7" x14ac:dyDescent="0.2">
      <c r="A33">
        <v>1996</v>
      </c>
      <c r="B33" s="133">
        <v>0.9659975759812558</v>
      </c>
      <c r="C33" s="133">
        <v>2.3288881286676926</v>
      </c>
      <c r="D33" s="133">
        <v>1.5712283850042097</v>
      </c>
      <c r="E33" s="133">
        <v>2.2497002870245142</v>
      </c>
      <c r="F33" s="133">
        <v>1.2203388591435091</v>
      </c>
      <c r="G33" s="133">
        <v>2.7453966816823203</v>
      </c>
    </row>
    <row r="34" spans="1:7" x14ac:dyDescent="0.2">
      <c r="A34">
        <v>1997</v>
      </c>
      <c r="B34" s="133">
        <v>0.9864957823520194</v>
      </c>
      <c r="C34" s="133">
        <v>2.7791178675161397</v>
      </c>
      <c r="D34" s="133">
        <v>1.6986490508028906</v>
      </c>
      <c r="E34" s="133">
        <v>2.7415880549638101</v>
      </c>
      <c r="F34" s="133">
        <v>1.2224264049723796</v>
      </c>
      <c r="G34" s="133">
        <v>3.3513896299446304</v>
      </c>
    </row>
    <row r="35" spans="1:7" x14ac:dyDescent="0.2">
      <c r="A35">
        <v>1998</v>
      </c>
      <c r="B35" s="133">
        <v>0.98075245219637219</v>
      </c>
      <c r="C35" s="133">
        <v>3.5372977269833639</v>
      </c>
      <c r="D35" s="133">
        <v>1.9957902849928264</v>
      </c>
      <c r="E35" s="133">
        <v>3.4692134198875868</v>
      </c>
      <c r="F35" s="133">
        <v>1.2001221067353178</v>
      </c>
      <c r="G35" s="133">
        <v>4.1634797181899277</v>
      </c>
    </row>
    <row r="36" spans="1:7" x14ac:dyDescent="0.2">
      <c r="A36">
        <v>1999</v>
      </c>
      <c r="B36" s="133">
        <v>1.1094543217462636</v>
      </c>
      <c r="C36" s="133">
        <v>2.7644656500056035</v>
      </c>
      <c r="D36" s="133">
        <v>1.8527213242796661</v>
      </c>
      <c r="E36" s="133">
        <v>3.0670483627178102</v>
      </c>
      <c r="F36" s="133">
        <v>1.2232937677913098</v>
      </c>
      <c r="G36" s="133">
        <v>3.7519011476272381</v>
      </c>
    </row>
    <row r="37" spans="1:7" x14ac:dyDescent="0.2">
      <c r="A37">
        <v>2000</v>
      </c>
      <c r="B37" s="133">
        <v>1.2118946156647856</v>
      </c>
      <c r="C37" s="133">
        <v>3.0734766461997385</v>
      </c>
      <c r="D37" s="133">
        <v>1.9547476008487632</v>
      </c>
      <c r="E37" s="133">
        <v>3.7247297989009258</v>
      </c>
      <c r="F37" s="133">
        <v>1.0397011958081805</v>
      </c>
      <c r="G37" s="133">
        <v>3.8726060259796578</v>
      </c>
    </row>
    <row r="38" spans="1:7" x14ac:dyDescent="0.2">
      <c r="A38">
        <v>2001</v>
      </c>
      <c r="B38" s="133">
        <v>1.3103966499534057</v>
      </c>
      <c r="C38" s="133">
        <v>3.1494522802448159</v>
      </c>
      <c r="D38" s="133">
        <v>2.185012989691105</v>
      </c>
      <c r="E38" s="133">
        <v>4.1270317172209223</v>
      </c>
      <c r="F38" s="133">
        <v>1.0776113550386213</v>
      </c>
      <c r="G38" s="133">
        <v>4.4473362410818069</v>
      </c>
    </row>
    <row r="39" spans="1:7" x14ac:dyDescent="0.2">
      <c r="A39">
        <v>2002</v>
      </c>
      <c r="B39" s="133">
        <v>1.3445764122350639</v>
      </c>
      <c r="C39" s="133">
        <v>3.2128660053232458</v>
      </c>
      <c r="D39" s="133">
        <v>2.1962411572022309</v>
      </c>
      <c r="E39" s="133">
        <v>4.3199438464295321</v>
      </c>
      <c r="F39" s="133">
        <v>1.0174061091258835</v>
      </c>
      <c r="G39" s="133">
        <v>4.3951372604381733</v>
      </c>
    </row>
    <row r="40" spans="1:7" x14ac:dyDescent="0.2">
      <c r="A40">
        <v>2003</v>
      </c>
      <c r="B40" s="133">
        <v>1.2421898614022129</v>
      </c>
      <c r="C40" s="133">
        <v>3.2199544781285478</v>
      </c>
      <c r="D40" s="133">
        <v>1.9481248830321245</v>
      </c>
      <c r="E40" s="133">
        <v>3.9997948069079334</v>
      </c>
      <c r="F40" s="133">
        <v>1.0221800461795196</v>
      </c>
      <c r="G40" s="133">
        <v>4.0885104404337573</v>
      </c>
    </row>
    <row r="41" spans="1:7" x14ac:dyDescent="0.2">
      <c r="A41">
        <v>2004</v>
      </c>
      <c r="B41" s="133">
        <v>1.1050556283310922</v>
      </c>
      <c r="C41" s="133">
        <v>3.6612745886546136</v>
      </c>
      <c r="D41" s="133">
        <v>1.8950162643018615</v>
      </c>
      <c r="E41" s="133">
        <v>4.0459120910583852</v>
      </c>
      <c r="F41" s="133">
        <v>1.0780703033098094</v>
      </c>
      <c r="G41" s="133">
        <v>4.3617776751721387</v>
      </c>
    </row>
    <row r="42" spans="1:7" x14ac:dyDescent="0.2">
      <c r="A42">
        <v>2005</v>
      </c>
      <c r="B42" s="133">
        <v>1.2112157932060261</v>
      </c>
      <c r="C42" s="133">
        <v>2.6293574123137233</v>
      </c>
      <c r="D42" s="133">
        <v>1.6741144396918815</v>
      </c>
      <c r="E42" s="133">
        <v>3.18471922377771</v>
      </c>
      <c r="F42" s="133">
        <v>1.1189779700935587</v>
      </c>
      <c r="G42" s="133">
        <v>3.563630652340716</v>
      </c>
    </row>
    <row r="43" spans="1:7" x14ac:dyDescent="0.2">
      <c r="A43">
        <v>2006</v>
      </c>
      <c r="B43" s="133">
        <v>1.209188666317347</v>
      </c>
      <c r="C43" s="133">
        <v>3.0158999719317361</v>
      </c>
      <c r="D43" s="133">
        <v>1.7297547669898459</v>
      </c>
      <c r="E43" s="133">
        <v>3.646792064806661</v>
      </c>
      <c r="F43" s="133">
        <v>1.0455327298769437</v>
      </c>
      <c r="G43" s="133">
        <v>3.8128404628108843</v>
      </c>
    </row>
    <row r="44" spans="1:7" x14ac:dyDescent="0.2">
      <c r="A44">
        <v>2007</v>
      </c>
      <c r="B44" s="133">
        <v>1.1581205052979289</v>
      </c>
      <c r="C44" s="133">
        <v>2.9782228185268802</v>
      </c>
      <c r="D44" s="133">
        <v>1.6598548087475504</v>
      </c>
      <c r="E44" s="133">
        <v>3.4491409154821708</v>
      </c>
      <c r="F44" s="133">
        <v>1.1198576312959605</v>
      </c>
      <c r="G44" s="133">
        <v>3.8625467756178455</v>
      </c>
    </row>
    <row r="45" spans="1:7" x14ac:dyDescent="0.2">
      <c r="A45">
        <v>2008</v>
      </c>
      <c r="B45" s="133">
        <v>1.2560549986701406</v>
      </c>
      <c r="C45" s="133">
        <v>2.1158339636123102</v>
      </c>
      <c r="D45" s="133">
        <v>1.4985731025537465</v>
      </c>
      <c r="E45" s="133">
        <v>2.6576038263512993</v>
      </c>
      <c r="F45" s="133">
        <v>1.1352650789633258</v>
      </c>
      <c r="G45" s="133">
        <v>3.0170848177759435</v>
      </c>
    </row>
    <row r="46" spans="1:7" x14ac:dyDescent="0.2">
      <c r="A46">
        <v>2009</v>
      </c>
      <c r="B46" s="133">
        <v>1.2767723952369345</v>
      </c>
      <c r="C46" s="133">
        <v>3.0003194663757657</v>
      </c>
      <c r="D46" s="133">
        <v>1.8701973257340083</v>
      </c>
      <c r="E46" s="133">
        <v>3.8307250715605901</v>
      </c>
      <c r="F46" s="133">
        <v>1.1495918427145468</v>
      </c>
      <c r="G46" s="133">
        <v>4.40377029394815</v>
      </c>
    </row>
    <row r="47" spans="1:7" x14ac:dyDescent="0.2">
      <c r="A47">
        <v>2010</v>
      </c>
      <c r="B47" s="133">
        <v>1.3018530509088719</v>
      </c>
      <c r="C47" s="133">
        <v>2.6328533399101919</v>
      </c>
      <c r="D47" s="133">
        <v>1.7157347478103586</v>
      </c>
      <c r="E47" s="133">
        <v>3.4275881531576964</v>
      </c>
      <c r="F47" s="133">
        <v>1.0730935808105446</v>
      </c>
      <c r="G47" s="133">
        <v>3.6781228448157939</v>
      </c>
    </row>
    <row r="48" spans="1:7" x14ac:dyDescent="0.2">
      <c r="A48">
        <v>2011</v>
      </c>
      <c r="B48" s="133">
        <v>1.3275612524974592</v>
      </c>
      <c r="C48" s="133">
        <v>2.581973084361699</v>
      </c>
      <c r="D48" s="133">
        <v>1.6547345010247876</v>
      </c>
      <c r="E48" s="133">
        <v>3.427727421789946</v>
      </c>
      <c r="F48" s="133">
        <v>1.1302770966431184</v>
      </c>
      <c r="G48" s="133">
        <v>3.8742817983847391</v>
      </c>
    </row>
    <row r="49" spans="1:7" x14ac:dyDescent="0.2">
      <c r="A49">
        <v>2012</v>
      </c>
      <c r="B49" s="133">
        <v>1.302207992755873</v>
      </c>
      <c r="C49" s="133">
        <v>2.9248705043670822</v>
      </c>
      <c r="D49" s="133">
        <v>1.7482257474341008</v>
      </c>
      <c r="E49" s="133">
        <v>3.8087897485627145</v>
      </c>
      <c r="F49" s="133">
        <v>1.1376201510413544</v>
      </c>
      <c r="G49" s="133">
        <v>4.3329559690446775</v>
      </c>
    </row>
    <row r="50" spans="1:7" x14ac:dyDescent="0.2">
      <c r="A50">
        <v>2013</v>
      </c>
      <c r="B50" s="133">
        <v>1.2579404013396074</v>
      </c>
      <c r="C50" s="133">
        <v>2.9090120647922739</v>
      </c>
      <c r="D50" s="133">
        <v>1.7636545711809384</v>
      </c>
      <c r="E50" s="133">
        <v>3.6593638042865528</v>
      </c>
      <c r="F50" s="133">
        <v>1.1245150518649265</v>
      </c>
      <c r="G50" s="133">
        <v>4.115009678169927</v>
      </c>
    </row>
    <row r="51" spans="1:7" x14ac:dyDescent="0.2">
      <c r="A51">
        <v>2014</v>
      </c>
      <c r="B51" s="133">
        <v>1.3420195485010997</v>
      </c>
      <c r="C51" s="133">
        <v>3.0619364209693511</v>
      </c>
      <c r="D51" s="133">
        <v>1.8795589772888657</v>
      </c>
      <c r="E51" s="133">
        <v>4.109178533208361</v>
      </c>
      <c r="F51" s="133">
        <v>1.1598250555123719</v>
      </c>
      <c r="G51" s="133">
        <v>4.7659282203886359</v>
      </c>
    </row>
    <row r="52" spans="1:7" x14ac:dyDescent="0.2">
      <c r="A52">
        <v>2015</v>
      </c>
      <c r="B52" s="133">
        <v>1.4299784577733792</v>
      </c>
      <c r="C52" s="133">
        <v>4.5527581908588139</v>
      </c>
      <c r="D52" s="133">
        <v>2.3920605761750178</v>
      </c>
      <c r="E52" s="133">
        <v>6.5103461363794066</v>
      </c>
      <c r="F52" s="133">
        <v>1.1194723669291773</v>
      </c>
      <c r="G52" s="133">
        <v>7.2881525988208802</v>
      </c>
    </row>
    <row r="53" spans="1:7" x14ac:dyDescent="0.2">
      <c r="A53">
        <v>2016</v>
      </c>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18"/>
  <dimension ref="B1:X27"/>
  <sheetViews>
    <sheetView topLeftCell="A4" workbookViewId="0">
      <selection activeCell="D21" sqref="D21"/>
    </sheetView>
  </sheetViews>
  <sheetFormatPr baseColWidth="10" defaultColWidth="8.83203125" defaultRowHeight="16" x14ac:dyDescent="0.2"/>
  <cols>
    <col min="1" max="1" width="8.83203125" style="134"/>
    <col min="2" max="2" width="23.5" style="134" customWidth="1"/>
    <col min="3" max="9" width="13.1640625" style="134" customWidth="1"/>
    <col min="10" max="10" width="13.1640625" style="135" customWidth="1"/>
    <col min="11" max="12" width="8.33203125" style="135" customWidth="1"/>
    <col min="13" max="13" width="8.33203125" style="134" customWidth="1"/>
    <col min="14" max="20" width="8.33203125" style="135" customWidth="1"/>
    <col min="21" max="21" width="8.33203125" style="136" customWidth="1"/>
    <col min="22" max="23" width="8.33203125" style="137" customWidth="1"/>
    <col min="24" max="24" width="8.33203125" style="134" customWidth="1"/>
    <col min="25" max="16384" width="8.83203125" style="134"/>
  </cols>
  <sheetData>
    <row r="1" spans="2:24" ht="34" customHeight="1" thickTop="1" x14ac:dyDescent="0.2">
      <c r="B1" s="226" t="s">
        <v>72</v>
      </c>
      <c r="C1" s="226"/>
      <c r="D1" s="226"/>
      <c r="E1" s="228" t="s">
        <v>73</v>
      </c>
      <c r="F1" s="228"/>
      <c r="G1" s="228"/>
    </row>
    <row r="2" spans="2:24" ht="103" customHeight="1" x14ac:dyDescent="0.2">
      <c r="B2" s="154"/>
      <c r="C2" s="154" t="s">
        <v>269</v>
      </c>
      <c r="D2" s="154" t="s">
        <v>270</v>
      </c>
      <c r="E2" s="154" t="s">
        <v>83</v>
      </c>
      <c r="F2" s="154" t="s">
        <v>43</v>
      </c>
      <c r="G2" s="154" t="s">
        <v>271</v>
      </c>
      <c r="H2" s="135"/>
    </row>
    <row r="3" spans="2:24" x14ac:dyDescent="0.2">
      <c r="B3" s="134" t="s">
        <v>23</v>
      </c>
      <c r="C3" s="136">
        <v>0.35039159347449211</v>
      </c>
      <c r="D3" s="136">
        <v>0.28903117557468283</v>
      </c>
      <c r="E3" s="142">
        <f>+DataF8!G13</f>
        <v>0.18191577941372741</v>
      </c>
      <c r="F3" s="136">
        <f>+DataF8!G20</f>
        <v>0.15568653218629322</v>
      </c>
      <c r="G3" s="136">
        <v>0.22281020911382729</v>
      </c>
      <c r="H3" s="135"/>
    </row>
    <row r="4" spans="2:24" x14ac:dyDescent="0.2">
      <c r="B4" s="134" t="s">
        <v>36</v>
      </c>
      <c r="C4" s="136">
        <v>0.23126388034635956</v>
      </c>
      <c r="D4" s="136">
        <v>0.49543163353131575</v>
      </c>
      <c r="E4" s="142">
        <f>+DataF8!G14</f>
        <v>0.14080811485538131</v>
      </c>
      <c r="F4" s="136">
        <f>+DataF8!G21</f>
        <v>0.30165019393770987</v>
      </c>
      <c r="G4" s="136">
        <v>8.9313361895562174E-2</v>
      </c>
      <c r="H4" s="135"/>
    </row>
    <row r="5" spans="2:24" x14ac:dyDescent="0.2">
      <c r="B5" s="134" t="s">
        <v>35</v>
      </c>
      <c r="C5" s="138">
        <v>0.29412597845123534</v>
      </c>
      <c r="D5" s="138">
        <v>0.13494225627562323</v>
      </c>
      <c r="E5" s="142">
        <f>+DataF8!G15</f>
        <v>7.5421508520074912E-2</v>
      </c>
      <c r="F5" s="136">
        <f>+DataF8!G22</f>
        <v>3.0769723640326221E-2</v>
      </c>
      <c r="G5" s="136">
        <v>9.0554586439847928E-2</v>
      </c>
      <c r="H5" s="135"/>
    </row>
    <row r="6" spans="2:24" x14ac:dyDescent="0.2">
      <c r="B6" s="134" t="s">
        <v>34</v>
      </c>
      <c r="C6" s="138">
        <v>0.12421854772791288</v>
      </c>
      <c r="D6" s="138">
        <v>8.0594934618378133E-2</v>
      </c>
      <c r="E6" s="142">
        <f>+DataF8!G16</f>
        <v>5.1967895414787642E-2</v>
      </c>
      <c r="F6" s="136">
        <f>+DataF8!G23</f>
        <v>3.6033932081664888E-2</v>
      </c>
      <c r="G6" s="136">
        <v>0.12882912213221742</v>
      </c>
      <c r="H6" s="135"/>
    </row>
    <row r="7" spans="2:24" ht="17" thickBot="1" x14ac:dyDescent="0.25">
      <c r="B7" s="139" t="s">
        <v>32</v>
      </c>
      <c r="C7" s="140">
        <f>+SUM(C3:C6)</f>
        <v>0.99999999999999989</v>
      </c>
      <c r="D7" s="140">
        <f>+SUM(D3:D6)</f>
        <v>1</v>
      </c>
      <c r="E7" s="143">
        <v>9.1314753737725546E-2</v>
      </c>
      <c r="F7" s="140">
        <v>0.10440148039117361</v>
      </c>
      <c r="G7" s="140">
        <v>0.13285613429291895</v>
      </c>
      <c r="H7" s="135"/>
      <c r="X7" s="141"/>
    </row>
    <row r="8" spans="2:24" ht="17" thickTop="1" x14ac:dyDescent="0.2"/>
    <row r="9" spans="2:24" ht="17" thickBot="1" x14ac:dyDescent="0.25"/>
    <row r="10" spans="2:24" ht="35" customHeight="1" thickTop="1" x14ac:dyDescent="0.2">
      <c r="B10" s="224" t="s">
        <v>71</v>
      </c>
      <c r="C10" s="224"/>
      <c r="D10" s="224"/>
      <c r="E10" s="224"/>
      <c r="F10" s="224"/>
      <c r="G10" s="224"/>
      <c r="H10" s="224"/>
      <c r="I10" s="224"/>
      <c r="J10" s="224"/>
      <c r="K10" s="224"/>
      <c r="L10" s="224"/>
    </row>
    <row r="11" spans="2:24" x14ac:dyDescent="0.2">
      <c r="B11" s="144"/>
      <c r="D11" s="223" t="s">
        <v>66</v>
      </c>
      <c r="E11" s="223"/>
      <c r="F11" s="223"/>
      <c r="G11" s="223" t="s">
        <v>67</v>
      </c>
      <c r="H11" s="223"/>
      <c r="I11" s="223"/>
      <c r="J11" s="223" t="s">
        <v>70</v>
      </c>
      <c r="K11" s="223"/>
      <c r="L11" s="223"/>
    </row>
    <row r="12" spans="2:24" ht="34" x14ac:dyDescent="0.2">
      <c r="B12" s="145"/>
      <c r="C12" s="155" t="s">
        <v>68</v>
      </c>
      <c r="D12" s="155" t="s">
        <v>69</v>
      </c>
      <c r="E12" s="155" t="s">
        <v>23</v>
      </c>
      <c r="F12" s="155" t="s">
        <v>33</v>
      </c>
      <c r="G12" s="155" t="s">
        <v>69</v>
      </c>
      <c r="H12" s="155" t="s">
        <v>23</v>
      </c>
      <c r="I12" s="155" t="s">
        <v>33</v>
      </c>
      <c r="J12" s="155" t="s">
        <v>69</v>
      </c>
      <c r="K12" s="155" t="s">
        <v>23</v>
      </c>
      <c r="L12" s="155" t="s">
        <v>33</v>
      </c>
    </row>
    <row r="13" spans="2:24" x14ac:dyDescent="0.2">
      <c r="B13" s="144" t="s">
        <v>23</v>
      </c>
      <c r="C13" s="146">
        <v>313.37974208766457</v>
      </c>
      <c r="D13" s="146">
        <v>57.008720034350375</v>
      </c>
      <c r="E13" s="146">
        <v>44.262630464870007</v>
      </c>
      <c r="F13" s="146">
        <v>12.746089569480352</v>
      </c>
      <c r="G13" s="147">
        <f t="shared" ref="G13:I16" si="0">+D13/$C13</f>
        <v>0.18191577941372741</v>
      </c>
      <c r="H13" s="147">
        <f t="shared" si="0"/>
        <v>0.14124279434912554</v>
      </c>
      <c r="I13" s="147">
        <f t="shared" si="0"/>
        <v>4.0672985064601826E-2</v>
      </c>
      <c r="J13" s="147">
        <v>0.35039159347449211</v>
      </c>
      <c r="K13" s="147">
        <v>0.27197798505459159</v>
      </c>
      <c r="L13" s="147">
        <v>7.8413608419900513E-2</v>
      </c>
    </row>
    <row r="14" spans="2:24" x14ac:dyDescent="0.2">
      <c r="B14" s="144" t="s">
        <v>36</v>
      </c>
      <c r="C14" s="146">
        <v>404.99173999999999</v>
      </c>
      <c r="D14" s="146">
        <v>57.026123441400721</v>
      </c>
      <c r="E14" s="146">
        <v>17.245248127406519</v>
      </c>
      <c r="F14" s="146">
        <v>39.780875313994201</v>
      </c>
      <c r="G14" s="147">
        <f t="shared" si="0"/>
        <v>0.14080811485538131</v>
      </c>
      <c r="H14" s="147">
        <f t="shared" si="0"/>
        <v>4.2581728030814947E-2</v>
      </c>
      <c r="I14" s="147">
        <f t="shared" si="0"/>
        <v>9.8226386824566359E-2</v>
      </c>
      <c r="J14" s="147">
        <v>0.23126388034635956</v>
      </c>
      <c r="K14" s="147">
        <v>6.993642139427636E-2</v>
      </c>
      <c r="L14" s="147">
        <v>0.1613274589520832</v>
      </c>
    </row>
    <row r="15" spans="2:24" x14ac:dyDescent="0.2">
      <c r="B15" s="144" t="s">
        <v>35</v>
      </c>
      <c r="C15" s="148">
        <v>859.14629007611165</v>
      </c>
      <c r="D15" s="148">
        <v>64.798109236966212</v>
      </c>
      <c r="E15" s="148">
        <v>21.746505104665854</v>
      </c>
      <c r="F15" s="148">
        <v>43.051604132300355</v>
      </c>
      <c r="G15" s="147">
        <f>+D15/$C15</f>
        <v>7.5421508520074912E-2</v>
      </c>
      <c r="H15" s="147">
        <f>+E15/$C15</f>
        <v>2.53117604718276E-2</v>
      </c>
      <c r="I15" s="147">
        <f>+F15/$C15</f>
        <v>5.0109748048247311E-2</v>
      </c>
      <c r="J15" s="149">
        <v>0.29412597845123534</v>
      </c>
      <c r="K15" s="149">
        <v>9.1322840567689439E-2</v>
      </c>
      <c r="L15" s="149">
        <v>0.20280313788354587</v>
      </c>
    </row>
    <row r="16" spans="2:24" x14ac:dyDescent="0.2">
      <c r="B16" s="144" t="s">
        <v>34</v>
      </c>
      <c r="C16" s="148">
        <v>409.04409082717626</v>
      </c>
      <c r="D16" s="148">
        <v>21.257160532143594</v>
      </c>
      <c r="E16" s="148">
        <v>6.8070250888949175</v>
      </c>
      <c r="F16" s="148">
        <v>14.450135443248691</v>
      </c>
      <c r="G16" s="147">
        <f t="shared" si="0"/>
        <v>5.1967895414787642E-2</v>
      </c>
      <c r="H16" s="147">
        <f t="shared" si="0"/>
        <v>1.6641299169313582E-2</v>
      </c>
      <c r="I16" s="147">
        <f t="shared" si="0"/>
        <v>3.5326596245474094E-2</v>
      </c>
      <c r="J16" s="149">
        <v>0.12421854772791288</v>
      </c>
      <c r="K16" s="149">
        <v>3.8957678614678692E-2</v>
      </c>
      <c r="L16" s="149">
        <v>8.5260869113234355E-2</v>
      </c>
    </row>
    <row r="17" spans="2:23" ht="35" customHeight="1" x14ac:dyDescent="0.2">
      <c r="B17" s="225" t="s">
        <v>43</v>
      </c>
      <c r="C17" s="225"/>
      <c r="D17" s="225"/>
      <c r="E17" s="225"/>
      <c r="F17" s="225"/>
      <c r="G17" s="225"/>
      <c r="H17" s="225"/>
      <c r="I17" s="225"/>
      <c r="J17" s="225"/>
      <c r="K17" s="225"/>
      <c r="L17" s="225"/>
    </row>
    <row r="18" spans="2:23" x14ac:dyDescent="0.2">
      <c r="B18" s="144"/>
      <c r="C18" s="144"/>
      <c r="D18" s="227" t="s">
        <v>66</v>
      </c>
      <c r="E18" s="227"/>
      <c r="F18" s="227"/>
      <c r="G18" s="227" t="s">
        <v>67</v>
      </c>
      <c r="H18" s="227"/>
      <c r="I18" s="227"/>
      <c r="J18" s="145"/>
      <c r="K18" s="145"/>
      <c r="L18" s="145"/>
    </row>
    <row r="19" spans="2:23" x14ac:dyDescent="0.2">
      <c r="B19" s="144"/>
      <c r="C19" s="144"/>
      <c r="D19" s="144" t="s">
        <v>69</v>
      </c>
      <c r="E19" s="144" t="s">
        <v>23</v>
      </c>
      <c r="F19" s="144" t="s">
        <v>33</v>
      </c>
      <c r="G19" s="144" t="s">
        <v>69</v>
      </c>
      <c r="H19" s="144" t="s">
        <v>23</v>
      </c>
      <c r="I19" s="144" t="s">
        <v>33</v>
      </c>
      <c r="J19" s="145"/>
      <c r="K19" s="145"/>
      <c r="L19" s="145"/>
    </row>
    <row r="20" spans="2:23" ht="16" customHeight="1" x14ac:dyDescent="0.2">
      <c r="B20" s="144" t="s">
        <v>23</v>
      </c>
      <c r="C20" s="144"/>
      <c r="D20" s="150">
        <v>48.789005303063462</v>
      </c>
      <c r="E20" s="150">
        <v>35.653436709697303</v>
      </c>
      <c r="F20" s="150">
        <v>13.135568593366159</v>
      </c>
      <c r="G20" s="147">
        <f t="shared" ref="G20:I23" si="1">+D20/$C13</f>
        <v>0.15568653218629322</v>
      </c>
      <c r="H20" s="147">
        <f t="shared" si="1"/>
        <v>0.11377071304029487</v>
      </c>
      <c r="I20" s="147">
        <f t="shared" si="1"/>
        <v>4.1915819145998359E-2</v>
      </c>
      <c r="J20" s="145"/>
      <c r="K20" s="145"/>
      <c r="L20" s="145"/>
    </row>
    <row r="21" spans="2:23" s="135" customFormat="1" ht="16" customHeight="1" x14ac:dyDescent="0.2">
      <c r="B21" s="144" t="s">
        <v>36</v>
      </c>
      <c r="C21" s="144"/>
      <c r="D21" s="150">
        <v>122.16583691417057</v>
      </c>
      <c r="E21" s="150">
        <v>68.65363263422806</v>
      </c>
      <c r="F21" s="150">
        <v>53.512204279942509</v>
      </c>
      <c r="G21" s="147">
        <f t="shared" si="1"/>
        <v>0.30165019393770987</v>
      </c>
      <c r="H21" s="147">
        <f t="shared" si="1"/>
        <v>0.1695185996490399</v>
      </c>
      <c r="I21" s="147">
        <f t="shared" si="1"/>
        <v>0.13213159428866997</v>
      </c>
      <c r="J21" s="145"/>
      <c r="K21" s="145"/>
      <c r="L21" s="145"/>
      <c r="U21" s="137"/>
      <c r="V21" s="137"/>
      <c r="W21" s="137"/>
    </row>
    <row r="22" spans="2:23" ht="16" customHeight="1" x14ac:dyDescent="0.2">
      <c r="B22" s="144" t="s">
        <v>35</v>
      </c>
      <c r="C22" s="144"/>
      <c r="D22" s="148">
        <v>26.435693912253502</v>
      </c>
      <c r="E22" s="148">
        <v>3.4010080451474618</v>
      </c>
      <c r="F22" s="148">
        <v>23.034685867106038</v>
      </c>
      <c r="G22" s="147">
        <f>+D22/$C15</f>
        <v>3.0769723640326221E-2</v>
      </c>
      <c r="H22" s="147">
        <f>+E22/$C15</f>
        <v>3.9585901544731883E-3</v>
      </c>
      <c r="I22" s="147">
        <f>+F22/$C15</f>
        <v>2.6811133485853029E-2</v>
      </c>
      <c r="J22" s="145"/>
      <c r="K22" s="145"/>
      <c r="L22" s="145"/>
    </row>
    <row r="23" spans="2:23" ht="16" customHeight="1" thickBot="1" x14ac:dyDescent="0.25">
      <c r="B23" s="151" t="s">
        <v>34</v>
      </c>
      <c r="C23" s="151"/>
      <c r="D23" s="152">
        <v>14.739466987272834</v>
      </c>
      <c r="E23" s="152">
        <v>6.1462699643147118</v>
      </c>
      <c r="F23" s="152">
        <v>8.5931970229580941</v>
      </c>
      <c r="G23" s="140">
        <f t="shared" si="1"/>
        <v>3.6033932081664888E-2</v>
      </c>
      <c r="H23" s="140">
        <f t="shared" si="1"/>
        <v>1.5025935106129061E-2</v>
      </c>
      <c r="I23" s="140">
        <f t="shared" si="1"/>
        <v>2.1007996975535761E-2</v>
      </c>
      <c r="J23" s="153"/>
      <c r="K23" s="153"/>
      <c r="L23" s="153"/>
    </row>
    <row r="24" spans="2:23" ht="17" thickTop="1" x14ac:dyDescent="0.2"/>
    <row r="26" spans="2:23" ht="28" customHeight="1" x14ac:dyDescent="0.2"/>
    <row r="27" spans="2:23" ht="28" customHeight="1" x14ac:dyDescent="0.2"/>
  </sheetData>
  <mergeCells count="9">
    <mergeCell ref="J11:L11"/>
    <mergeCell ref="B10:L10"/>
    <mergeCell ref="B17:L17"/>
    <mergeCell ref="B1:D1"/>
    <mergeCell ref="G18:I18"/>
    <mergeCell ref="D18:F18"/>
    <mergeCell ref="E1:G1"/>
    <mergeCell ref="D11:F11"/>
    <mergeCell ref="G11:I11"/>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0"/>
  <dimension ref="A1:K25"/>
  <sheetViews>
    <sheetView workbookViewId="0">
      <pane xSplit="1" ySplit="1" topLeftCell="B2" activePane="bottomRight" state="frozen"/>
      <selection pane="topRight"/>
      <selection pane="bottomLeft"/>
      <selection pane="bottomRight" activeCell="M15" sqref="M15"/>
    </sheetView>
  </sheetViews>
  <sheetFormatPr baseColWidth="10" defaultColWidth="11" defaultRowHeight="16" x14ac:dyDescent="0.2"/>
  <cols>
    <col min="1" max="1" width="17.33203125" style="18" customWidth="1"/>
    <col min="2" max="3" width="11" style="18"/>
    <col min="4" max="4" width="19.1640625" style="18" bestFit="1" customWidth="1"/>
    <col min="5" max="6" width="19.1640625" style="18" customWidth="1"/>
    <col min="7" max="16384" width="11" style="18"/>
  </cols>
  <sheetData>
    <row r="1" spans="1:11" s="35" customFormat="1" ht="51" x14ac:dyDescent="0.2">
      <c r="B1" s="36" t="s">
        <v>17</v>
      </c>
      <c r="C1" s="36" t="s">
        <v>96</v>
      </c>
      <c r="D1" s="36" t="s">
        <v>95</v>
      </c>
      <c r="E1" s="36" t="s">
        <v>97</v>
      </c>
      <c r="F1" s="36" t="s">
        <v>98</v>
      </c>
      <c r="G1" s="36" t="s">
        <v>48</v>
      </c>
    </row>
    <row r="2" spans="1:11" x14ac:dyDescent="0.2">
      <c r="A2" s="74" t="s">
        <v>4</v>
      </c>
      <c r="B2" s="77">
        <v>8.0329894691828354</v>
      </c>
      <c r="C2" s="77">
        <v>0.65024582464102276</v>
      </c>
      <c r="D2" s="78">
        <f t="shared" ref="D2:D23" si="0">C2/B2</f>
        <v>8.0946928554503597E-2</v>
      </c>
      <c r="E2" s="79">
        <v>1</v>
      </c>
      <c r="F2" s="79">
        <f t="shared" ref="F2:F23" si="1">1-E2</f>
        <v>0</v>
      </c>
      <c r="G2" s="80">
        <f t="shared" ref="G2:G23" si="2">SUMPRODUCT(D$2:D$23,F$2:F$23)/SUM(F$2:F$23)</f>
        <v>3.4853421378023212E-2</v>
      </c>
      <c r="J2" s="30"/>
      <c r="K2" s="30"/>
    </row>
    <row r="3" spans="1:11" x14ac:dyDescent="0.2">
      <c r="A3" s="30" t="s">
        <v>5</v>
      </c>
      <c r="B3" s="77">
        <v>35.921121646983586</v>
      </c>
      <c r="C3" s="77">
        <v>2.5957706849263413</v>
      </c>
      <c r="D3" s="78">
        <f t="shared" si="0"/>
        <v>7.2263074367120067E-2</v>
      </c>
      <c r="E3" s="79">
        <v>1</v>
      </c>
      <c r="F3" s="79">
        <f t="shared" si="1"/>
        <v>0</v>
      </c>
      <c r="G3" s="80">
        <f t="shared" si="2"/>
        <v>3.4853421378023212E-2</v>
      </c>
      <c r="J3" s="30"/>
      <c r="K3" s="30"/>
    </row>
    <row r="4" spans="1:11" x14ac:dyDescent="0.2">
      <c r="A4" s="74" t="s">
        <v>10</v>
      </c>
      <c r="B4" s="77">
        <v>17.313380320371792</v>
      </c>
      <c r="C4" s="77">
        <v>1.1596401743896527</v>
      </c>
      <c r="D4" s="78">
        <f t="shared" si="0"/>
        <v>6.6979420132367906E-2</v>
      </c>
      <c r="E4" s="79">
        <v>1</v>
      </c>
      <c r="F4" s="79">
        <f t="shared" si="1"/>
        <v>0</v>
      </c>
      <c r="G4" s="80">
        <f t="shared" si="2"/>
        <v>3.4853421378023212E-2</v>
      </c>
      <c r="J4" s="30"/>
      <c r="K4" s="30"/>
    </row>
    <row r="5" spans="1:11" x14ac:dyDescent="0.2">
      <c r="A5" s="26" t="s">
        <v>40</v>
      </c>
      <c r="B5" s="77">
        <v>275.32309900507698</v>
      </c>
      <c r="C5" s="77">
        <v>16.816422723889858</v>
      </c>
      <c r="D5" s="78">
        <f t="shared" si="0"/>
        <v>6.1078866192697333E-2</v>
      </c>
      <c r="E5" s="79">
        <v>1</v>
      </c>
      <c r="F5" s="79">
        <f t="shared" si="1"/>
        <v>0</v>
      </c>
      <c r="G5" s="80">
        <f t="shared" si="2"/>
        <v>3.4853421378023212E-2</v>
      </c>
      <c r="J5" s="30"/>
      <c r="K5" s="30"/>
    </row>
    <row r="6" spans="1:11" x14ac:dyDescent="0.2">
      <c r="A6" s="73" t="s">
        <v>20</v>
      </c>
      <c r="B6" s="77">
        <v>3551.1310304467343</v>
      </c>
      <c r="C6" s="77">
        <v>196.09723833550484</v>
      </c>
      <c r="D6" s="78">
        <f t="shared" si="0"/>
        <v>5.5221065247720726E-2</v>
      </c>
      <c r="E6" s="81">
        <v>0</v>
      </c>
      <c r="F6" s="79">
        <f t="shared" si="1"/>
        <v>1</v>
      </c>
      <c r="G6" s="80">
        <f t="shared" si="2"/>
        <v>3.4853421378023212E-2</v>
      </c>
      <c r="J6" s="30"/>
      <c r="K6" s="30"/>
    </row>
    <row r="7" spans="1:11" x14ac:dyDescent="0.2">
      <c r="A7" s="74" t="s">
        <v>22</v>
      </c>
      <c r="B7" s="77">
        <v>975.05377733015882</v>
      </c>
      <c r="C7" s="77">
        <v>52.372116085313536</v>
      </c>
      <c r="D7" s="78">
        <f t="shared" si="0"/>
        <v>5.3712028303419451E-2</v>
      </c>
      <c r="E7" s="81">
        <v>0</v>
      </c>
      <c r="F7" s="79">
        <f t="shared" si="1"/>
        <v>1</v>
      </c>
      <c r="G7" s="80">
        <f t="shared" si="2"/>
        <v>3.4853421378023212E-2</v>
      </c>
      <c r="J7" s="30"/>
      <c r="K7" s="30"/>
    </row>
    <row r="8" spans="1:11" x14ac:dyDescent="0.2">
      <c r="A8" s="30" t="s">
        <v>7</v>
      </c>
      <c r="B8" s="77">
        <v>165.84391327991131</v>
      </c>
      <c r="C8" s="77">
        <v>8.0526659191556895</v>
      </c>
      <c r="D8" s="78">
        <f t="shared" si="0"/>
        <v>4.8555691673558152E-2</v>
      </c>
      <c r="E8" s="79">
        <v>1</v>
      </c>
      <c r="F8" s="79">
        <f t="shared" si="1"/>
        <v>0</v>
      </c>
      <c r="G8" s="80">
        <f t="shared" si="2"/>
        <v>3.4853421378023212E-2</v>
      </c>
      <c r="J8" s="30"/>
      <c r="K8" s="30"/>
    </row>
    <row r="9" spans="1:11" x14ac:dyDescent="0.2">
      <c r="A9" s="74" t="s">
        <v>21</v>
      </c>
      <c r="B9" s="77">
        <v>1278.741341736488</v>
      </c>
      <c r="C9" s="77">
        <v>53.741777408767739</v>
      </c>
      <c r="D9" s="78">
        <f t="shared" si="0"/>
        <v>4.202708996315721E-2</v>
      </c>
      <c r="E9" s="81">
        <v>0</v>
      </c>
      <c r="F9" s="79">
        <f t="shared" si="1"/>
        <v>1</v>
      </c>
      <c r="G9" s="80">
        <f t="shared" si="2"/>
        <v>3.4853421378023212E-2</v>
      </c>
      <c r="J9" s="30"/>
      <c r="K9" s="30"/>
    </row>
    <row r="10" spans="1:11" x14ac:dyDescent="0.2">
      <c r="A10" s="30" t="s">
        <v>11</v>
      </c>
      <c r="B10" s="77">
        <v>367.156417696105</v>
      </c>
      <c r="C10" s="77">
        <v>15.391739005544222</v>
      </c>
      <c r="D10" s="78">
        <f t="shared" si="0"/>
        <v>4.192147614394677E-2</v>
      </c>
      <c r="E10" s="79">
        <v>1</v>
      </c>
      <c r="F10" s="79">
        <f t="shared" si="1"/>
        <v>0</v>
      </c>
      <c r="G10" s="80">
        <f t="shared" si="2"/>
        <v>3.4853421378023212E-2</v>
      </c>
      <c r="J10" s="30"/>
      <c r="K10" s="30"/>
    </row>
    <row r="11" spans="1:11" x14ac:dyDescent="0.2">
      <c r="A11" s="27" t="s">
        <v>15</v>
      </c>
      <c r="B11" s="77">
        <v>555.75724242077763</v>
      </c>
      <c r="C11" s="77">
        <v>23.065579328768962</v>
      </c>
      <c r="D11" s="78">
        <f t="shared" si="0"/>
        <v>4.1502975702663786E-2</v>
      </c>
      <c r="E11" s="79">
        <v>1</v>
      </c>
      <c r="F11" s="79">
        <f t="shared" si="1"/>
        <v>0</v>
      </c>
      <c r="G11" s="80">
        <f t="shared" si="2"/>
        <v>3.4853421378023212E-2</v>
      </c>
      <c r="J11" s="30"/>
      <c r="K11" s="30"/>
    </row>
    <row r="12" spans="1:11" x14ac:dyDescent="0.2">
      <c r="A12" s="74" t="s">
        <v>39</v>
      </c>
      <c r="B12" s="77">
        <v>1110.1422717978173</v>
      </c>
      <c r="C12" s="77">
        <v>43.804067956937914</v>
      </c>
      <c r="D12" s="78">
        <f t="shared" si="0"/>
        <v>3.9458066834982798E-2</v>
      </c>
      <c r="E12" s="81">
        <v>0</v>
      </c>
      <c r="F12" s="79">
        <f t="shared" si="1"/>
        <v>1</v>
      </c>
      <c r="G12" s="80">
        <f t="shared" si="2"/>
        <v>3.4853421378023212E-2</v>
      </c>
      <c r="J12" s="30"/>
      <c r="K12" s="30"/>
    </row>
    <row r="13" spans="1:11" x14ac:dyDescent="0.2">
      <c r="A13" s="31" t="s">
        <v>14</v>
      </c>
      <c r="B13" s="77">
        <v>272.01336035492153</v>
      </c>
      <c r="C13" s="77">
        <v>9.9671328671328681</v>
      </c>
      <c r="D13" s="78">
        <f t="shared" si="0"/>
        <v>3.6642071014922971E-2</v>
      </c>
      <c r="E13" s="79">
        <v>1</v>
      </c>
      <c r="F13" s="79">
        <f t="shared" si="1"/>
        <v>0</v>
      </c>
      <c r="G13" s="80">
        <f t="shared" si="2"/>
        <v>3.4853421378023212E-2</v>
      </c>
      <c r="J13" s="30"/>
      <c r="K13" s="30"/>
    </row>
    <row r="14" spans="1:11" x14ac:dyDescent="0.2">
      <c r="A14" s="74" t="s">
        <v>19</v>
      </c>
      <c r="B14" s="77">
        <v>976.95476958237907</v>
      </c>
      <c r="C14" s="77">
        <v>34.353535310832406</v>
      </c>
      <c r="D14" s="78">
        <f t="shared" si="0"/>
        <v>3.5163895382298596E-2</v>
      </c>
      <c r="E14" s="81">
        <v>0</v>
      </c>
      <c r="F14" s="79">
        <f t="shared" si="1"/>
        <v>1</v>
      </c>
      <c r="G14" s="80">
        <f t="shared" si="2"/>
        <v>3.4853421378023212E-2</v>
      </c>
    </row>
    <row r="15" spans="1:11" x14ac:dyDescent="0.2">
      <c r="A15" s="30" t="s">
        <v>0</v>
      </c>
      <c r="B15" s="77">
        <v>2447.6188649695541</v>
      </c>
      <c r="C15" s="77">
        <v>76.402691946313851</v>
      </c>
      <c r="D15" s="78">
        <f t="shared" si="0"/>
        <v>3.1215109933900687E-2</v>
      </c>
      <c r="E15" s="81">
        <v>0</v>
      </c>
      <c r="F15" s="79">
        <f t="shared" si="1"/>
        <v>1</v>
      </c>
      <c r="G15" s="80">
        <f t="shared" si="2"/>
        <v>3.4853421378023212E-2</v>
      </c>
    </row>
    <row r="16" spans="1:11" x14ac:dyDescent="0.2">
      <c r="A16" s="30" t="s">
        <v>3</v>
      </c>
      <c r="B16" s="77">
        <v>637.13403905266819</v>
      </c>
      <c r="C16" s="77">
        <v>18.9129149711809</v>
      </c>
      <c r="D16" s="78">
        <f t="shared" si="0"/>
        <v>2.9684358097240945E-2</v>
      </c>
      <c r="E16" s="79">
        <v>1</v>
      </c>
      <c r="F16" s="79">
        <f t="shared" si="1"/>
        <v>0</v>
      </c>
      <c r="G16" s="80">
        <f t="shared" si="2"/>
        <v>3.4853421378023212E-2</v>
      </c>
    </row>
    <row r="17" spans="1:7" x14ac:dyDescent="0.2">
      <c r="A17" s="26" t="s">
        <v>9</v>
      </c>
      <c r="B17" s="77">
        <v>2054.3745445515747</v>
      </c>
      <c r="C17" s="77">
        <v>60.332121123395872</v>
      </c>
      <c r="D17" s="78">
        <f t="shared" si="0"/>
        <v>2.9367634681515712E-2</v>
      </c>
      <c r="E17" s="81">
        <v>0</v>
      </c>
      <c r="F17" s="79">
        <f t="shared" si="1"/>
        <v>1</v>
      </c>
      <c r="G17" s="80">
        <f t="shared" si="2"/>
        <v>3.4853421378023212E-2</v>
      </c>
    </row>
    <row r="18" spans="1:7" x14ac:dyDescent="0.2">
      <c r="A18" s="34" t="s">
        <v>24</v>
      </c>
      <c r="B18" s="77">
        <v>60.500361133885896</v>
      </c>
      <c r="C18" s="77">
        <v>1.738</v>
      </c>
      <c r="D18" s="78">
        <f t="shared" si="0"/>
        <v>2.8727101250748673E-2</v>
      </c>
      <c r="E18" s="79">
        <v>1</v>
      </c>
      <c r="F18" s="79">
        <f t="shared" si="1"/>
        <v>0</v>
      </c>
      <c r="G18" s="80">
        <f t="shared" si="2"/>
        <v>3.4853421378023212E-2</v>
      </c>
    </row>
    <row r="19" spans="1:7" x14ac:dyDescent="0.2">
      <c r="A19" s="30" t="s">
        <v>1</v>
      </c>
      <c r="B19" s="77">
        <v>990.06449121847527</v>
      </c>
      <c r="C19" s="77">
        <v>28.071588039380742</v>
      </c>
      <c r="D19" s="78">
        <f t="shared" si="0"/>
        <v>2.8353292425257023E-2</v>
      </c>
      <c r="E19" s="81">
        <v>0</v>
      </c>
      <c r="F19" s="79">
        <f t="shared" si="1"/>
        <v>1</v>
      </c>
      <c r="G19" s="80">
        <f t="shared" si="2"/>
        <v>3.4853421378023212E-2</v>
      </c>
    </row>
    <row r="20" spans="1:7" x14ac:dyDescent="0.2">
      <c r="A20" s="30" t="s">
        <v>8</v>
      </c>
      <c r="B20" s="77">
        <v>2844.671338933982</v>
      </c>
      <c r="C20" s="77">
        <v>79.507884909927142</v>
      </c>
      <c r="D20" s="78">
        <f t="shared" si="0"/>
        <v>2.7949761303434826E-2</v>
      </c>
      <c r="E20" s="81">
        <v>0</v>
      </c>
      <c r="F20" s="79">
        <f t="shared" si="1"/>
        <v>1</v>
      </c>
      <c r="G20" s="80">
        <f t="shared" si="2"/>
        <v>3.4853421378023212E-2</v>
      </c>
    </row>
    <row r="21" spans="1:7" x14ac:dyDescent="0.2">
      <c r="A21" s="26" t="s">
        <v>13</v>
      </c>
      <c r="B21" s="77">
        <v>15449.4339</v>
      </c>
      <c r="C21" s="77">
        <v>396.9717</v>
      </c>
      <c r="D21" s="78">
        <f t="shared" si="0"/>
        <v>2.5694902646238707E-2</v>
      </c>
      <c r="E21" s="81">
        <v>0</v>
      </c>
      <c r="F21" s="79">
        <f t="shared" si="1"/>
        <v>1</v>
      </c>
      <c r="G21" s="80">
        <f t="shared" si="2"/>
        <v>3.4853421378023212E-2</v>
      </c>
    </row>
    <row r="22" spans="1:7" x14ac:dyDescent="0.2">
      <c r="A22" s="26" t="s">
        <v>6</v>
      </c>
      <c r="B22" s="77">
        <v>1490.1723157834931</v>
      </c>
      <c r="C22" s="77">
        <v>37.575957207769243</v>
      </c>
      <c r="D22" s="78">
        <f t="shared" si="0"/>
        <v>2.5215847059950783E-2</v>
      </c>
      <c r="E22" s="81">
        <v>0</v>
      </c>
      <c r="F22" s="79">
        <f t="shared" si="1"/>
        <v>1</v>
      </c>
      <c r="G22" s="80">
        <f t="shared" si="2"/>
        <v>3.4853421378023212E-2</v>
      </c>
    </row>
    <row r="23" spans="1:7" x14ac:dyDescent="0.2">
      <c r="A23" s="74" t="s">
        <v>2</v>
      </c>
      <c r="B23" s="77">
        <v>404.14569916932015</v>
      </c>
      <c r="C23" s="77">
        <v>10.048016978379096</v>
      </c>
      <c r="D23" s="78">
        <f t="shared" si="0"/>
        <v>2.4862362754402085E-2</v>
      </c>
      <c r="E23" s="81">
        <v>0</v>
      </c>
      <c r="F23" s="79">
        <f t="shared" si="1"/>
        <v>1</v>
      </c>
      <c r="G23" s="80">
        <f t="shared" si="2"/>
        <v>3.4853421378023212E-2</v>
      </c>
    </row>
    <row r="25" spans="1:7" x14ac:dyDescent="0.2">
      <c r="A25" s="76" t="s">
        <v>75</v>
      </c>
      <c r="B25" s="77">
        <f>Table1!C5</f>
        <v>63098.894488914579</v>
      </c>
      <c r="C25" s="77">
        <v>2153.7160158938877</v>
      </c>
      <c r="D25" s="78">
        <f>C25/B25</f>
        <v>3.4132389059086603E-2</v>
      </c>
      <c r="E25" s="75"/>
      <c r="F25" s="75"/>
    </row>
  </sheetData>
  <sortState xmlns:xlrd2="http://schemas.microsoft.com/office/spreadsheetml/2017/richdata2" ref="A2:G23">
    <sortCondition descending="1" ref="D2:D23"/>
  </sortState>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83"/>
  <dimension ref="A2:N69"/>
  <sheetViews>
    <sheetView zoomScale="115" zoomScaleNormal="115" zoomScalePageLayoutView="115" workbookViewId="0">
      <selection activeCell="D9" sqref="D9"/>
    </sheetView>
  </sheetViews>
  <sheetFormatPr baseColWidth="10" defaultColWidth="8.6640625" defaultRowHeight="15" x14ac:dyDescent="0.2"/>
  <cols>
    <col min="1" max="1" width="45" style="7" bestFit="1" customWidth="1"/>
    <col min="2" max="4" width="14.6640625" style="7" customWidth="1"/>
    <col min="5" max="5" width="12.1640625" style="7" customWidth="1"/>
    <col min="6" max="11" width="15.6640625" style="7" customWidth="1"/>
    <col min="12" max="12" width="15.83203125" style="7" customWidth="1"/>
    <col min="13" max="16384" width="8.6640625" style="7"/>
  </cols>
  <sheetData>
    <row r="2" spans="1:14" s="122" customFormat="1" ht="57" customHeight="1" thickBot="1" x14ac:dyDescent="0.25">
      <c r="A2" s="121"/>
      <c r="B2" s="121" t="s">
        <v>257</v>
      </c>
      <c r="C2" s="121" t="s">
        <v>255</v>
      </c>
      <c r="D2" s="121" t="s">
        <v>256</v>
      </c>
      <c r="E2" s="121" t="s">
        <v>94</v>
      </c>
      <c r="F2" s="121" t="s">
        <v>258</v>
      </c>
      <c r="G2" s="121" t="s">
        <v>259</v>
      </c>
      <c r="H2" s="121" t="s">
        <v>260</v>
      </c>
      <c r="I2" s="121"/>
      <c r="J2" s="121"/>
      <c r="K2" s="121" t="str">
        <f t="shared" ref="K2" si="0">B2</f>
        <v>Tax rate on shifted profits</v>
      </c>
      <c r="L2" s="121" t="s">
        <v>262</v>
      </c>
    </row>
    <row r="3" spans="1:14" ht="17" thickTop="1" x14ac:dyDescent="0.2">
      <c r="A3" s="70" t="s">
        <v>4</v>
      </c>
      <c r="B3" s="123">
        <f>MIN(C3,D3)</f>
        <v>4.7649291571561309E-2</v>
      </c>
      <c r="C3" s="124"/>
      <c r="D3" s="125">
        <v>4.7649291571561309E-2</v>
      </c>
      <c r="E3" s="72">
        <v>12.327426958163089</v>
      </c>
      <c r="F3" s="72">
        <f t="shared" ref="F3:F11" si="1">+B3*E3</f>
        <v>0.58739316145663811</v>
      </c>
      <c r="G3" s="72">
        <v>0.65024582464102276</v>
      </c>
      <c r="H3" s="71">
        <f t="shared" ref="H3:H11" si="2">F3/G3</f>
        <v>0.90334015105889631</v>
      </c>
      <c r="I3" s="71"/>
      <c r="J3" s="70" t="s">
        <v>4</v>
      </c>
      <c r="K3" s="51">
        <f t="shared" ref="K3:K11" si="3">B3</f>
        <v>4.7649291571561309E-2</v>
      </c>
      <c r="L3" s="2">
        <f>F3/VLOOKUP(A3,DataF9a!$A$1:$B$23,2,)</f>
        <v>7.3122610668178975E-2</v>
      </c>
      <c r="N3" s="10"/>
    </row>
    <row r="4" spans="1:14" ht="16" x14ac:dyDescent="0.2">
      <c r="A4" s="70" t="s">
        <v>24</v>
      </c>
      <c r="B4" s="123">
        <f>MIN(C4,D4)</f>
        <v>3.2938604318924807E-2</v>
      </c>
      <c r="C4" s="6"/>
      <c r="D4" s="125">
        <v>3.2938604318924807E-2</v>
      </c>
      <c r="E4" s="72">
        <v>41.683062581236264</v>
      </c>
      <c r="F4" s="72">
        <f t="shared" si="1"/>
        <v>1.3729819051643217</v>
      </c>
      <c r="G4" s="72">
        <v>1.738</v>
      </c>
      <c r="H4" s="71">
        <f t="shared" si="2"/>
        <v>0.78997808122227953</v>
      </c>
      <c r="I4" s="71"/>
      <c r="J4" s="70" t="s">
        <v>24</v>
      </c>
      <c r="K4" s="51">
        <f t="shared" si="3"/>
        <v>3.2938604318924807E-2</v>
      </c>
      <c r="L4" s="2">
        <f>F4/VLOOKUP(A4,DataF9a!$A$1:$B$23,2,)</f>
        <v>2.2693780325144582E-2</v>
      </c>
      <c r="N4" s="10"/>
    </row>
    <row r="5" spans="1:14" ht="16" x14ac:dyDescent="0.2">
      <c r="A5" s="70" t="s">
        <v>7</v>
      </c>
      <c r="B5" s="123">
        <f>MIN(C5,D5)</f>
        <v>4.3730990037364761E-2</v>
      </c>
      <c r="C5" s="6">
        <v>5.5192326378767059E-2</v>
      </c>
      <c r="D5" s="125">
        <v>4.3730990037364761E-2</v>
      </c>
      <c r="E5" s="72">
        <v>106.3289638729139</v>
      </c>
      <c r="F5" s="72">
        <f t="shared" si="1"/>
        <v>4.6498708598097158</v>
      </c>
      <c r="G5" s="72">
        <v>8.0526659191556895</v>
      </c>
      <c r="H5" s="71">
        <f t="shared" si="2"/>
        <v>0.57743248093138921</v>
      </c>
      <c r="I5" s="71"/>
      <c r="J5" s="70" t="s">
        <v>7</v>
      </c>
      <c r="K5" s="51">
        <f t="shared" si="3"/>
        <v>4.3730990037364761E-2</v>
      </c>
      <c r="L5" s="2">
        <f>F5/VLOOKUP(A5,DataF9a!$A$1:$B$23,2,)</f>
        <v>2.8037633506402284E-2</v>
      </c>
      <c r="N5" s="10"/>
    </row>
    <row r="6" spans="1:14" ht="16" x14ac:dyDescent="0.2">
      <c r="A6" s="70" t="s">
        <v>5</v>
      </c>
      <c r="B6" s="123">
        <f>MIN(C6,D6)</f>
        <v>2.7963025736591773E-2</v>
      </c>
      <c r="C6" s="6">
        <v>8.8413018127849047E-2</v>
      </c>
      <c r="D6" s="125">
        <v>2.7963025736591773E-2</v>
      </c>
      <c r="E6" s="72">
        <v>46.799572185855702</v>
      </c>
      <c r="F6" s="72">
        <f t="shared" si="1"/>
        <v>1.3086576414945674</v>
      </c>
      <c r="G6" s="72">
        <v>2.5957706849263413</v>
      </c>
      <c r="H6" s="71">
        <f t="shared" si="2"/>
        <v>0.50414994247910705</v>
      </c>
      <c r="I6" s="71"/>
      <c r="J6" s="70" t="s">
        <v>5</v>
      </c>
      <c r="K6" s="51">
        <f t="shared" si="3"/>
        <v>2.7963025736591773E-2</v>
      </c>
      <c r="L6" s="2">
        <f>F6/VLOOKUP(A6,DataF9a!$A$1:$B$23,2,)</f>
        <v>3.643142478554702E-2</v>
      </c>
      <c r="N6" s="10"/>
    </row>
    <row r="7" spans="1:14" ht="16" x14ac:dyDescent="0.2">
      <c r="A7" s="70" t="s">
        <v>10</v>
      </c>
      <c r="B7" s="123">
        <v>0.125</v>
      </c>
      <c r="C7" s="124"/>
      <c r="D7" s="125">
        <v>0.16850316349676739</v>
      </c>
      <c r="E7" s="72">
        <v>4.220454615709551</v>
      </c>
      <c r="F7" s="72">
        <f t="shared" si="1"/>
        <v>0.52755682696369388</v>
      </c>
      <c r="G7" s="72">
        <v>1.1596401743896527</v>
      </c>
      <c r="H7" s="71">
        <f t="shared" si="2"/>
        <v>0.45493148531298516</v>
      </c>
      <c r="I7" s="71"/>
      <c r="J7" s="70" t="s">
        <v>10</v>
      </c>
      <c r="K7" s="51">
        <f t="shared" si="3"/>
        <v>0.125</v>
      </c>
      <c r="L7" s="2">
        <f>F7/VLOOKUP(A7,DataF9a!$A$1:$B$23,2,)</f>
        <v>3.0471047086220594E-2</v>
      </c>
      <c r="N7" s="10"/>
    </row>
    <row r="8" spans="1:14" s="70" customFormat="1" ht="16" x14ac:dyDescent="0.2">
      <c r="A8" s="70" t="s">
        <v>14</v>
      </c>
      <c r="B8" s="123">
        <f t="shared" ref="B8:B14" si="4">MIN(C8,D8)</f>
        <v>5.7823358747722826E-2</v>
      </c>
      <c r="C8" s="126">
        <v>5.7823358747722826E-2</v>
      </c>
      <c r="D8" s="125">
        <v>8.300833934937181E-2</v>
      </c>
      <c r="E8" s="72">
        <v>70.416271670151048</v>
      </c>
      <c r="F8" s="72">
        <f t="shared" si="1"/>
        <v>4.071705338460256</v>
      </c>
      <c r="G8" s="72">
        <v>9.9671328671328681</v>
      </c>
      <c r="H8" s="71">
        <f t="shared" si="2"/>
        <v>0.40851319960697152</v>
      </c>
      <c r="I8" s="71"/>
      <c r="J8" s="70" t="s">
        <v>14</v>
      </c>
      <c r="K8" s="51">
        <f t="shared" si="3"/>
        <v>5.7823358747722826E-2</v>
      </c>
      <c r="L8" s="2">
        <f>F8/VLOOKUP(A8,DataF9a!$A$1:$B$23,2,)</f>
        <v>1.4968769670532055E-2</v>
      </c>
      <c r="N8" s="10"/>
    </row>
    <row r="9" spans="1:14" ht="16" x14ac:dyDescent="0.2">
      <c r="A9" s="70" t="s">
        <v>40</v>
      </c>
      <c r="B9" s="123">
        <f t="shared" si="4"/>
        <v>0.14233199310740954</v>
      </c>
      <c r="C9" s="6">
        <v>0.14233199310740954</v>
      </c>
      <c r="D9" s="125">
        <v>0.17659863513001625</v>
      </c>
      <c r="E9" s="72">
        <v>39.035168909870336</v>
      </c>
      <c r="F9" s="72">
        <f t="shared" si="1"/>
        <v>5.5559533922262316</v>
      </c>
      <c r="G9" s="72">
        <v>16.816422723889858</v>
      </c>
      <c r="H9" s="71">
        <f t="shared" si="2"/>
        <v>0.33038854240582904</v>
      </c>
      <c r="I9" s="71"/>
      <c r="J9" s="70" t="s">
        <v>40</v>
      </c>
      <c r="K9" s="51">
        <f t="shared" si="3"/>
        <v>0.14233199310740954</v>
      </c>
      <c r="L9" s="2">
        <f>F9/VLOOKUP(A9,DataF9a!$A$1:$B$23,2,)</f>
        <v>2.0179757573205941E-2</v>
      </c>
      <c r="N9" s="10"/>
    </row>
    <row r="10" spans="1:14" ht="16" x14ac:dyDescent="0.2">
      <c r="A10" s="70" t="s">
        <v>3</v>
      </c>
      <c r="B10" s="123">
        <f t="shared" si="4"/>
        <v>0.10484903843270543</v>
      </c>
      <c r="C10" s="6">
        <v>0.11562138111781557</v>
      </c>
      <c r="D10" s="125">
        <v>0.10484903843270543</v>
      </c>
      <c r="E10" s="72">
        <v>57.353364287520073</v>
      </c>
      <c r="F10" s="72">
        <f t="shared" si="1"/>
        <v>6.0134450964271471</v>
      </c>
      <c r="G10" s="72">
        <v>18.9129149711809</v>
      </c>
      <c r="H10" s="71">
        <f t="shared" si="2"/>
        <v>0.3179544298480857</v>
      </c>
      <c r="I10" s="71"/>
      <c r="J10" s="70" t="s">
        <v>3</v>
      </c>
      <c r="K10" s="51">
        <f t="shared" si="3"/>
        <v>0.10484903843270543</v>
      </c>
      <c r="L10" s="2">
        <f>F10/VLOOKUP(A10,DataF9a!$A$1:$B$23,2,)</f>
        <v>9.4382731542146502E-3</v>
      </c>
      <c r="N10" s="10"/>
    </row>
    <row r="11" spans="1:14" ht="17" thickBot="1" x14ac:dyDescent="0.25">
      <c r="A11" s="13" t="s">
        <v>15</v>
      </c>
      <c r="B11" s="127">
        <f t="shared" si="4"/>
        <v>7.974176427058613E-2</v>
      </c>
      <c r="C11" s="128">
        <v>7.974176427058613E-2</v>
      </c>
      <c r="D11" s="129">
        <v>0.21188216848158226</v>
      </c>
      <c r="E11" s="14">
        <v>58.152724672949248</v>
      </c>
      <c r="F11" s="14">
        <f t="shared" si="1"/>
        <v>4.6372008625626169</v>
      </c>
      <c r="G11" s="14">
        <v>23.065579328768962</v>
      </c>
      <c r="H11" s="15">
        <f t="shared" si="2"/>
        <v>0.20104419648279911</v>
      </c>
      <c r="I11" s="71"/>
      <c r="J11" s="13" t="s">
        <v>15</v>
      </c>
      <c r="K11" s="51">
        <f t="shared" si="3"/>
        <v>7.974176427058613E-2</v>
      </c>
      <c r="L11" s="2">
        <f>F11/VLOOKUP(A11,DataF9a!$A$1:$B$23,2,)</f>
        <v>8.3439324017871765E-3</v>
      </c>
      <c r="N11" s="10"/>
    </row>
    <row r="12" spans="1:14" ht="16" thickTop="1" x14ac:dyDescent="0.2">
      <c r="A12" s="7" t="s">
        <v>11</v>
      </c>
      <c r="B12" s="2">
        <f t="shared" si="4"/>
        <v>0.18742426983704405</v>
      </c>
      <c r="C12" s="2">
        <v>0.28469912307227097</v>
      </c>
      <c r="D12" s="2">
        <v>0.18742426983704405</v>
      </c>
      <c r="E12" s="158">
        <v>13.106870602869716</v>
      </c>
      <c r="F12" s="158">
        <f t="shared" ref="F12" si="5">+B12*E12</f>
        <v>2.4565456525914739</v>
      </c>
      <c r="G12" s="158">
        <v>15.391739005544222</v>
      </c>
      <c r="H12" s="2">
        <f t="shared" ref="H12" si="6">F12/G12</f>
        <v>0.15960156624970104</v>
      </c>
    </row>
    <row r="13" spans="1:14" x14ac:dyDescent="0.2">
      <c r="A13" s="7" t="s">
        <v>3</v>
      </c>
      <c r="B13" s="2">
        <f t="shared" si="4"/>
        <v>0.10484903843270543</v>
      </c>
      <c r="C13" s="2">
        <v>0.11562138111781557</v>
      </c>
      <c r="D13" s="2">
        <v>0.10484903843270543</v>
      </c>
      <c r="E13" s="158">
        <v>57.353364287520073</v>
      </c>
      <c r="F13" s="158">
        <f t="shared" ref="F13" si="7">+B13*E13</f>
        <v>6.0134450964271471</v>
      </c>
      <c r="G13" s="158">
        <v>18.9129149711809</v>
      </c>
      <c r="H13" s="2">
        <f t="shared" ref="H13" si="8">F13/G13</f>
        <v>0.3179544298480857</v>
      </c>
    </row>
    <row r="14" spans="1:14" ht="16" x14ac:dyDescent="0.2">
      <c r="A14" s="7" t="s">
        <v>41</v>
      </c>
      <c r="B14" s="120">
        <f t="shared" si="4"/>
        <v>4.8500617098635714E-2</v>
      </c>
      <c r="C14" s="5">
        <v>4.8500617098635714E-2</v>
      </c>
      <c r="D14" s="119"/>
      <c r="E14" s="9">
        <v>93.605130574750405</v>
      </c>
      <c r="F14" s="9">
        <f>+B14*E14</f>
        <v>4.5399065964737684</v>
      </c>
      <c r="G14" s="9">
        <f>F14</f>
        <v>4.5399065964737684</v>
      </c>
      <c r="H14" s="8">
        <f>F14/G14</f>
        <v>1</v>
      </c>
      <c r="I14" s="8"/>
      <c r="J14" s="8"/>
      <c r="K14" s="8"/>
    </row>
    <row r="15" spans="1:14" ht="16" x14ac:dyDescent="0.2">
      <c r="A15" s="7" t="s">
        <v>37</v>
      </c>
      <c r="B15" s="120"/>
      <c r="C15" s="5"/>
      <c r="D15" s="119"/>
      <c r="E15" s="9"/>
      <c r="F15" s="9"/>
      <c r="G15" s="9"/>
      <c r="H15" s="8"/>
      <c r="I15" s="8"/>
      <c r="J15" s="8"/>
      <c r="K15" s="8"/>
    </row>
    <row r="16" spans="1:14" x14ac:dyDescent="0.2">
      <c r="A16" s="7" t="s">
        <v>261</v>
      </c>
      <c r="B16" s="119">
        <f>F16/E16</f>
        <v>6.9513470335965014E-2</v>
      </c>
      <c r="E16" s="9">
        <f>SUM(E3:E14)</f>
        <v>600.38237521950941</v>
      </c>
      <c r="F16" s="9">
        <f>SUM(F3:F14)</f>
        <v>41.734662430057583</v>
      </c>
      <c r="G16" s="9">
        <f>SUM(G3:G14)</f>
        <v>121.80293306728419</v>
      </c>
      <c r="H16" s="11"/>
      <c r="I16" s="11"/>
      <c r="J16" s="11"/>
      <c r="K16" s="11"/>
    </row>
    <row r="17" spans="6:11" x14ac:dyDescent="0.2">
      <c r="F17" s="11"/>
      <c r="H17" s="11"/>
      <c r="I17" s="11"/>
      <c r="J17" s="11"/>
      <c r="K17" s="11"/>
    </row>
    <row r="18" spans="6:11" x14ac:dyDescent="0.2">
      <c r="F18" s="11"/>
      <c r="G18" s="11"/>
      <c r="H18" s="11"/>
      <c r="I18" s="11"/>
      <c r="J18" s="11"/>
      <c r="K18" s="11"/>
    </row>
    <row r="21" spans="6:11" ht="16" x14ac:dyDescent="0.2">
      <c r="H21" s="12"/>
      <c r="I21" s="12"/>
      <c r="J21" s="12"/>
      <c r="K21" s="12"/>
    </row>
    <row r="60" spans="1:4" x14ac:dyDescent="0.2">
      <c r="A60" s="11"/>
      <c r="B60" s="11"/>
      <c r="C60" s="11"/>
      <c r="D60" s="11"/>
    </row>
    <row r="61" spans="1:4" x14ac:dyDescent="0.2">
      <c r="A61" s="11"/>
      <c r="B61" s="11"/>
      <c r="C61" s="11"/>
      <c r="D61" s="11"/>
    </row>
    <row r="62" spans="1:4" x14ac:dyDescent="0.2">
      <c r="A62" s="11"/>
      <c r="B62" s="11"/>
      <c r="C62" s="11"/>
      <c r="D62" s="11"/>
    </row>
    <row r="63" spans="1:4" x14ac:dyDescent="0.2">
      <c r="A63" s="11"/>
      <c r="B63" s="11"/>
      <c r="C63" s="11"/>
      <c r="D63" s="11"/>
    </row>
    <row r="64" spans="1:4" x14ac:dyDescent="0.2">
      <c r="A64" s="11"/>
      <c r="B64" s="11"/>
      <c r="C64" s="11"/>
      <c r="D64" s="11"/>
    </row>
    <row r="65" spans="1:4" x14ac:dyDescent="0.2">
      <c r="A65" s="11"/>
      <c r="B65" s="11"/>
      <c r="C65" s="11"/>
      <c r="D65" s="11"/>
    </row>
    <row r="66" spans="1:4" x14ac:dyDescent="0.2">
      <c r="A66" s="11"/>
      <c r="B66" s="11"/>
      <c r="C66" s="11"/>
      <c r="D66" s="11"/>
    </row>
    <row r="67" spans="1:4" x14ac:dyDescent="0.2">
      <c r="A67" s="11"/>
      <c r="B67" s="11"/>
      <c r="C67" s="11"/>
      <c r="D67" s="11"/>
    </row>
    <row r="68" spans="1:4" x14ac:dyDescent="0.2">
      <c r="A68" s="11"/>
      <c r="B68" s="11"/>
      <c r="C68" s="11"/>
      <c r="D68" s="11"/>
    </row>
    <row r="69" spans="1:4" x14ac:dyDescent="0.2">
      <c r="A69" s="11"/>
      <c r="B69" s="11"/>
      <c r="C69" s="11"/>
      <c r="D69" s="11"/>
    </row>
  </sheetData>
  <sortState xmlns:xlrd2="http://schemas.microsoft.com/office/spreadsheetml/2017/richdata2" ref="A3:L11">
    <sortCondition descending="1" ref="H3:H11"/>
  </sortState>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2"/>
  <dimension ref="A1:EV86"/>
  <sheetViews>
    <sheetView zoomScale="85" zoomScaleNormal="85" zoomScalePageLayoutView="85" workbookViewId="0">
      <pane xSplit="1" ySplit="4" topLeftCell="EB5" activePane="bottomRight" state="frozen"/>
      <selection activeCell="G26" sqref="G26"/>
      <selection pane="topRight" activeCell="G26" sqref="G26"/>
      <selection pane="bottomLeft" activeCell="G26" sqref="G26"/>
      <selection pane="bottomRight" activeCell="DH12" sqref="DH12"/>
    </sheetView>
  </sheetViews>
  <sheetFormatPr baseColWidth="10" defaultColWidth="12" defaultRowHeight="16" x14ac:dyDescent="0.2"/>
  <cols>
    <col min="1" max="36" width="12" style="82"/>
    <col min="37" max="37" width="12" style="83"/>
    <col min="38" max="42" width="12" style="82"/>
    <col min="43" max="43" width="12.5" style="82" bestFit="1" customWidth="1"/>
    <col min="44" max="46" width="12.5" style="82" customWidth="1"/>
    <col min="47" max="50" width="12" style="82"/>
    <col min="51" max="51" width="13" style="82" bestFit="1" customWidth="1"/>
    <col min="52" max="52" width="12" style="82"/>
    <col min="53" max="53" width="12.5" style="82" bestFit="1" customWidth="1"/>
    <col min="54" max="54" width="12" style="82"/>
    <col min="55" max="55" width="12.5" style="82" bestFit="1" customWidth="1"/>
    <col min="56" max="57" width="12" style="82"/>
    <col min="58" max="58" width="12.5" style="82" bestFit="1" customWidth="1"/>
    <col min="59" max="59" width="12.5" style="82" customWidth="1"/>
    <col min="60" max="16384" width="12" style="82"/>
  </cols>
  <sheetData>
    <row r="1" spans="1:152" x14ac:dyDescent="0.2">
      <c r="AV1" s="82" t="s">
        <v>254</v>
      </c>
      <c r="BC1" s="118"/>
      <c r="EO1" s="82" t="s">
        <v>253</v>
      </c>
      <c r="EP1" s="117">
        <v>0.78756400000000004</v>
      </c>
      <c r="EQ1" s="82" t="s">
        <v>252</v>
      </c>
    </row>
    <row r="2" spans="1:152" x14ac:dyDescent="0.2">
      <c r="X2" s="82" t="s">
        <v>251</v>
      </c>
      <c r="AC2" s="82" t="s">
        <v>250</v>
      </c>
      <c r="BW2" s="82" t="s">
        <v>249</v>
      </c>
      <c r="CF2" s="82" t="s">
        <v>248</v>
      </c>
      <c r="CR2" s="82" t="s">
        <v>247</v>
      </c>
      <c r="DC2" s="82" t="s">
        <v>246</v>
      </c>
      <c r="DH2" s="82" t="s">
        <v>245</v>
      </c>
      <c r="DO2" s="82" t="s">
        <v>244</v>
      </c>
      <c r="DY2" s="82" t="s">
        <v>243</v>
      </c>
      <c r="ED2" s="82" t="s">
        <v>242</v>
      </c>
      <c r="ET2" s="82" t="s">
        <v>241</v>
      </c>
    </row>
    <row r="3" spans="1:152" s="111" customFormat="1" ht="136" x14ac:dyDescent="0.2">
      <c r="A3" s="111" t="s">
        <v>18</v>
      </c>
      <c r="B3" s="111" t="s">
        <v>17</v>
      </c>
      <c r="C3" s="111" t="s">
        <v>240</v>
      </c>
      <c r="D3" s="111" t="s">
        <v>239</v>
      </c>
      <c r="E3" s="111" t="s">
        <v>26</v>
      </c>
      <c r="F3" s="111" t="s">
        <v>238</v>
      </c>
      <c r="G3" s="111" t="s">
        <v>237</v>
      </c>
      <c r="H3" s="111" t="s">
        <v>236</v>
      </c>
      <c r="I3" s="111" t="s">
        <v>235</v>
      </c>
      <c r="J3" s="113" t="s">
        <v>16</v>
      </c>
      <c r="K3" s="113" t="s">
        <v>234</v>
      </c>
      <c r="L3" s="113" t="s">
        <v>233</v>
      </c>
      <c r="M3" s="111" t="s">
        <v>232</v>
      </c>
      <c r="N3" s="111" t="s">
        <v>231</v>
      </c>
      <c r="P3" s="111" t="s">
        <v>230</v>
      </c>
      <c r="Q3" s="111" t="s">
        <v>229</v>
      </c>
      <c r="R3" s="111" t="s">
        <v>86</v>
      </c>
      <c r="S3" s="111" t="s">
        <v>228</v>
      </c>
      <c r="T3" s="111" t="s">
        <v>227</v>
      </c>
      <c r="U3" s="111" t="s">
        <v>226</v>
      </c>
      <c r="V3" s="111" t="s">
        <v>225</v>
      </c>
      <c r="X3" s="111" t="s">
        <v>224</v>
      </c>
      <c r="Y3" s="113" t="s">
        <v>223</v>
      </c>
      <c r="Z3" s="111" t="s">
        <v>222</v>
      </c>
      <c r="AA3" s="113" t="s">
        <v>221</v>
      </c>
      <c r="AC3" s="111" t="s">
        <v>220</v>
      </c>
      <c r="AD3" s="111" t="s">
        <v>29</v>
      </c>
      <c r="AE3" s="111" t="s">
        <v>219</v>
      </c>
      <c r="AF3" s="111" t="s">
        <v>86</v>
      </c>
      <c r="AG3" s="111" t="s">
        <v>87</v>
      </c>
      <c r="AH3" s="111" t="s">
        <v>218</v>
      </c>
      <c r="AI3" s="111" t="s">
        <v>217</v>
      </c>
      <c r="AK3" s="111" t="s">
        <v>31</v>
      </c>
      <c r="AL3" s="113" t="s">
        <v>216</v>
      </c>
      <c r="AM3" s="113" t="s">
        <v>215</v>
      </c>
      <c r="AN3" s="111" t="s">
        <v>214</v>
      </c>
      <c r="AO3" s="111" t="s">
        <v>213</v>
      </c>
      <c r="AP3" s="111" t="s">
        <v>212</v>
      </c>
      <c r="AQ3" s="111" t="s">
        <v>211</v>
      </c>
      <c r="AR3" s="111" t="s">
        <v>210</v>
      </c>
      <c r="AS3" s="113" t="s">
        <v>209</v>
      </c>
      <c r="AT3" s="113" t="s">
        <v>208</v>
      </c>
      <c r="AU3" s="111" t="s">
        <v>207</v>
      </c>
      <c r="AW3" s="111" t="s">
        <v>185</v>
      </c>
      <c r="AX3" s="111" t="s">
        <v>29</v>
      </c>
      <c r="AY3" s="111" t="s">
        <v>206</v>
      </c>
      <c r="BA3" s="111" t="s">
        <v>205</v>
      </c>
      <c r="BB3" s="111" t="s">
        <v>204</v>
      </c>
      <c r="BC3" s="116" t="s">
        <v>203</v>
      </c>
      <c r="BD3" s="111" t="s">
        <v>202</v>
      </c>
      <c r="BE3" s="116" t="s">
        <v>199</v>
      </c>
      <c r="BF3" s="111" t="s">
        <v>201</v>
      </c>
      <c r="BG3" s="111" t="s">
        <v>198</v>
      </c>
      <c r="BH3" s="111" t="s">
        <v>200</v>
      </c>
      <c r="BI3" s="116" t="s">
        <v>199</v>
      </c>
      <c r="BJ3" s="111" t="s">
        <v>198</v>
      </c>
      <c r="BL3" s="111" t="s">
        <v>197</v>
      </c>
      <c r="BM3" s="111" t="s">
        <v>196</v>
      </c>
      <c r="BN3" s="111" t="s">
        <v>195</v>
      </c>
      <c r="BP3" s="111" t="s">
        <v>194</v>
      </c>
      <c r="BW3" s="111" t="s">
        <v>193</v>
      </c>
      <c r="BX3" s="111" t="s">
        <v>192</v>
      </c>
      <c r="BY3" s="111" t="s">
        <v>30</v>
      </c>
      <c r="BZ3" s="111" t="s">
        <v>191</v>
      </c>
      <c r="CA3" s="111" t="s">
        <v>190</v>
      </c>
      <c r="CB3" s="111" t="s">
        <v>189</v>
      </c>
      <c r="CC3" s="111" t="s">
        <v>188</v>
      </c>
      <c r="CD3" s="111" t="s">
        <v>187</v>
      </c>
      <c r="CF3" s="111" t="s">
        <v>186</v>
      </c>
      <c r="CG3" s="111" t="s">
        <v>29</v>
      </c>
      <c r="CH3" s="111" t="s">
        <v>185</v>
      </c>
      <c r="CI3" s="111" t="s">
        <v>184</v>
      </c>
      <c r="CJ3" s="111" t="s">
        <v>183</v>
      </c>
      <c r="CK3" s="111" t="s">
        <v>182</v>
      </c>
      <c r="CL3" s="111" t="s">
        <v>28</v>
      </c>
      <c r="CM3" s="111" t="s">
        <v>181</v>
      </c>
      <c r="CN3" s="111" t="s">
        <v>180</v>
      </c>
      <c r="CO3" s="111" t="s">
        <v>179</v>
      </c>
      <c r="CP3" s="111" t="s">
        <v>178</v>
      </c>
      <c r="CR3" s="111" t="s">
        <v>177</v>
      </c>
      <c r="CS3" s="111" t="s">
        <v>176</v>
      </c>
      <c r="CT3" s="111" t="s">
        <v>175</v>
      </c>
      <c r="CU3" s="111" t="s">
        <v>174</v>
      </c>
      <c r="CV3" s="111" t="s">
        <v>173</v>
      </c>
      <c r="CW3" s="111" t="s">
        <v>162</v>
      </c>
      <c r="CX3" s="111" t="s">
        <v>172</v>
      </c>
      <c r="CY3" s="111" t="s">
        <v>162</v>
      </c>
      <c r="CZ3" s="111" t="s">
        <v>171</v>
      </c>
      <c r="DA3" s="111" t="s">
        <v>162</v>
      </c>
      <c r="DC3" s="111" t="s">
        <v>170</v>
      </c>
      <c r="DD3" s="111" t="s">
        <v>169</v>
      </c>
      <c r="DE3" s="111" t="s">
        <v>168</v>
      </c>
      <c r="DF3" s="111" t="s">
        <v>167</v>
      </c>
      <c r="DH3" s="111" t="s">
        <v>166</v>
      </c>
      <c r="DI3" s="111" t="s">
        <v>165</v>
      </c>
      <c r="DJ3" s="111" t="s">
        <v>164</v>
      </c>
      <c r="DK3" s="111" t="s">
        <v>162</v>
      </c>
      <c r="DL3" s="111" t="s">
        <v>163</v>
      </c>
      <c r="DM3" s="111" t="s">
        <v>162</v>
      </c>
      <c r="DO3" s="111" t="s">
        <v>161</v>
      </c>
      <c r="DP3" s="111" t="s">
        <v>160</v>
      </c>
      <c r="DQ3" s="111" t="s">
        <v>159</v>
      </c>
      <c r="DR3" s="111" t="s">
        <v>158</v>
      </c>
      <c r="DS3" s="111" t="s">
        <v>157</v>
      </c>
      <c r="DT3" s="111" t="s">
        <v>156</v>
      </c>
      <c r="DU3" s="111" t="s">
        <v>155</v>
      </c>
      <c r="DV3" s="111" t="s">
        <v>154</v>
      </c>
      <c r="DW3" s="111" t="s">
        <v>153</v>
      </c>
      <c r="DY3" s="111" t="s">
        <v>12</v>
      </c>
      <c r="DZ3" s="113" t="s">
        <v>152</v>
      </c>
      <c r="EA3" s="113" t="s">
        <v>151</v>
      </c>
      <c r="EB3" s="113"/>
      <c r="ED3" s="111" t="s">
        <v>150</v>
      </c>
      <c r="EE3" s="113" t="s">
        <v>147</v>
      </c>
      <c r="EF3" s="113" t="s">
        <v>146</v>
      </c>
      <c r="EG3" s="113" t="s">
        <v>149</v>
      </c>
      <c r="EH3" s="111" t="s">
        <v>148</v>
      </c>
      <c r="EI3" s="113" t="s">
        <v>147</v>
      </c>
      <c r="EJ3" s="113" t="s">
        <v>146</v>
      </c>
      <c r="EK3" s="113" t="s">
        <v>145</v>
      </c>
      <c r="EN3" s="111" t="s">
        <v>144</v>
      </c>
      <c r="EO3" s="111" t="s">
        <v>143</v>
      </c>
      <c r="ET3" s="111" t="s">
        <v>142</v>
      </c>
      <c r="EU3" s="111" t="s">
        <v>141</v>
      </c>
      <c r="EV3" s="111" t="s">
        <v>140</v>
      </c>
    </row>
    <row r="4" spans="1:152" s="111" customFormat="1" ht="35" customHeight="1" x14ac:dyDescent="0.2">
      <c r="A4" s="111" t="s">
        <v>139</v>
      </c>
      <c r="G4" s="111" t="s">
        <v>138</v>
      </c>
      <c r="I4" s="111" t="s">
        <v>137</v>
      </c>
      <c r="J4" s="111" t="s">
        <v>136</v>
      </c>
      <c r="P4" s="111" t="s">
        <v>135</v>
      </c>
      <c r="Q4" s="111" t="s">
        <v>134</v>
      </c>
      <c r="V4" s="111" t="s">
        <v>133</v>
      </c>
      <c r="X4" s="111" t="s">
        <v>132</v>
      </c>
      <c r="AD4" s="111" t="s">
        <v>131</v>
      </c>
      <c r="AG4" s="111" t="s">
        <v>130</v>
      </c>
      <c r="AK4" s="105" t="s">
        <v>129</v>
      </c>
      <c r="AL4" s="113"/>
      <c r="AM4" s="113"/>
      <c r="AO4" s="111" t="s">
        <v>128</v>
      </c>
      <c r="AP4" s="111" t="s">
        <v>127</v>
      </c>
      <c r="BL4" s="111" t="s">
        <v>126</v>
      </c>
      <c r="BM4" s="111" t="s">
        <v>52</v>
      </c>
      <c r="BN4" s="111" t="s">
        <v>52</v>
      </c>
      <c r="BP4" s="111" t="s">
        <v>125</v>
      </c>
      <c r="CF4" s="115" t="s">
        <v>124</v>
      </c>
      <c r="CG4" s="115" t="s">
        <v>122</v>
      </c>
      <c r="CH4" s="111" t="s">
        <v>123</v>
      </c>
      <c r="CI4" s="115" t="s">
        <v>122</v>
      </c>
      <c r="CJ4" s="114" t="s">
        <v>121</v>
      </c>
      <c r="CK4" s="114" t="s">
        <v>120</v>
      </c>
      <c r="CL4" s="111" t="s">
        <v>119</v>
      </c>
      <c r="CN4" s="111" t="s">
        <v>119</v>
      </c>
      <c r="CR4" s="111" t="s">
        <v>118</v>
      </c>
      <c r="CS4" s="111" t="s">
        <v>118</v>
      </c>
      <c r="CT4" s="111" t="s">
        <v>118</v>
      </c>
      <c r="CU4" s="111" t="s">
        <v>118</v>
      </c>
      <c r="DC4" s="111" t="s">
        <v>117</v>
      </c>
      <c r="DO4" s="111" t="s">
        <v>116</v>
      </c>
      <c r="DQ4" s="111" t="s">
        <v>115</v>
      </c>
      <c r="DY4" s="111" t="s">
        <v>114</v>
      </c>
      <c r="DZ4" s="111" t="s">
        <v>114</v>
      </c>
      <c r="EA4" s="111" t="s">
        <v>114</v>
      </c>
      <c r="EB4" s="113"/>
      <c r="ED4" s="111" t="s">
        <v>113</v>
      </c>
      <c r="EE4" s="111" t="s">
        <v>112</v>
      </c>
      <c r="EF4" s="111" t="s">
        <v>111</v>
      </c>
    </row>
    <row r="5" spans="1:152" s="83" customFormat="1" x14ac:dyDescent="0.2">
      <c r="A5" s="82">
        <v>1970</v>
      </c>
      <c r="B5" s="84">
        <f t="shared" ref="B5:B29" si="0">C5-$T5+$U5</f>
        <v>2183.1208240348269</v>
      </c>
      <c r="C5" s="84">
        <v>2051.0714354563579</v>
      </c>
      <c r="D5" s="96">
        <v>7.1287255034362187E-2</v>
      </c>
      <c r="E5" s="84">
        <f t="shared" ref="E5:E29" si="1">F5-$T5+$U5</f>
        <v>2375.1299345634479</v>
      </c>
      <c r="F5" s="84">
        <v>2243.0805459849794</v>
      </c>
      <c r="G5" s="84">
        <v>32.982889471378016</v>
      </c>
      <c r="H5" s="85">
        <f t="shared" ref="H5:H50" si="2">G5/(E5-R5)</f>
        <v>1.5339894683582093E-2</v>
      </c>
      <c r="I5" s="110">
        <v>0</v>
      </c>
      <c r="J5" s="85"/>
      <c r="K5" s="85"/>
      <c r="L5" s="85"/>
      <c r="M5" s="85"/>
      <c r="N5" s="85"/>
      <c r="O5" s="85"/>
      <c r="P5" s="85"/>
      <c r="Q5" s="84">
        <v>0</v>
      </c>
      <c r="R5" s="84">
        <v>224.99199999999999</v>
      </c>
      <c r="S5" s="84">
        <f t="shared" ref="S5:S50" si="3">E5+G5+Q5-R5-B5</f>
        <v>0</v>
      </c>
      <c r="T5" s="84">
        <v>-44.4</v>
      </c>
      <c r="U5" s="84">
        <v>87.649388578468688</v>
      </c>
      <c r="V5" s="84">
        <v>311.38369095681367</v>
      </c>
      <c r="W5" s="84"/>
      <c r="X5" s="84">
        <v>1082.9570827078428</v>
      </c>
      <c r="Y5" s="109">
        <v>0.7</v>
      </c>
      <c r="Z5" s="84">
        <v>944.51728834368441</v>
      </c>
      <c r="AA5" s="85">
        <f t="shared" ref="AA5:AA30" si="4">AD5/Z5</f>
        <v>0.80260040472615324</v>
      </c>
      <c r="AB5" s="85"/>
      <c r="AD5" s="108">
        <f t="shared" ref="AD5:AD33" si="5">Y5*X5</f>
        <v>758.06995789548989</v>
      </c>
      <c r="AE5" s="84"/>
      <c r="AG5" s="84">
        <v>174.96458500174066</v>
      </c>
      <c r="AH5" s="111"/>
      <c r="AI5" s="95">
        <f t="shared" ref="AI5:AI50" si="6">AG5/B5</f>
        <v>8.0144251786473497E-2</v>
      </c>
      <c r="AJ5" s="95"/>
      <c r="AK5" s="112">
        <v>0</v>
      </c>
      <c r="AL5" s="105"/>
      <c r="AM5" s="105"/>
      <c r="AN5" s="105"/>
      <c r="AO5" s="84">
        <v>56.554000000000002</v>
      </c>
      <c r="AP5" s="105"/>
      <c r="AQ5" s="91">
        <f t="shared" ref="AQ5:AQ50" si="7">AG5/(AG5+AD5)</f>
        <v>0.18752208729426667</v>
      </c>
      <c r="AR5" s="91">
        <f t="shared" ref="AR5:AR13" si="8">(AG5+AK5)/AD5</f>
        <v>0.23080268935530338</v>
      </c>
      <c r="AS5" s="91">
        <f t="shared" ref="AS5:AS50" si="9">AQ5/(1-AQ5)</f>
        <v>0.23080268935530338</v>
      </c>
      <c r="AT5" s="91">
        <f t="shared" ref="AT5:AT50" si="10">-AK5/AG5</f>
        <v>0</v>
      </c>
      <c r="AU5" s="91">
        <v>0.2779234399580493</v>
      </c>
      <c r="AV5" s="105"/>
      <c r="AW5" s="106">
        <f t="shared" ref="AW5:AW33" si="11">-G5</f>
        <v>-32.982889471378016</v>
      </c>
      <c r="AX5" s="105">
        <v>0</v>
      </c>
      <c r="AY5" s="91">
        <f t="shared" ref="AY5:AY51" si="12">AW5/AG5</f>
        <v>-0.1885118035232666</v>
      </c>
      <c r="AZ5" s="105"/>
      <c r="BA5" s="85">
        <f t="shared" ref="BA5:BA50" si="13">AG5/E5</f>
        <v>7.3665268773558445E-2</v>
      </c>
      <c r="BB5" s="85">
        <f t="shared" ref="BB5:BB50" si="14">AG5/B5</f>
        <v>8.0144251786473497E-2</v>
      </c>
      <c r="BC5" s="85">
        <f t="shared" ref="BC5:BC50" si="15">(AG5-AW5)/B5</f>
        <v>9.5252389232764398E-2</v>
      </c>
      <c r="BD5" s="86">
        <f t="shared" ref="BD5:BD50" si="16">AO5/AG5</f>
        <v>0.32323112702743456</v>
      </c>
      <c r="BE5" s="86"/>
      <c r="BF5" s="86">
        <f t="shared" ref="BF5:BF50" si="17">AO5/E5</f>
        <v>2.3810907848456173E-2</v>
      </c>
      <c r="BG5" s="86">
        <f t="shared" ref="BG5:BG50" si="18">BL5/BM5/1000</f>
        <v>3.4157591790296093E-2</v>
      </c>
      <c r="BH5" s="86">
        <f t="shared" ref="BH5:BH50" si="19">AO5/B5</f>
        <v>2.5905116829712312E-2</v>
      </c>
      <c r="BI5" s="86"/>
      <c r="BJ5" s="86">
        <f t="shared" ref="BJ5:BJ50" si="20">BL5/BN5/1000</f>
        <v>3.8896925858951173E-2</v>
      </c>
      <c r="BL5" s="84">
        <v>36567</v>
      </c>
      <c r="BM5" s="84">
        <v>1070.538</v>
      </c>
      <c r="BN5" s="84">
        <v>940.1</v>
      </c>
      <c r="BP5" s="83">
        <v>50</v>
      </c>
      <c r="BW5" s="84">
        <f t="shared" ref="BW5:BW50" si="21">BX5+BY5</f>
        <v>-164.5580549644219</v>
      </c>
      <c r="BX5" s="84">
        <v>760.44613517123696</v>
      </c>
      <c r="BY5" s="84">
        <v>-925.00419013565886</v>
      </c>
      <c r="BZ5" s="85">
        <f t="shared" ref="BZ5:BZ50" si="22">BW5/$E5</f>
        <v>-6.9283811622149374E-2</v>
      </c>
      <c r="CA5" s="85">
        <f t="shared" ref="CA5:CA50" si="23">BX5/$E5</f>
        <v>0.32017033009649132</v>
      </c>
      <c r="CB5" s="85">
        <f t="shared" ref="CB5:CB50" si="24">BY5/$E5</f>
        <v>-0.38945414171864068</v>
      </c>
      <c r="CF5" s="84"/>
      <c r="CG5" s="84"/>
      <c r="CH5" s="84"/>
      <c r="CI5" s="84"/>
      <c r="CJ5" s="84"/>
      <c r="CK5" s="84"/>
      <c r="CL5" s="84"/>
      <c r="CN5" s="84"/>
      <c r="CO5" s="84"/>
      <c r="CP5" s="84"/>
      <c r="CQ5" s="84"/>
      <c r="CR5" s="84"/>
      <c r="CS5" s="84"/>
      <c r="CT5" s="84"/>
      <c r="CU5" s="84"/>
      <c r="CV5" s="84"/>
      <c r="CW5" s="84"/>
      <c r="CX5" s="84"/>
      <c r="DC5" s="84"/>
      <c r="DD5" s="84"/>
      <c r="DE5" s="84"/>
      <c r="DF5" s="84"/>
      <c r="DG5" s="84"/>
      <c r="DH5" s="84"/>
      <c r="DI5" s="84"/>
      <c r="DJ5" s="84"/>
      <c r="DK5" s="84"/>
      <c r="DL5" s="84"/>
      <c r="DM5" s="84"/>
      <c r="DV5" s="85">
        <v>0.49200000000000005</v>
      </c>
      <c r="DW5" s="86">
        <f t="shared" ref="DW5:DW51" si="25">BP5/100-DV5</f>
        <v>7.9999999999999516E-3</v>
      </c>
      <c r="DZ5" s="99"/>
      <c r="EA5" s="99"/>
      <c r="EB5" s="99"/>
      <c r="EN5" s="83">
        <f t="shared" ref="EN5:EN33" si="26">EO5/EP$1</f>
        <v>0.52905795518417165</v>
      </c>
      <c r="EO5" s="83">
        <v>0.41666699941666702</v>
      </c>
    </row>
    <row r="6" spans="1:152" s="83" customFormat="1" x14ac:dyDescent="0.2">
      <c r="A6" s="82">
        <v>1971</v>
      </c>
      <c r="B6" s="84">
        <f t="shared" si="0"/>
        <v>2469.469117600388</v>
      </c>
      <c r="C6" s="84">
        <v>2335.4889283446892</v>
      </c>
      <c r="D6" s="96">
        <v>7.7912763928394038E-2</v>
      </c>
      <c r="E6" s="84">
        <f t="shared" si="1"/>
        <v>2697.9909346417508</v>
      </c>
      <c r="F6" s="84">
        <v>2564.0107453860519</v>
      </c>
      <c r="G6" s="84">
        <v>30.348182958637473</v>
      </c>
      <c r="H6" s="85">
        <f t="shared" si="2"/>
        <v>1.2442262508437246E-2</v>
      </c>
      <c r="I6" s="110">
        <v>0</v>
      </c>
      <c r="J6" s="85"/>
      <c r="K6" s="85"/>
      <c r="L6" s="85"/>
      <c r="M6" s="85"/>
      <c r="N6" s="85"/>
      <c r="O6" s="85"/>
      <c r="P6" s="85"/>
      <c r="Q6" s="84">
        <v>0</v>
      </c>
      <c r="R6" s="84">
        <v>258.87</v>
      </c>
      <c r="S6" s="84">
        <f t="shared" si="3"/>
        <v>0</v>
      </c>
      <c r="T6" s="84">
        <v>-45.7</v>
      </c>
      <c r="U6" s="84">
        <v>88.280189255699042</v>
      </c>
      <c r="V6" s="84">
        <v>359.54860434418271</v>
      </c>
      <c r="W6" s="84"/>
      <c r="X6" s="84">
        <v>1255.3247202561499</v>
      </c>
      <c r="Y6" s="109">
        <v>0.7</v>
      </c>
      <c r="Z6" s="84">
        <v>1098.5510538906431</v>
      </c>
      <c r="AA6" s="85">
        <f t="shared" si="4"/>
        <v>0.79989664664850357</v>
      </c>
      <c r="AB6" s="85"/>
      <c r="AD6" s="108">
        <f t="shared" si="5"/>
        <v>878.72730417930495</v>
      </c>
      <c r="AE6" s="84"/>
      <c r="AG6" s="84">
        <v>191.5700397936852</v>
      </c>
      <c r="AH6" s="111"/>
      <c r="AI6" s="95">
        <f t="shared" si="6"/>
        <v>7.7575394010124754E-2</v>
      </c>
      <c r="AJ6" s="95"/>
      <c r="AK6" s="112">
        <v>0</v>
      </c>
      <c r="AL6" s="105"/>
      <c r="AM6" s="105"/>
      <c r="AN6" s="105"/>
      <c r="AO6" s="84">
        <v>46.332999999999998</v>
      </c>
      <c r="AP6" s="105"/>
      <c r="AQ6" s="91">
        <f t="shared" si="7"/>
        <v>0.17898768120134625</v>
      </c>
      <c r="AR6" s="91">
        <f t="shared" si="8"/>
        <v>0.21800852082615518</v>
      </c>
      <c r="AS6" s="91">
        <f t="shared" si="9"/>
        <v>0.21800852082615516</v>
      </c>
      <c r="AT6" s="91">
        <f t="shared" si="10"/>
        <v>0</v>
      </c>
      <c r="AU6" s="91">
        <v>0.27760736196319019</v>
      </c>
      <c r="AV6" s="105"/>
      <c r="AW6" s="106">
        <f t="shared" si="11"/>
        <v>-30.348182958637473</v>
      </c>
      <c r="AX6" s="105">
        <v>0</v>
      </c>
      <c r="AY6" s="91">
        <f t="shared" si="12"/>
        <v>-0.15841821086074573</v>
      </c>
      <c r="AZ6" s="105"/>
      <c r="BA6" s="85">
        <f t="shared" si="13"/>
        <v>7.1004701066248233E-2</v>
      </c>
      <c r="BB6" s="85">
        <f t="shared" si="14"/>
        <v>7.7575394010124754E-2</v>
      </c>
      <c r="BC6" s="85">
        <f t="shared" si="15"/>
        <v>8.9864749136026129E-2</v>
      </c>
      <c r="BD6" s="86">
        <f t="shared" si="16"/>
        <v>0.24185932231312973</v>
      </c>
      <c r="BE6" s="86"/>
      <c r="BF6" s="86">
        <f t="shared" si="17"/>
        <v>1.7173148880929159E-2</v>
      </c>
      <c r="BG6" s="86">
        <f t="shared" si="18"/>
        <v>2.6105742330779804E-2</v>
      </c>
      <c r="BH6" s="86">
        <f t="shared" si="19"/>
        <v>1.8762332223462796E-2</v>
      </c>
      <c r="BI6" s="86"/>
      <c r="BJ6" s="86">
        <f t="shared" si="20"/>
        <v>2.9728613569321535E-2</v>
      </c>
      <c r="BL6" s="84">
        <v>30234</v>
      </c>
      <c r="BM6" s="84">
        <v>1158.136</v>
      </c>
      <c r="BN6" s="84">
        <v>1017</v>
      </c>
      <c r="BP6" s="83">
        <v>50</v>
      </c>
      <c r="BW6" s="84">
        <f t="shared" si="21"/>
        <v>-171.16069297225386</v>
      </c>
      <c r="BX6" s="84">
        <v>850.8514863553944</v>
      </c>
      <c r="BY6" s="84">
        <v>-1022.0121793276483</v>
      </c>
      <c r="BZ6" s="85">
        <f t="shared" si="22"/>
        <v>-6.3440054884758609E-2</v>
      </c>
      <c r="CA6" s="85">
        <f t="shared" si="23"/>
        <v>0.31536484256881819</v>
      </c>
      <c r="CB6" s="85">
        <f t="shared" si="24"/>
        <v>-0.37880489745357682</v>
      </c>
      <c r="CF6" s="84"/>
      <c r="CG6" s="84"/>
      <c r="CH6" s="84"/>
      <c r="CI6" s="84"/>
      <c r="CJ6" s="84"/>
      <c r="CK6" s="84"/>
      <c r="CL6" s="84"/>
      <c r="CN6" s="84"/>
      <c r="CO6" s="84"/>
      <c r="CP6" s="84"/>
      <c r="CQ6" s="84"/>
      <c r="CR6" s="84"/>
      <c r="CS6" s="84"/>
      <c r="CT6" s="84"/>
      <c r="CU6" s="84"/>
      <c r="CV6" s="84"/>
      <c r="CW6" s="84"/>
      <c r="CX6" s="84"/>
      <c r="DC6" s="84"/>
      <c r="DD6" s="84"/>
      <c r="DE6" s="84"/>
      <c r="DF6" s="84"/>
      <c r="DG6" s="84"/>
      <c r="DH6" s="84"/>
      <c r="DI6" s="84"/>
      <c r="DJ6" s="84"/>
      <c r="DK6" s="84"/>
      <c r="DL6" s="84"/>
      <c r="DM6" s="84"/>
      <c r="DV6" s="85">
        <v>0.48</v>
      </c>
      <c r="DW6" s="86">
        <f t="shared" si="25"/>
        <v>2.0000000000000018E-2</v>
      </c>
      <c r="DZ6" s="99"/>
      <c r="EA6" s="99"/>
      <c r="EB6" s="99"/>
      <c r="EN6" s="83">
        <f t="shared" si="26"/>
        <v>0.52176105057509481</v>
      </c>
      <c r="EO6" s="83">
        <v>0.41092022003512402</v>
      </c>
    </row>
    <row r="7" spans="1:152" s="83" customFormat="1" x14ac:dyDescent="0.2">
      <c r="A7" s="82">
        <v>1972</v>
      </c>
      <c r="B7" s="84">
        <f t="shared" si="0"/>
        <v>2997.439549548656</v>
      </c>
      <c r="C7" s="84">
        <v>2839.1244054453987</v>
      </c>
      <c r="D7" s="96">
        <v>8.8570545077102755E-2</v>
      </c>
      <c r="E7" s="84">
        <f t="shared" si="1"/>
        <v>3274.5244764145127</v>
      </c>
      <c r="F7" s="84">
        <v>3116.2093323112554</v>
      </c>
      <c r="G7" s="84">
        <v>33.29166668590512</v>
      </c>
      <c r="H7" s="85">
        <f t="shared" si="2"/>
        <v>1.1225819694399713E-2</v>
      </c>
      <c r="I7" s="110">
        <v>0</v>
      </c>
      <c r="J7" s="85"/>
      <c r="K7" s="85"/>
      <c r="L7" s="85"/>
      <c r="M7" s="85"/>
      <c r="N7" s="85"/>
      <c r="O7" s="85"/>
      <c r="P7" s="85"/>
      <c r="Q7" s="84">
        <v>-1.4855935517621424</v>
      </c>
      <c r="R7" s="84">
        <v>308.89100000000002</v>
      </c>
      <c r="S7" s="84">
        <f t="shared" si="3"/>
        <v>0</v>
      </c>
      <c r="T7" s="84">
        <v>-55.7</v>
      </c>
      <c r="U7" s="84">
        <v>102.61514410325776</v>
      </c>
      <c r="V7" s="84">
        <v>422.37053201356559</v>
      </c>
      <c r="W7" s="84"/>
      <c r="X7" s="84">
        <v>1467.3807070044575</v>
      </c>
      <c r="Y7" s="109">
        <v>0.7</v>
      </c>
      <c r="Z7" s="84">
        <v>1281.69557309167</v>
      </c>
      <c r="AA7" s="85">
        <f t="shared" si="4"/>
        <v>0.80141222023995762</v>
      </c>
      <c r="AB7" s="85"/>
      <c r="AD7" s="108">
        <f t="shared" si="5"/>
        <v>1027.1664949031201</v>
      </c>
      <c r="AE7" s="84"/>
      <c r="AG7" s="84">
        <v>275.0807021308691</v>
      </c>
      <c r="AH7" s="111"/>
      <c r="AI7" s="95">
        <f t="shared" si="6"/>
        <v>9.1771893172054059E-2</v>
      </c>
      <c r="AJ7" s="95"/>
      <c r="AK7" s="112">
        <v>0</v>
      </c>
      <c r="AL7" s="105"/>
      <c r="AM7" s="105"/>
      <c r="AN7" s="105"/>
      <c r="AO7" s="84">
        <v>49.201999999999998</v>
      </c>
      <c r="AP7" s="105"/>
      <c r="AQ7" s="91">
        <f t="shared" si="7"/>
        <v>0.21123539582760903</v>
      </c>
      <c r="AR7" s="91">
        <f t="shared" si="8"/>
        <v>0.26780536894051832</v>
      </c>
      <c r="AS7" s="91">
        <f t="shared" si="9"/>
        <v>0.26780536894051826</v>
      </c>
      <c r="AT7" s="91">
        <f t="shared" si="10"/>
        <v>0</v>
      </c>
      <c r="AU7" s="91">
        <v>0.2947867298578199</v>
      </c>
      <c r="AV7" s="105"/>
      <c r="AW7" s="106">
        <f t="shared" si="11"/>
        <v>-33.29166668590512</v>
      </c>
      <c r="AX7" s="105">
        <v>0</v>
      </c>
      <c r="AY7" s="91">
        <f t="shared" si="12"/>
        <v>-0.12102508983006258</v>
      </c>
      <c r="AZ7" s="105"/>
      <c r="BA7" s="85">
        <f t="shared" si="13"/>
        <v>8.4006305071835236E-2</v>
      </c>
      <c r="BB7" s="85">
        <f t="shared" si="14"/>
        <v>9.1771893172054059E-2</v>
      </c>
      <c r="BC7" s="85">
        <f t="shared" si="15"/>
        <v>0.10287859478707681</v>
      </c>
      <c r="BD7" s="86">
        <f t="shared" si="16"/>
        <v>0.17886387383362226</v>
      </c>
      <c r="BE7" s="86">
        <f t="shared" ref="BE7:BE50" si="27">BD7</f>
        <v>0.17886387383362226</v>
      </c>
      <c r="BF7" s="86">
        <f t="shared" si="17"/>
        <v>1.5025693151597521E-2</v>
      </c>
      <c r="BG7" s="86">
        <f t="shared" si="18"/>
        <v>2.8727574959227193E-2</v>
      </c>
      <c r="BH7" s="86">
        <f t="shared" si="19"/>
        <v>1.6414676321798938E-2</v>
      </c>
      <c r="BI7" s="86">
        <f t="shared" ref="BI7:BI50" si="28">BH7</f>
        <v>1.6414676321798938E-2</v>
      </c>
      <c r="BJ7" s="86">
        <f t="shared" si="20"/>
        <v>3.2625111308993766E-2</v>
      </c>
      <c r="BL7" s="84">
        <v>36638</v>
      </c>
      <c r="BM7" s="84">
        <v>1275.3600000000001</v>
      </c>
      <c r="BN7" s="84">
        <v>1123</v>
      </c>
      <c r="BP7" s="83">
        <v>50</v>
      </c>
      <c r="BW7" s="84">
        <f t="shared" si="21"/>
        <v>-152.24159560365899</v>
      </c>
      <c r="BX7" s="84">
        <v>984.30095839830153</v>
      </c>
      <c r="BY7" s="84">
        <v>-1136.5425540019605</v>
      </c>
      <c r="BZ7" s="85">
        <f t="shared" si="22"/>
        <v>-4.6492734044351412E-2</v>
      </c>
      <c r="CA7" s="85">
        <f t="shared" si="23"/>
        <v>0.30059355655697401</v>
      </c>
      <c r="CB7" s="85">
        <f t="shared" si="24"/>
        <v>-0.3470862906013254</v>
      </c>
      <c r="CF7" s="84"/>
      <c r="CG7" s="84"/>
      <c r="CH7" s="84"/>
      <c r="CI7" s="84"/>
      <c r="CJ7" s="84"/>
      <c r="CK7" s="84"/>
      <c r="CL7" s="84"/>
      <c r="CN7" s="84"/>
      <c r="CO7" s="84"/>
      <c r="CP7" s="84"/>
      <c r="CQ7" s="84"/>
      <c r="CR7" s="84"/>
      <c r="CS7" s="84"/>
      <c r="CT7" s="84"/>
      <c r="CU7" s="84"/>
      <c r="CV7" s="84"/>
      <c r="CW7" s="84"/>
      <c r="CX7" s="84"/>
      <c r="DC7" s="84"/>
      <c r="DD7" s="84"/>
      <c r="DE7" s="84"/>
      <c r="DF7" s="84"/>
      <c r="DG7" s="84"/>
      <c r="DH7" s="84"/>
      <c r="DI7" s="84"/>
      <c r="DJ7" s="84"/>
      <c r="DK7" s="84"/>
      <c r="DL7" s="84"/>
      <c r="DM7" s="84"/>
      <c r="DV7" s="85">
        <v>0.48</v>
      </c>
      <c r="DW7" s="86">
        <f t="shared" si="25"/>
        <v>2.0000000000000018E-2</v>
      </c>
      <c r="DZ7" s="99"/>
      <c r="EA7" s="99"/>
      <c r="EB7" s="99"/>
      <c r="EN7" s="83">
        <f t="shared" si="26"/>
        <v>0.50839101524448549</v>
      </c>
      <c r="EO7" s="83">
        <v>0.40039046153000801</v>
      </c>
    </row>
    <row r="8" spans="1:152" s="83" customFormat="1" x14ac:dyDescent="0.2">
      <c r="A8" s="82">
        <v>1973</v>
      </c>
      <c r="B8" s="84">
        <f t="shared" si="0"/>
        <v>3622.747404256555</v>
      </c>
      <c r="C8" s="84">
        <v>3447.5181203301881</v>
      </c>
      <c r="D8" s="96">
        <v>0.10123442959291654</v>
      </c>
      <c r="E8" s="84">
        <f t="shared" si="1"/>
        <v>3938.0766396987774</v>
      </c>
      <c r="F8" s="84">
        <v>3762.8473557724105</v>
      </c>
      <c r="G8" s="84">
        <v>8.6573050801989453</v>
      </c>
      <c r="H8" s="85">
        <f t="shared" si="2"/>
        <v>2.4218767308600568E-3</v>
      </c>
      <c r="I8" s="110">
        <v>0</v>
      </c>
      <c r="J8" s="85"/>
      <c r="K8" s="85"/>
      <c r="L8" s="85"/>
      <c r="M8" s="85"/>
      <c r="N8" s="85"/>
      <c r="O8" s="85"/>
      <c r="P8" s="85"/>
      <c r="Q8" s="84">
        <v>39.463459477578958</v>
      </c>
      <c r="R8" s="84">
        <v>363.45</v>
      </c>
      <c r="S8" s="84">
        <f t="shared" si="3"/>
        <v>0</v>
      </c>
      <c r="T8" s="84">
        <v>-64.2</v>
      </c>
      <c r="U8" s="84">
        <v>111.02928392636704</v>
      </c>
      <c r="V8" s="84">
        <v>533.56413671482505</v>
      </c>
      <c r="W8" s="84"/>
      <c r="X8" s="84">
        <v>1786.5065658527651</v>
      </c>
      <c r="Y8" s="109">
        <v>0.7</v>
      </c>
      <c r="Z8" s="84">
        <v>1565.0624332493712</v>
      </c>
      <c r="AA8" s="85">
        <f t="shared" si="4"/>
        <v>0.7990445425876993</v>
      </c>
      <c r="AB8" s="85"/>
      <c r="AD8" s="108">
        <f t="shared" si="5"/>
        <v>1250.5545960969355</v>
      </c>
      <c r="AE8" s="84"/>
      <c r="AG8" s="84">
        <v>392.27208469184899</v>
      </c>
      <c r="AH8" s="111"/>
      <c r="AI8" s="95">
        <f t="shared" si="6"/>
        <v>0.10828027486292531</v>
      </c>
      <c r="AJ8" s="95"/>
      <c r="AK8" s="112">
        <v>0</v>
      </c>
      <c r="AL8" s="105"/>
      <c r="AM8" s="105"/>
      <c r="AN8" s="105"/>
      <c r="AO8" s="84">
        <v>59.487000000000002</v>
      </c>
      <c r="AP8" s="105"/>
      <c r="AQ8" s="91">
        <f t="shared" si="7"/>
        <v>0.23877873988721929</v>
      </c>
      <c r="AR8" s="91">
        <f t="shared" si="8"/>
        <v>0.31367849585788288</v>
      </c>
      <c r="AS8" s="91">
        <f t="shared" si="9"/>
        <v>0.31367849585788293</v>
      </c>
      <c r="AT8" s="91">
        <f t="shared" si="10"/>
        <v>0</v>
      </c>
      <c r="AU8" s="91">
        <v>0.30848675348001797</v>
      </c>
      <c r="AV8" s="105"/>
      <c r="AW8" s="106">
        <f t="shared" si="11"/>
        <v>-8.6573050801989453</v>
      </c>
      <c r="AX8" s="105">
        <v>0</v>
      </c>
      <c r="AY8" s="91">
        <f t="shared" si="12"/>
        <v>-2.2069643540910459E-2</v>
      </c>
      <c r="AZ8" s="105"/>
      <c r="BA8" s="85">
        <f t="shared" si="13"/>
        <v>9.9610068716654995E-2</v>
      </c>
      <c r="BB8" s="85">
        <f t="shared" si="14"/>
        <v>0.10828027486292531</v>
      </c>
      <c r="BC8" s="85">
        <f t="shared" si="15"/>
        <v>0.11066998193166189</v>
      </c>
      <c r="BD8" s="86">
        <f t="shared" si="16"/>
        <v>0.15164729360420909</v>
      </c>
      <c r="BE8" s="86">
        <f t="shared" si="27"/>
        <v>0.15164729360420909</v>
      </c>
      <c r="BF8" s="86">
        <f t="shared" si="17"/>
        <v>1.5105597336610023E-2</v>
      </c>
      <c r="BG8" s="86">
        <f t="shared" si="18"/>
        <v>2.9284990660158425E-2</v>
      </c>
      <c r="BH8" s="86">
        <f t="shared" si="19"/>
        <v>1.6420410633682499E-2</v>
      </c>
      <c r="BI8" s="86">
        <f t="shared" si="28"/>
        <v>1.6420410633682499E-2</v>
      </c>
      <c r="BJ8" s="86">
        <f t="shared" si="20"/>
        <v>3.3138424821002391E-2</v>
      </c>
      <c r="BL8" s="84">
        <v>41655</v>
      </c>
      <c r="BM8" s="84">
        <v>1422.4009999999998</v>
      </c>
      <c r="BN8" s="84">
        <v>1257</v>
      </c>
      <c r="BP8" s="83">
        <v>50</v>
      </c>
      <c r="BW8" s="84">
        <f t="shared" si="21"/>
        <v>-234.39364927802694</v>
      </c>
      <c r="BX8" s="84">
        <v>1307.0683779349995</v>
      </c>
      <c r="BY8" s="84">
        <v>-1541.4620272130264</v>
      </c>
      <c r="BZ8" s="85">
        <f t="shared" si="22"/>
        <v>-5.9519829277866886E-2</v>
      </c>
      <c r="CA8" s="85">
        <f t="shared" si="23"/>
        <v>0.33190526683984922</v>
      </c>
      <c r="CB8" s="85">
        <f t="shared" si="24"/>
        <v>-0.39142509611771609</v>
      </c>
      <c r="CF8" s="84"/>
      <c r="CG8" s="84"/>
      <c r="CH8" s="84"/>
      <c r="CI8" s="84"/>
      <c r="CJ8" s="84"/>
      <c r="CK8" s="84"/>
      <c r="CL8" s="84"/>
      <c r="CN8" s="84"/>
      <c r="CO8" s="84"/>
      <c r="CP8" s="84"/>
      <c r="CQ8" s="84"/>
      <c r="CR8" s="84"/>
      <c r="CS8" s="84"/>
      <c r="CT8" s="84"/>
      <c r="CU8" s="84"/>
      <c r="CV8" s="84"/>
      <c r="CW8" s="84"/>
      <c r="CX8" s="84"/>
      <c r="DC8" s="84"/>
      <c r="DD8" s="84"/>
      <c r="DE8" s="84"/>
      <c r="DF8" s="84"/>
      <c r="DG8" s="84"/>
      <c r="DH8" s="84"/>
      <c r="DI8" s="84"/>
      <c r="DJ8" s="84"/>
      <c r="DK8" s="84"/>
      <c r="DL8" s="84"/>
      <c r="DM8" s="84"/>
      <c r="DV8" s="85">
        <v>0.48</v>
      </c>
      <c r="DW8" s="86">
        <f t="shared" si="25"/>
        <v>2.0000000000000018E-2</v>
      </c>
      <c r="DZ8" s="99"/>
      <c r="EA8" s="99"/>
      <c r="EB8" s="99"/>
      <c r="EN8" s="83">
        <f t="shared" si="26"/>
        <v>0.51827019175496591</v>
      </c>
      <c r="EO8" s="83">
        <v>0.40817094529930797</v>
      </c>
    </row>
    <row r="9" spans="1:152" s="83" customFormat="1" x14ac:dyDescent="0.2">
      <c r="A9" s="82">
        <v>1974</v>
      </c>
      <c r="B9" s="84">
        <f t="shared" si="0"/>
        <v>4054.9850584138067</v>
      </c>
      <c r="C9" s="84">
        <v>3838.1486403739614</v>
      </c>
      <c r="D9" s="96">
        <v>0.10962903844648282</v>
      </c>
      <c r="E9" s="84">
        <f t="shared" si="1"/>
        <v>4397.8479599790935</v>
      </c>
      <c r="F9" s="84">
        <v>4181.0115419392478</v>
      </c>
      <c r="G9" s="84">
        <v>15.000223935624701</v>
      </c>
      <c r="H9" s="85">
        <f t="shared" si="2"/>
        <v>3.782037879565396E-3</v>
      </c>
      <c r="I9" s="110">
        <v>0</v>
      </c>
      <c r="J9" s="85"/>
      <c r="K9" s="85"/>
      <c r="L9" s="85"/>
      <c r="M9" s="85"/>
      <c r="N9" s="85"/>
      <c r="O9" s="85"/>
      <c r="P9" s="85"/>
      <c r="Q9" s="84">
        <v>73.809874499088323</v>
      </c>
      <c r="R9" s="84">
        <v>431.673</v>
      </c>
      <c r="S9" s="84">
        <f t="shared" si="3"/>
        <v>0</v>
      </c>
      <c r="T9" s="84">
        <v>-87.2</v>
      </c>
      <c r="U9" s="84">
        <v>129.63641803984547</v>
      </c>
      <c r="V9" s="84">
        <v>567.07672186825789</v>
      </c>
      <c r="W9" s="84"/>
      <c r="X9" s="84">
        <v>2163.074822501072</v>
      </c>
      <c r="Y9" s="109">
        <v>0.7</v>
      </c>
      <c r="Z9" s="84">
        <v>1902.9677062362066</v>
      </c>
      <c r="AA9" s="85">
        <f t="shared" si="4"/>
        <v>0.79567949092815848</v>
      </c>
      <c r="AB9" s="85"/>
      <c r="AD9" s="108">
        <f t="shared" si="5"/>
        <v>1514.1523757507503</v>
      </c>
      <c r="AE9" s="84"/>
      <c r="AG9" s="84">
        <v>467.72256440369517</v>
      </c>
      <c r="AH9" s="111"/>
      <c r="AI9" s="95">
        <f t="shared" si="6"/>
        <v>0.11534507714971821</v>
      </c>
      <c r="AJ9" s="95"/>
      <c r="AK9" s="112">
        <v>0</v>
      </c>
      <c r="AL9" s="105"/>
      <c r="AM9" s="105"/>
      <c r="AN9" s="105"/>
      <c r="AO9" s="84">
        <v>83.180999999999997</v>
      </c>
      <c r="AP9" s="105"/>
      <c r="AQ9" s="91">
        <f t="shared" si="7"/>
        <v>0.23600003962270497</v>
      </c>
      <c r="AR9" s="91">
        <f t="shared" si="8"/>
        <v>0.30890059144264659</v>
      </c>
      <c r="AS9" s="91">
        <f t="shared" si="9"/>
        <v>0.30890059144264659</v>
      </c>
      <c r="AT9" s="91">
        <f t="shared" si="10"/>
        <v>0</v>
      </c>
      <c r="AU9" s="91">
        <v>0.31730769230769235</v>
      </c>
      <c r="AV9" s="105"/>
      <c r="AW9" s="106">
        <f t="shared" si="11"/>
        <v>-15.000223935624701</v>
      </c>
      <c r="AX9" s="105">
        <v>0</v>
      </c>
      <c r="AY9" s="91">
        <f t="shared" si="12"/>
        <v>-3.2070772456207361E-2</v>
      </c>
      <c r="AZ9" s="105"/>
      <c r="BA9" s="85">
        <f t="shared" si="13"/>
        <v>0.10635259987612637</v>
      </c>
      <c r="BB9" s="85">
        <f t="shared" si="14"/>
        <v>0.11534507714971821</v>
      </c>
      <c r="BC9" s="85">
        <f t="shared" si="15"/>
        <v>0.11904428287293052</v>
      </c>
      <c r="BD9" s="86">
        <f t="shared" si="16"/>
        <v>0.17784260655897241</v>
      </c>
      <c r="BE9" s="86">
        <f t="shared" si="27"/>
        <v>0.17784260655897241</v>
      </c>
      <c r="BF9" s="86">
        <f t="shared" si="17"/>
        <v>1.8914023576293761E-2</v>
      </c>
      <c r="BG9" s="86">
        <f t="shared" si="18"/>
        <v>2.8999167096956661E-2</v>
      </c>
      <c r="BH9" s="86">
        <f t="shared" si="19"/>
        <v>2.0513269174051656E-2</v>
      </c>
      <c r="BI9" s="86">
        <f t="shared" si="28"/>
        <v>2.0513269174051656E-2</v>
      </c>
      <c r="BJ9" s="86">
        <f t="shared" si="20"/>
        <v>3.3095202842759845E-2</v>
      </c>
      <c r="BL9" s="84">
        <v>44705</v>
      </c>
      <c r="BM9" s="84">
        <v>1541.596</v>
      </c>
      <c r="BN9" s="84">
        <v>1350.8</v>
      </c>
      <c r="BP9" s="83">
        <v>50</v>
      </c>
      <c r="BW9" s="84">
        <f t="shared" si="21"/>
        <v>-554.49461885002324</v>
      </c>
      <c r="BX9" s="84">
        <v>1619.804866652107</v>
      </c>
      <c r="BY9" s="84">
        <v>-2174.2994855021302</v>
      </c>
      <c r="BZ9" s="85">
        <f t="shared" si="22"/>
        <v>-0.12608317156390719</v>
      </c>
      <c r="CA9" s="85">
        <f t="shared" si="23"/>
        <v>0.36831761384034006</v>
      </c>
      <c r="CB9" s="85">
        <f t="shared" si="24"/>
        <v>-0.4944007854042472</v>
      </c>
      <c r="CF9" s="84"/>
      <c r="CG9" s="84"/>
      <c r="CH9" s="84"/>
      <c r="CI9" s="84"/>
      <c r="CJ9" s="84"/>
      <c r="CK9" s="84"/>
      <c r="CL9" s="84"/>
      <c r="CN9" s="84"/>
      <c r="CO9" s="84"/>
      <c r="CP9" s="84"/>
      <c r="CQ9" s="84"/>
      <c r="CR9" s="84"/>
      <c r="CS9" s="84"/>
      <c r="CT9" s="84"/>
      <c r="CU9" s="84"/>
      <c r="CV9" s="84"/>
      <c r="CW9" s="84"/>
      <c r="CX9" s="84"/>
      <c r="DC9" s="84"/>
      <c r="DD9" s="84"/>
      <c r="DE9" s="84"/>
      <c r="DF9" s="84"/>
      <c r="DG9" s="84"/>
      <c r="DH9" s="84"/>
      <c r="DI9" s="84"/>
      <c r="DJ9" s="84"/>
      <c r="DK9" s="84"/>
      <c r="DL9" s="84"/>
      <c r="DM9" s="84"/>
      <c r="DV9" s="85">
        <v>0.48</v>
      </c>
      <c r="DW9" s="86">
        <f t="shared" si="25"/>
        <v>2.0000000000000018E-2</v>
      </c>
      <c r="DZ9" s="99"/>
      <c r="EA9" s="99"/>
      <c r="EB9" s="99"/>
      <c r="EN9" s="83">
        <f t="shared" si="26"/>
        <v>0.5431386398409056</v>
      </c>
      <c r="EO9" s="83">
        <v>0.42775643974766298</v>
      </c>
    </row>
    <row r="10" spans="1:152" s="83" customFormat="1" x14ac:dyDescent="0.2">
      <c r="A10" s="82">
        <v>1975</v>
      </c>
      <c r="B10" s="84">
        <f t="shared" si="0"/>
        <v>5151.025942163441</v>
      </c>
      <c r="C10" s="84">
        <v>4855.1405851978525</v>
      </c>
      <c r="D10" s="96">
        <v>0.13598748263884039</v>
      </c>
      <c r="E10" s="84">
        <f t="shared" si="1"/>
        <v>5553.2934816994975</v>
      </c>
      <c r="F10" s="84">
        <v>5257.4081247339091</v>
      </c>
      <c r="G10" s="84">
        <v>-3.523652664640482</v>
      </c>
      <c r="H10" s="85">
        <f t="shared" si="2"/>
        <v>-6.9936452132506998E-4</v>
      </c>
      <c r="I10" s="110">
        <v>0</v>
      </c>
      <c r="J10" s="85"/>
      <c r="K10" s="85"/>
      <c r="L10" s="85"/>
      <c r="M10" s="85"/>
      <c r="N10" s="85"/>
      <c r="O10" s="85"/>
      <c r="P10" s="85"/>
      <c r="Q10" s="84">
        <v>116.18611312858383</v>
      </c>
      <c r="R10" s="84">
        <v>514.92999999999995</v>
      </c>
      <c r="S10" s="84">
        <f t="shared" si="3"/>
        <v>0</v>
      </c>
      <c r="T10" s="84">
        <v>-129.80000000000001</v>
      </c>
      <c r="U10" s="84">
        <v>166.08535696558829</v>
      </c>
      <c r="V10" s="84">
        <v>639.70494224456718</v>
      </c>
      <c r="W10" s="84"/>
      <c r="X10" s="84">
        <v>2766.5508845493796</v>
      </c>
      <c r="Y10" s="109">
        <v>0.7</v>
      </c>
      <c r="Z10" s="84">
        <v>2411.4827948899165</v>
      </c>
      <c r="AA10" s="85">
        <f t="shared" si="4"/>
        <v>0.80306839563123245</v>
      </c>
      <c r="AB10" s="85"/>
      <c r="AD10" s="108">
        <f t="shared" si="5"/>
        <v>1936.5856191845655</v>
      </c>
      <c r="AE10" s="84"/>
      <c r="AG10" s="84">
        <v>497.82888677934466</v>
      </c>
      <c r="AH10" s="111"/>
      <c r="AI10" s="95">
        <f t="shared" si="6"/>
        <v>9.6646550098766451E-2</v>
      </c>
      <c r="AJ10" s="95"/>
      <c r="AK10" s="112">
        <v>0</v>
      </c>
      <c r="AL10" s="105"/>
      <c r="AM10" s="105"/>
      <c r="AN10" s="105"/>
      <c r="AO10" s="84">
        <v>73.314999999999998</v>
      </c>
      <c r="AP10" s="105"/>
      <c r="AQ10" s="91">
        <f t="shared" si="7"/>
        <v>0.20449635243289371</v>
      </c>
      <c r="AR10" s="91">
        <f t="shared" si="8"/>
        <v>0.25706526055324347</v>
      </c>
      <c r="AS10" s="91">
        <f t="shared" si="9"/>
        <v>0.25706526055324347</v>
      </c>
      <c r="AT10" s="91">
        <f t="shared" si="10"/>
        <v>0</v>
      </c>
      <c r="AU10" s="91">
        <v>0.33743747595228935</v>
      </c>
      <c r="AV10" s="105"/>
      <c r="AW10" s="106">
        <f t="shared" si="11"/>
        <v>3.523652664640482</v>
      </c>
      <c r="AX10" s="105">
        <v>0</v>
      </c>
      <c r="AY10" s="91">
        <f t="shared" si="12"/>
        <v>7.0780397807696706E-3</v>
      </c>
      <c r="AZ10" s="105"/>
      <c r="BA10" s="85">
        <f t="shared" si="13"/>
        <v>8.96457009556412E-2</v>
      </c>
      <c r="BB10" s="85">
        <f t="shared" si="14"/>
        <v>9.6646550098766451E-2</v>
      </c>
      <c r="BC10" s="85">
        <f t="shared" si="15"/>
        <v>9.5962481972493227E-2</v>
      </c>
      <c r="BD10" s="86">
        <f t="shared" si="16"/>
        <v>0.14726947741884611</v>
      </c>
      <c r="BE10" s="86">
        <f t="shared" si="27"/>
        <v>0.14726947741884611</v>
      </c>
      <c r="BF10" s="86">
        <f t="shared" si="17"/>
        <v>1.3202075532583433E-2</v>
      </c>
      <c r="BG10" s="86">
        <f t="shared" si="18"/>
        <v>2.8225796825351358E-2</v>
      </c>
      <c r="BH10" s="86">
        <f t="shared" si="19"/>
        <v>1.4233086927379665E-2</v>
      </c>
      <c r="BI10" s="86">
        <f t="shared" si="28"/>
        <v>1.4233086927379665E-2</v>
      </c>
      <c r="BJ10" s="86">
        <f t="shared" si="20"/>
        <v>3.2591137757563234E-2</v>
      </c>
      <c r="BL10" s="84">
        <v>47293</v>
      </c>
      <c r="BM10" s="84">
        <v>1675.5239999999999</v>
      </c>
      <c r="BN10" s="84">
        <v>1451.1</v>
      </c>
      <c r="BP10" s="83">
        <v>50</v>
      </c>
      <c r="BW10" s="84">
        <f t="shared" si="21"/>
        <v>-296.97895231371649</v>
      </c>
      <c r="BX10" s="84">
        <v>2062.1486903921459</v>
      </c>
      <c r="BY10" s="84">
        <v>-2359.1276427058624</v>
      </c>
      <c r="BZ10" s="85">
        <f t="shared" si="22"/>
        <v>-5.3477986224281231E-2</v>
      </c>
      <c r="CA10" s="85">
        <f t="shared" si="23"/>
        <v>0.37133796317227197</v>
      </c>
      <c r="CB10" s="85">
        <f t="shared" si="24"/>
        <v>-0.42481594939655321</v>
      </c>
      <c r="CF10" s="84"/>
      <c r="CG10" s="84"/>
      <c r="CH10" s="84"/>
      <c r="CI10" s="84"/>
      <c r="CJ10" s="84"/>
      <c r="CK10" s="84"/>
      <c r="CL10" s="84"/>
      <c r="CN10" s="84"/>
      <c r="CO10" s="84"/>
      <c r="CP10" s="84"/>
      <c r="CQ10" s="84"/>
      <c r="CR10" s="84"/>
      <c r="CS10" s="84"/>
      <c r="CT10" s="84"/>
      <c r="CU10" s="84"/>
      <c r="CV10" s="84"/>
      <c r="CW10" s="84"/>
      <c r="CX10" s="84"/>
      <c r="DC10" s="84"/>
      <c r="DD10" s="84"/>
      <c r="DE10" s="84"/>
      <c r="DF10" s="84"/>
      <c r="DG10" s="84"/>
      <c r="DH10" s="84"/>
      <c r="DI10" s="84"/>
      <c r="DJ10" s="84"/>
      <c r="DK10" s="84"/>
      <c r="DL10" s="84"/>
      <c r="DM10" s="84"/>
      <c r="DV10" s="85">
        <v>0.48</v>
      </c>
      <c r="DW10" s="86">
        <f t="shared" si="25"/>
        <v>2.0000000000000018E-2</v>
      </c>
      <c r="DZ10" s="99"/>
      <c r="EA10" s="99"/>
      <c r="EB10" s="99"/>
      <c r="EN10" s="83">
        <f t="shared" si="26"/>
        <v>0.57397388106448111</v>
      </c>
      <c r="EO10" s="83">
        <v>0.45204116566666702</v>
      </c>
    </row>
    <row r="11" spans="1:152" s="83" customFormat="1" x14ac:dyDescent="0.2">
      <c r="A11" s="82">
        <v>1976</v>
      </c>
      <c r="B11" s="84">
        <f t="shared" si="0"/>
        <v>6268.479465047184</v>
      </c>
      <c r="C11" s="84">
        <v>5863.0427032464877</v>
      </c>
      <c r="D11" s="96">
        <v>0.16219755704110256</v>
      </c>
      <c r="E11" s="84">
        <f t="shared" si="1"/>
        <v>6881.5168372103999</v>
      </c>
      <c r="F11" s="84">
        <v>6476.0800754097036</v>
      </c>
      <c r="G11" s="84">
        <v>-50.488552516811119</v>
      </c>
      <c r="H11" s="85">
        <f t="shared" si="2"/>
        <v>-8.1150720665818955E-3</v>
      </c>
      <c r="I11" s="110">
        <v>0</v>
      </c>
      <c r="J11" s="85"/>
      <c r="K11" s="85"/>
      <c r="L11" s="85"/>
      <c r="M11" s="85"/>
      <c r="N11" s="85"/>
      <c r="O11" s="85"/>
      <c r="P11" s="85"/>
      <c r="Q11" s="84">
        <v>97.390180353596634</v>
      </c>
      <c r="R11" s="84">
        <v>659.93899999999996</v>
      </c>
      <c r="S11" s="84">
        <f t="shared" si="3"/>
        <v>0</v>
      </c>
      <c r="T11" s="84">
        <v>-171.2</v>
      </c>
      <c r="U11" s="84">
        <v>234.23676180069651</v>
      </c>
      <c r="V11" s="84">
        <v>883.71463564246903</v>
      </c>
      <c r="W11" s="84"/>
      <c r="X11" s="84">
        <v>3290.1803775881613</v>
      </c>
      <c r="Y11" s="109">
        <v>0.70000000000000007</v>
      </c>
      <c r="Z11" s="84">
        <v>2877.3052406851725</v>
      </c>
      <c r="AA11" s="85">
        <f t="shared" si="4"/>
        <v>0.80044558072791383</v>
      </c>
      <c r="AB11" s="85"/>
      <c r="AD11" s="108">
        <f t="shared" si="5"/>
        <v>2303.1262643117129</v>
      </c>
      <c r="AE11" s="84"/>
      <c r="AG11" s="84">
        <v>720.60776647184468</v>
      </c>
      <c r="AH11" s="111"/>
      <c r="AI11" s="95">
        <f t="shared" si="6"/>
        <v>0.11495734659257124</v>
      </c>
      <c r="AJ11" s="95"/>
      <c r="AK11" s="112">
        <v>0</v>
      </c>
      <c r="AL11" s="105"/>
      <c r="AM11" s="105"/>
      <c r="AN11" s="105"/>
      <c r="AO11" s="84">
        <v>90.620999999999995</v>
      </c>
      <c r="AP11" s="105"/>
      <c r="AQ11" s="91">
        <f t="shared" si="7"/>
        <v>0.2383171797306225</v>
      </c>
      <c r="AR11" s="91">
        <f t="shared" si="8"/>
        <v>0.31288244054964898</v>
      </c>
      <c r="AS11" s="91">
        <f t="shared" si="9"/>
        <v>0.31288244054964903</v>
      </c>
      <c r="AT11" s="91">
        <f t="shared" si="10"/>
        <v>0</v>
      </c>
      <c r="AU11" s="91">
        <v>0.32755632582322358</v>
      </c>
      <c r="AV11" s="105"/>
      <c r="AW11" s="106">
        <f t="shared" si="11"/>
        <v>50.488552516811119</v>
      </c>
      <c r="AX11" s="105">
        <v>0</v>
      </c>
      <c r="AY11" s="91">
        <f t="shared" si="12"/>
        <v>7.0063847304903823E-2</v>
      </c>
      <c r="AZ11" s="105"/>
      <c r="BA11" s="85">
        <f t="shared" si="13"/>
        <v>0.10471641405791599</v>
      </c>
      <c r="BB11" s="85">
        <f t="shared" si="14"/>
        <v>0.11495734659257124</v>
      </c>
      <c r="BC11" s="85">
        <f t="shared" si="15"/>
        <v>0.10690299261433243</v>
      </c>
      <c r="BD11" s="86">
        <f t="shared" si="16"/>
        <v>0.12575634654020995</v>
      </c>
      <c r="BE11" s="86">
        <f t="shared" si="27"/>
        <v>0.12575634654020995</v>
      </c>
      <c r="BF11" s="86">
        <f t="shared" si="17"/>
        <v>1.3168753654715397E-2</v>
      </c>
      <c r="BG11" s="86">
        <f t="shared" si="18"/>
        <v>2.6247233604902241E-2</v>
      </c>
      <c r="BH11" s="86">
        <f t="shared" si="19"/>
        <v>1.4456615915438413E-2</v>
      </c>
      <c r="BI11" s="86">
        <f t="shared" si="28"/>
        <v>1.4456615915438413E-2</v>
      </c>
      <c r="BJ11" s="86">
        <f t="shared" si="20"/>
        <v>3.0185781520931387E-2</v>
      </c>
      <c r="BL11" s="84">
        <v>48744</v>
      </c>
      <c r="BM11" s="84">
        <v>1857.11</v>
      </c>
      <c r="BN11" s="84">
        <v>1614.8</v>
      </c>
      <c r="BP11" s="83">
        <v>50</v>
      </c>
      <c r="BW11" s="84">
        <f t="shared" si="21"/>
        <v>-477.21842847057587</v>
      </c>
      <c r="BX11" s="84">
        <v>2741.788166549004</v>
      </c>
      <c r="BY11" s="84">
        <v>-3219.0065950195799</v>
      </c>
      <c r="BZ11" s="85">
        <f t="shared" si="22"/>
        <v>-6.9347854515172364E-2</v>
      </c>
      <c r="CA11" s="85">
        <f t="shared" si="23"/>
        <v>0.39842788027827575</v>
      </c>
      <c r="CB11" s="85">
        <f t="shared" si="24"/>
        <v>-0.46777573479344814</v>
      </c>
      <c r="CF11" s="84"/>
      <c r="CG11" s="84"/>
      <c r="CH11" s="84"/>
      <c r="CI11" s="84"/>
      <c r="CJ11" s="84"/>
      <c r="CK11" s="84"/>
      <c r="CL11" s="84"/>
      <c r="CN11" s="84"/>
      <c r="CO11" s="84"/>
      <c r="CP11" s="84"/>
      <c r="CQ11" s="84"/>
      <c r="CR11" s="84"/>
      <c r="CS11" s="84"/>
      <c r="CT11" s="84"/>
      <c r="CU11" s="84"/>
      <c r="CV11" s="84"/>
      <c r="CW11" s="84"/>
      <c r="CX11" s="84"/>
      <c r="DC11" s="84"/>
      <c r="DD11" s="84"/>
      <c r="DE11" s="84"/>
      <c r="DF11" s="84"/>
      <c r="DG11" s="84"/>
      <c r="DH11" s="84"/>
      <c r="DI11" s="84"/>
      <c r="DJ11" s="84"/>
      <c r="DK11" s="84"/>
      <c r="DL11" s="84"/>
      <c r="DM11" s="84"/>
      <c r="DV11" s="85">
        <v>0.48</v>
      </c>
      <c r="DW11" s="86">
        <f t="shared" si="25"/>
        <v>2.0000000000000018E-2</v>
      </c>
      <c r="DZ11" s="99"/>
      <c r="EA11" s="99"/>
      <c r="EB11" s="99"/>
      <c r="EN11" s="83">
        <f t="shared" si="26"/>
        <v>0.70662172513387222</v>
      </c>
      <c r="EO11" s="83">
        <v>0.55650983233333295</v>
      </c>
    </row>
    <row r="12" spans="1:152" s="83" customFormat="1" x14ac:dyDescent="0.2">
      <c r="A12" s="82">
        <v>1977</v>
      </c>
      <c r="B12" s="84">
        <f t="shared" si="0"/>
        <v>7640.6184765192593</v>
      </c>
      <c r="C12" s="84">
        <v>7197.5338158570139</v>
      </c>
      <c r="D12" s="96">
        <v>0.18576658286374367</v>
      </c>
      <c r="E12" s="84">
        <f t="shared" si="1"/>
        <v>8326.0970280261645</v>
      </c>
      <c r="F12" s="84">
        <v>7883.0123673639191</v>
      </c>
      <c r="G12" s="84">
        <v>-136.75637797434285</v>
      </c>
      <c r="H12" s="85">
        <f t="shared" si="2"/>
        <v>-1.8243577888113229E-2</v>
      </c>
      <c r="I12" s="110">
        <v>0</v>
      </c>
      <c r="J12" s="85"/>
      <c r="K12" s="85"/>
      <c r="L12" s="85"/>
      <c r="M12" s="85"/>
      <c r="N12" s="85"/>
      <c r="O12" s="85"/>
      <c r="P12" s="85"/>
      <c r="Q12" s="84">
        <v>281.23682646743629</v>
      </c>
      <c r="R12" s="84">
        <v>829.95899999999995</v>
      </c>
      <c r="S12" s="84">
        <f t="shared" si="3"/>
        <v>0</v>
      </c>
      <c r="T12" s="84">
        <v>-244.8</v>
      </c>
      <c r="U12" s="84">
        <v>198.28466066224473</v>
      </c>
      <c r="V12" s="84">
        <v>995.59169637771402</v>
      </c>
      <c r="W12" s="84"/>
      <c r="X12" s="84">
        <v>3887.7835353913588</v>
      </c>
      <c r="Y12" s="109">
        <v>0.7</v>
      </c>
      <c r="Z12" s="84">
        <v>3423.4439802469997</v>
      </c>
      <c r="AA12" s="85">
        <f t="shared" si="4"/>
        <v>0.79494464944555632</v>
      </c>
      <c r="AB12" s="85"/>
      <c r="AD12" s="108">
        <f t="shared" si="5"/>
        <v>2721.4484747739511</v>
      </c>
      <c r="AE12" s="84"/>
      <c r="AG12" s="84">
        <v>988.46113091420023</v>
      </c>
      <c r="AH12" s="111"/>
      <c r="AI12" s="95">
        <f t="shared" si="6"/>
        <v>0.12936925642235458</v>
      </c>
      <c r="AJ12" s="95"/>
      <c r="AK12" s="112">
        <v>0</v>
      </c>
      <c r="AL12" s="105"/>
      <c r="AM12" s="105"/>
      <c r="AN12" s="105"/>
      <c r="AO12" s="84">
        <v>98.683999999999997</v>
      </c>
      <c r="AP12" s="105"/>
      <c r="AQ12" s="91">
        <f t="shared" si="7"/>
        <v>0.26643806345002591</v>
      </c>
      <c r="AR12" s="91">
        <f t="shared" si="8"/>
        <v>0.36321140748266556</v>
      </c>
      <c r="AS12" s="91">
        <f t="shared" si="9"/>
        <v>0.36321140748266556</v>
      </c>
      <c r="AT12" s="91">
        <f t="shared" si="10"/>
        <v>0</v>
      </c>
      <c r="AU12" s="91">
        <v>0.29896238651102464</v>
      </c>
      <c r="AV12" s="105"/>
      <c r="AW12" s="106">
        <f t="shared" si="11"/>
        <v>136.75637797434285</v>
      </c>
      <c r="AX12" s="105">
        <v>0</v>
      </c>
      <c r="AY12" s="91">
        <f t="shared" si="12"/>
        <v>0.13835281297086582</v>
      </c>
      <c r="AZ12" s="105"/>
      <c r="BA12" s="85">
        <f t="shared" si="13"/>
        <v>0.11871842564252832</v>
      </c>
      <c r="BB12" s="85">
        <f t="shared" si="14"/>
        <v>0.12936925642235458</v>
      </c>
      <c r="BC12" s="85">
        <f t="shared" si="15"/>
        <v>0.11147065588437258</v>
      </c>
      <c r="BD12" s="86">
        <f t="shared" si="16"/>
        <v>9.9835994470242759E-2</v>
      </c>
      <c r="BE12" s="86">
        <f t="shared" si="27"/>
        <v>9.9835994470242759E-2</v>
      </c>
      <c r="BF12" s="86">
        <f t="shared" si="17"/>
        <v>1.1852372085963384E-2</v>
      </c>
      <c r="BG12" s="86">
        <f t="shared" si="18"/>
        <v>3.1035862491393978E-2</v>
      </c>
      <c r="BH12" s="86">
        <f t="shared" si="19"/>
        <v>1.2915708368801609E-2</v>
      </c>
      <c r="BI12" s="86">
        <f t="shared" si="28"/>
        <v>1.2915708368801609E-2</v>
      </c>
      <c r="BJ12" s="86">
        <f t="shared" si="20"/>
        <v>3.5662978818035249E-2</v>
      </c>
      <c r="BL12" s="84">
        <v>64147</v>
      </c>
      <c r="BM12" s="84">
        <v>2066.8670000000002</v>
      </c>
      <c r="BN12" s="84">
        <v>1798.7</v>
      </c>
      <c r="BP12" s="83">
        <v>45</v>
      </c>
      <c r="BW12" s="84">
        <f t="shared" si="21"/>
        <v>-671.52764270586295</v>
      </c>
      <c r="BX12" s="84">
        <v>3588.3276427058622</v>
      </c>
      <c r="BY12" s="84">
        <v>-4259.8552854117252</v>
      </c>
      <c r="BZ12" s="85">
        <f t="shared" si="22"/>
        <v>-8.0653352999065328E-2</v>
      </c>
      <c r="CA12" s="85">
        <f t="shared" si="23"/>
        <v>0.43097355587225639</v>
      </c>
      <c r="CB12" s="85">
        <f t="shared" si="24"/>
        <v>-0.51162690887132178</v>
      </c>
      <c r="CF12" s="84"/>
      <c r="CG12" s="84"/>
      <c r="CH12" s="84"/>
      <c r="CI12" s="84"/>
      <c r="CJ12" s="84"/>
      <c r="CK12" s="84"/>
      <c r="CL12" s="84"/>
      <c r="CN12" s="84"/>
      <c r="CO12" s="84"/>
      <c r="CP12" s="84"/>
      <c r="CQ12" s="84"/>
      <c r="CR12" s="84"/>
      <c r="CS12" s="84"/>
      <c r="CT12" s="84"/>
      <c r="CU12" s="84"/>
      <c r="CV12" s="84"/>
      <c r="CW12" s="84"/>
      <c r="CX12" s="84"/>
      <c r="DC12" s="84">
        <v>1</v>
      </c>
      <c r="DD12" s="84">
        <v>0</v>
      </c>
      <c r="DE12" s="84" t="s">
        <v>27</v>
      </c>
      <c r="DF12" s="84" t="s">
        <v>27</v>
      </c>
      <c r="DG12" s="84"/>
      <c r="DH12" s="84"/>
      <c r="DI12" s="84"/>
      <c r="DJ12" s="84"/>
      <c r="DK12" s="84"/>
      <c r="DL12" s="84"/>
      <c r="DM12" s="84"/>
      <c r="DV12" s="85">
        <v>0.48</v>
      </c>
      <c r="DW12" s="86">
        <f t="shared" si="25"/>
        <v>-2.9999999999999971E-2</v>
      </c>
      <c r="DZ12" s="99"/>
      <c r="EA12" s="99"/>
      <c r="EB12" s="99"/>
      <c r="EN12" s="83">
        <f t="shared" si="26"/>
        <v>0.72790528642751573</v>
      </c>
      <c r="EO12" s="83">
        <v>0.57327199900000003</v>
      </c>
    </row>
    <row r="13" spans="1:152" s="83" customFormat="1" x14ac:dyDescent="0.2">
      <c r="A13" s="82">
        <v>1978</v>
      </c>
      <c r="B13" s="84">
        <f t="shared" si="0"/>
        <v>8885.2453255265427</v>
      </c>
      <c r="C13" s="84">
        <v>8379.6461807091418</v>
      </c>
      <c r="D13" s="96">
        <v>0.20483063793780054</v>
      </c>
      <c r="E13" s="84">
        <f t="shared" si="1"/>
        <v>9821.7969127179313</v>
      </c>
      <c r="F13" s="84">
        <v>9316.1977679005304</v>
      </c>
      <c r="G13" s="84">
        <v>-291.48473843242681</v>
      </c>
      <c r="H13" s="85">
        <f t="shared" si="2"/>
        <v>-3.3282538134467535E-2</v>
      </c>
      <c r="I13" s="110">
        <v>0</v>
      </c>
      <c r="J13" s="85"/>
      <c r="K13" s="85"/>
      <c r="L13" s="85"/>
      <c r="M13" s="85"/>
      <c r="N13" s="85"/>
      <c r="O13" s="85"/>
      <c r="P13" s="85"/>
      <c r="Q13" s="84">
        <v>418.84215124104196</v>
      </c>
      <c r="R13" s="84">
        <v>1063.9090000000001</v>
      </c>
      <c r="S13" s="84">
        <f t="shared" si="3"/>
        <v>0</v>
      </c>
      <c r="T13" s="84">
        <v>-312.2</v>
      </c>
      <c r="U13" s="84">
        <v>193.39914481740016</v>
      </c>
      <c r="V13" s="84">
        <v>1083.724948736193</v>
      </c>
      <c r="W13" s="84"/>
      <c r="X13" s="84">
        <v>4642.6485014589389</v>
      </c>
      <c r="Y13" s="109">
        <v>0.7</v>
      </c>
      <c r="Z13" s="84">
        <v>4096.4788092491335</v>
      </c>
      <c r="AA13" s="85">
        <f t="shared" si="4"/>
        <v>0.79332863719047064</v>
      </c>
      <c r="AB13" s="85"/>
      <c r="AD13" s="108">
        <f t="shared" si="5"/>
        <v>3249.8539510212572</v>
      </c>
      <c r="AE13" s="84"/>
      <c r="AG13" s="84">
        <v>1198.0189967454457</v>
      </c>
      <c r="AH13" s="111"/>
      <c r="AI13" s="95">
        <f t="shared" si="6"/>
        <v>0.13483240505511318</v>
      </c>
      <c r="AJ13" s="95"/>
      <c r="AK13" s="112">
        <v>0</v>
      </c>
      <c r="AL13" s="105"/>
      <c r="AM13" s="105"/>
      <c r="AN13" s="105"/>
      <c r="AO13" s="84">
        <v>134.66800000000001</v>
      </c>
      <c r="AP13" s="105"/>
      <c r="AQ13" s="91">
        <f t="shared" si="7"/>
        <v>0.26934649681191469</v>
      </c>
      <c r="AR13" s="91">
        <f t="shared" si="8"/>
        <v>0.36863779566739352</v>
      </c>
      <c r="AS13" s="91">
        <f t="shared" si="9"/>
        <v>0.36863779566739358</v>
      </c>
      <c r="AT13" s="91">
        <f t="shared" si="10"/>
        <v>0</v>
      </c>
      <c r="AU13" s="91">
        <v>0.29335684891240449</v>
      </c>
      <c r="AV13" s="105"/>
      <c r="AW13" s="106">
        <f t="shared" si="11"/>
        <v>291.48473843242681</v>
      </c>
      <c r="AX13" s="105">
        <v>0</v>
      </c>
      <c r="AY13" s="91">
        <f t="shared" si="12"/>
        <v>0.24330560635872894</v>
      </c>
      <c r="AZ13" s="105"/>
      <c r="BA13" s="85">
        <f t="shared" si="13"/>
        <v>0.12197554148102667</v>
      </c>
      <c r="BB13" s="85">
        <f t="shared" si="14"/>
        <v>0.13483240505511318</v>
      </c>
      <c r="BC13" s="85">
        <f t="shared" si="15"/>
        <v>0.10202692498637311</v>
      </c>
      <c r="BD13" s="86">
        <f t="shared" si="16"/>
        <v>0.1124089020005867</v>
      </c>
      <c r="BE13" s="86">
        <f t="shared" si="27"/>
        <v>0.1124089020005867</v>
      </c>
      <c r="BF13" s="86">
        <f t="shared" si="17"/>
        <v>1.3711136688809225E-2</v>
      </c>
      <c r="BG13" s="86">
        <f t="shared" si="18"/>
        <v>3.033406816444217E-2</v>
      </c>
      <c r="BH13" s="86">
        <f t="shared" si="19"/>
        <v>1.5156362606343628E-2</v>
      </c>
      <c r="BI13" s="86">
        <f t="shared" si="28"/>
        <v>1.5156362606343628E-2</v>
      </c>
      <c r="BJ13" s="86">
        <f t="shared" si="20"/>
        <v>3.4869698014680525E-2</v>
      </c>
      <c r="BL13" s="84">
        <v>70782</v>
      </c>
      <c r="BM13" s="84">
        <v>2333.4160000000002</v>
      </c>
      <c r="BN13" s="84">
        <v>2029.9</v>
      </c>
      <c r="BP13" s="83">
        <v>45</v>
      </c>
      <c r="BW13" s="84">
        <f t="shared" si="21"/>
        <v>-869.34607117643827</v>
      </c>
      <c r="BX13" s="84">
        <v>4297.767118862721</v>
      </c>
      <c r="BY13" s="84">
        <v>-5167.1131900391592</v>
      </c>
      <c r="BZ13" s="85">
        <f t="shared" si="22"/>
        <v>-8.8511916801165963E-2</v>
      </c>
      <c r="CA13" s="85">
        <f t="shared" si="23"/>
        <v>0.43757442319924977</v>
      </c>
      <c r="CB13" s="85">
        <f t="shared" si="24"/>
        <v>-0.52608634000041576</v>
      </c>
      <c r="CF13" s="84"/>
      <c r="CG13" s="84"/>
      <c r="CH13" s="84"/>
      <c r="CI13" s="84"/>
      <c r="CJ13" s="84"/>
      <c r="CK13" s="84"/>
      <c r="CL13" s="84"/>
      <c r="CN13" s="84"/>
      <c r="CO13" s="84"/>
      <c r="CP13" s="84"/>
      <c r="CQ13" s="84"/>
      <c r="CR13" s="84"/>
      <c r="CS13" s="84"/>
      <c r="CT13" s="84"/>
      <c r="CU13" s="84"/>
      <c r="CV13" s="84"/>
      <c r="CW13" s="84"/>
      <c r="CX13" s="84"/>
      <c r="DC13" s="84"/>
      <c r="DD13" s="84"/>
      <c r="DE13" s="84"/>
      <c r="DF13" s="84"/>
      <c r="DG13" s="84"/>
      <c r="DH13" s="84"/>
      <c r="DI13" s="84"/>
      <c r="DJ13" s="84"/>
      <c r="DK13" s="84"/>
      <c r="DL13" s="84"/>
      <c r="DM13" s="84"/>
      <c r="DV13" s="85">
        <v>0.48</v>
      </c>
      <c r="DW13" s="86">
        <f t="shared" si="25"/>
        <v>-2.9999999999999971E-2</v>
      </c>
      <c r="DZ13" s="99"/>
      <c r="EA13" s="99"/>
      <c r="EB13" s="99"/>
      <c r="EN13" s="83">
        <f t="shared" si="26"/>
        <v>0.66217422626393907</v>
      </c>
      <c r="EO13" s="83">
        <v>0.52150458233333297</v>
      </c>
    </row>
    <row r="14" spans="1:152" s="83" customFormat="1" x14ac:dyDescent="0.2">
      <c r="A14" s="82">
        <v>1979</v>
      </c>
      <c r="B14" s="84">
        <f t="shared" si="0"/>
        <v>10490.603991778094</v>
      </c>
      <c r="C14" s="84">
        <v>9840.7439913022899</v>
      </c>
      <c r="D14" s="96">
        <v>0.23285646788208286</v>
      </c>
      <c r="E14" s="84">
        <f t="shared" si="1"/>
        <v>11686.145341992093</v>
      </c>
      <c r="F14" s="84">
        <v>11036.285341516288</v>
      </c>
      <c r="G14" s="84">
        <v>-354.42421364605127</v>
      </c>
      <c r="H14" s="85">
        <f t="shared" si="2"/>
        <v>-3.4087611488967891E-2</v>
      </c>
      <c r="I14" s="110">
        <v>0</v>
      </c>
      <c r="J14" s="85"/>
      <c r="K14" s="85"/>
      <c r="L14" s="85"/>
      <c r="M14" s="85"/>
      <c r="N14" s="85"/>
      <c r="O14" s="85"/>
      <c r="P14" s="85"/>
      <c r="Q14" s="84">
        <v>447.57886343205121</v>
      </c>
      <c r="R14" s="84">
        <v>1288.6959999999999</v>
      </c>
      <c r="S14" s="84">
        <f t="shared" si="3"/>
        <v>0</v>
      </c>
      <c r="T14" s="84">
        <v>-340.5</v>
      </c>
      <c r="U14" s="84">
        <v>309.36000047580455</v>
      </c>
      <c r="V14" s="84">
        <v>1183.9139399424212</v>
      </c>
      <c r="W14" s="84"/>
      <c r="X14" s="84">
        <v>5763.4712964072096</v>
      </c>
      <c r="Y14" s="109">
        <v>0.7</v>
      </c>
      <c r="Z14" s="84">
        <v>5085.9088102556325</v>
      </c>
      <c r="AA14" s="85">
        <f t="shared" si="4"/>
        <v>0.79325643813150959</v>
      </c>
      <c r="AB14" s="85"/>
      <c r="AD14" s="108">
        <f t="shared" si="5"/>
        <v>4034.4299074850464</v>
      </c>
      <c r="AE14" s="84"/>
      <c r="AG14" s="84">
        <v>1402.8565716080022</v>
      </c>
      <c r="AH14" s="111"/>
      <c r="AI14" s="95">
        <f t="shared" si="6"/>
        <v>0.13372505269548607</v>
      </c>
      <c r="AJ14" s="95"/>
      <c r="AK14" s="112">
        <v>0</v>
      </c>
      <c r="AL14" s="105"/>
      <c r="AM14" s="105"/>
      <c r="AN14" s="105"/>
      <c r="AO14" s="84">
        <v>178.703</v>
      </c>
      <c r="AP14" s="105"/>
      <c r="AQ14" s="91">
        <f t="shared" si="7"/>
        <v>0.25800674233409193</v>
      </c>
      <c r="AR14" s="91">
        <f t="shared" ref="AR14:AR50" si="29">(AG14-AK14)/AD14</f>
        <v>0.34772114122128961</v>
      </c>
      <c r="AS14" s="91">
        <f t="shared" si="9"/>
        <v>0.34772114122128961</v>
      </c>
      <c r="AT14" s="91">
        <f t="shared" si="10"/>
        <v>0</v>
      </c>
      <c r="AU14" s="91">
        <v>0.25456953642384106</v>
      </c>
      <c r="AV14" s="105"/>
      <c r="AW14" s="106">
        <f t="shared" si="11"/>
        <v>354.42421364605127</v>
      </c>
      <c r="AX14" s="105">
        <v>0</v>
      </c>
      <c r="AY14" s="91">
        <f t="shared" si="12"/>
        <v>0.25264465435678723</v>
      </c>
      <c r="AZ14" s="105"/>
      <c r="BA14" s="85">
        <f t="shared" si="13"/>
        <v>0.12004442273767431</v>
      </c>
      <c r="BB14" s="85">
        <f t="shared" si="14"/>
        <v>0.13372505269548607</v>
      </c>
      <c r="BC14" s="85">
        <f t="shared" si="15"/>
        <v>9.9940132978391827E-2</v>
      </c>
      <c r="BD14" s="86">
        <f t="shared" si="16"/>
        <v>0.12738508242162241</v>
      </c>
      <c r="BE14" s="86">
        <f t="shared" si="27"/>
        <v>0.12738508242162241</v>
      </c>
      <c r="BF14" s="86">
        <f t="shared" si="17"/>
        <v>1.5291868684694725E-2</v>
      </c>
      <c r="BG14" s="86">
        <f t="shared" si="18"/>
        <v>3.0334323761938481E-2</v>
      </c>
      <c r="BH14" s="86">
        <f t="shared" si="19"/>
        <v>1.7034576859450295E-2</v>
      </c>
      <c r="BI14" s="86">
        <f t="shared" si="28"/>
        <v>1.7034576859450295E-2</v>
      </c>
      <c r="BJ14" s="86">
        <f t="shared" si="20"/>
        <v>3.4911484743350235E-2</v>
      </c>
      <c r="BL14" s="84">
        <v>78488</v>
      </c>
      <c r="BM14" s="84">
        <v>2587.4319999999998</v>
      </c>
      <c r="BN14" s="84">
        <v>2248.1999999999998</v>
      </c>
      <c r="BP14" s="83">
        <v>45</v>
      </c>
      <c r="BW14" s="84">
        <f t="shared" si="21"/>
        <v>-1672.0552854117268</v>
      </c>
      <c r="BX14" s="84">
        <v>5014.5065950195776</v>
      </c>
      <c r="BY14" s="84">
        <v>-6686.5618804313044</v>
      </c>
      <c r="BZ14" s="85">
        <f t="shared" si="22"/>
        <v>-0.14308013775966763</v>
      </c>
      <c r="CA14" s="85">
        <f t="shared" si="23"/>
        <v>0.42909842794790826</v>
      </c>
      <c r="CB14" s="85">
        <f t="shared" si="24"/>
        <v>-0.57217856570757586</v>
      </c>
      <c r="CF14" s="84"/>
      <c r="CG14" s="84"/>
      <c r="CH14" s="84"/>
      <c r="CI14" s="84"/>
      <c r="CJ14" s="84"/>
      <c r="CK14" s="84"/>
      <c r="CL14" s="84"/>
      <c r="CN14" s="84"/>
      <c r="CO14" s="84"/>
      <c r="CP14" s="84"/>
      <c r="CQ14" s="84"/>
      <c r="CR14" s="84"/>
      <c r="CS14" s="84"/>
      <c r="CT14" s="84"/>
      <c r="CU14" s="84"/>
      <c r="CV14" s="84"/>
      <c r="CW14" s="84"/>
      <c r="CX14" s="84"/>
      <c r="DC14" s="84"/>
      <c r="DD14" s="84"/>
      <c r="DE14" s="84"/>
      <c r="DF14" s="84"/>
      <c r="DG14" s="84"/>
      <c r="DH14" s="84"/>
      <c r="DI14" s="84"/>
      <c r="DJ14" s="84"/>
      <c r="DK14" s="84"/>
      <c r="DL14" s="84"/>
      <c r="DM14" s="84"/>
      <c r="DV14" s="85">
        <v>0.46</v>
      </c>
      <c r="DW14" s="86">
        <f t="shared" si="25"/>
        <v>-1.0000000000000009E-2</v>
      </c>
      <c r="DZ14" s="99"/>
      <c r="EA14" s="99"/>
      <c r="EB14" s="99"/>
      <c r="EN14" s="83">
        <f t="shared" si="26"/>
        <v>0.62038751655031332</v>
      </c>
      <c r="EO14" s="83">
        <v>0.48859487408443097</v>
      </c>
    </row>
    <row r="15" spans="1:152" s="83" customFormat="1" x14ac:dyDescent="0.2">
      <c r="A15" s="82">
        <v>1980</v>
      </c>
      <c r="B15" s="84">
        <f t="shared" si="0"/>
        <v>12296.520089673691</v>
      </c>
      <c r="C15" s="84">
        <v>11384.138752396831</v>
      </c>
      <c r="D15" s="96">
        <v>0.26855695857480938</v>
      </c>
      <c r="E15" s="84">
        <f t="shared" si="1"/>
        <v>14009.617681107859</v>
      </c>
      <c r="F15" s="84">
        <v>13097.236343830999</v>
      </c>
      <c r="G15" s="84">
        <v>-433.33259143416484</v>
      </c>
      <c r="H15" s="85">
        <f t="shared" si="2"/>
        <v>-3.5037968630520978E-2</v>
      </c>
      <c r="I15" s="110">
        <v>0</v>
      </c>
      <c r="J15" s="85"/>
      <c r="K15" s="85"/>
      <c r="L15" s="85"/>
      <c r="M15" s="85"/>
      <c r="N15" s="85"/>
      <c r="O15" s="85"/>
      <c r="P15" s="85"/>
      <c r="Q15" s="84">
        <v>362.33800000000002</v>
      </c>
      <c r="R15" s="84">
        <v>1642.1030000000001</v>
      </c>
      <c r="S15" s="84">
        <f t="shared" si="3"/>
        <v>0</v>
      </c>
      <c r="T15" s="84">
        <v>-492.7</v>
      </c>
      <c r="U15" s="84">
        <v>419.68133727685927</v>
      </c>
      <c r="V15" s="84">
        <v>1500.6156457125271</v>
      </c>
      <c r="W15" s="84"/>
      <c r="X15" s="84">
        <v>7160.5431218125814</v>
      </c>
      <c r="Y15" s="109">
        <v>0.7</v>
      </c>
      <c r="Z15" s="84">
        <v>6313.6351467178338</v>
      </c>
      <c r="AA15" s="85">
        <f t="shared" si="4"/>
        <v>0.79389766256520389</v>
      </c>
      <c r="AB15" s="85"/>
      <c r="AD15" s="108">
        <f t="shared" si="5"/>
        <v>5012.3801852688066</v>
      </c>
      <c r="AE15" s="84"/>
      <c r="AG15" s="84">
        <v>1363.7013657954421</v>
      </c>
      <c r="AH15" s="111"/>
      <c r="AI15" s="95">
        <f t="shared" si="6"/>
        <v>0.11090140591407192</v>
      </c>
      <c r="AJ15" s="95"/>
      <c r="AK15" s="112">
        <v>0</v>
      </c>
      <c r="AL15" s="105"/>
      <c r="AM15" s="105"/>
      <c r="AN15" s="105"/>
      <c r="AO15" s="84">
        <v>183.80699999999999</v>
      </c>
      <c r="AP15" s="105"/>
      <c r="AQ15" s="91">
        <f t="shared" si="7"/>
        <v>0.21387765430444081</v>
      </c>
      <c r="AR15" s="91">
        <f t="shared" si="29"/>
        <v>0.27206662611174393</v>
      </c>
      <c r="AS15" s="91">
        <f t="shared" si="9"/>
        <v>0.27206662611174393</v>
      </c>
      <c r="AT15" s="91">
        <f t="shared" si="10"/>
        <v>0</v>
      </c>
      <c r="AU15" s="91">
        <v>0.20804020100502513</v>
      </c>
      <c r="AV15" s="105"/>
      <c r="AW15" s="106">
        <f t="shared" si="11"/>
        <v>433.33259143416484</v>
      </c>
      <c r="AX15" s="105">
        <v>0</v>
      </c>
      <c r="AY15" s="91">
        <f t="shared" si="12"/>
        <v>0.31776208655580795</v>
      </c>
      <c r="AZ15" s="105"/>
      <c r="BA15" s="85">
        <f t="shared" si="13"/>
        <v>9.7340369797129456E-2</v>
      </c>
      <c r="BB15" s="85">
        <f t="shared" si="14"/>
        <v>0.11090140591407192</v>
      </c>
      <c r="BC15" s="85">
        <f t="shared" si="15"/>
        <v>7.5661143768843808E-2</v>
      </c>
      <c r="BD15" s="86">
        <f t="shared" si="16"/>
        <v>0.13478537501704857</v>
      </c>
      <c r="BE15" s="86">
        <f t="shared" si="27"/>
        <v>0.13478537501704857</v>
      </c>
      <c r="BF15" s="86">
        <f t="shared" si="17"/>
        <v>1.312005824740428E-2</v>
      </c>
      <c r="BG15" s="86">
        <f t="shared" si="18"/>
        <v>2.7894907327415692E-2</v>
      </c>
      <c r="BH15" s="86">
        <f t="shared" si="19"/>
        <v>1.4947887586046111E-2</v>
      </c>
      <c r="BI15" s="86">
        <f t="shared" si="28"/>
        <v>1.4947887586046111E-2</v>
      </c>
      <c r="BJ15" s="86">
        <f t="shared" si="20"/>
        <v>3.2398219878028676E-2</v>
      </c>
      <c r="BL15" s="84">
        <v>78624</v>
      </c>
      <c r="BM15" s="84">
        <v>2818.5790000000002</v>
      </c>
      <c r="BN15" s="84">
        <v>2426.8000000000002</v>
      </c>
      <c r="BP15" s="83">
        <v>45</v>
      </c>
      <c r="BW15" s="84">
        <f t="shared" si="21"/>
        <v>-1633.2434519607295</v>
      </c>
      <c r="BX15" s="84">
        <v>5907.4763330980086</v>
      </c>
      <c r="BY15" s="84">
        <v>-7540.7197850587381</v>
      </c>
      <c r="BZ15" s="85">
        <f t="shared" si="22"/>
        <v>-0.11658015865509153</v>
      </c>
      <c r="CA15" s="85">
        <f t="shared" si="23"/>
        <v>0.42167291553318498</v>
      </c>
      <c r="CB15" s="85">
        <f t="shared" si="24"/>
        <v>-0.5382530741882765</v>
      </c>
      <c r="CF15" s="84"/>
      <c r="CG15" s="84"/>
      <c r="CH15" s="84"/>
      <c r="CI15" s="84"/>
      <c r="CJ15" s="84"/>
      <c r="CK15" s="84"/>
      <c r="CL15" s="84"/>
      <c r="CN15" s="84"/>
      <c r="CO15" s="84"/>
      <c r="CP15" s="84"/>
      <c r="CQ15" s="84"/>
      <c r="CR15" s="84"/>
      <c r="CS15" s="84"/>
      <c r="CT15" s="84"/>
      <c r="CU15" s="84"/>
      <c r="CV15" s="84"/>
      <c r="CW15" s="84"/>
      <c r="CX15" s="84"/>
      <c r="DC15" s="84"/>
      <c r="DD15" s="84"/>
      <c r="DE15" s="84"/>
      <c r="DF15" s="84"/>
      <c r="DG15" s="84"/>
      <c r="DH15" s="84"/>
      <c r="DI15" s="84"/>
      <c r="DJ15" s="84"/>
      <c r="DK15" s="84"/>
      <c r="DL15" s="84"/>
      <c r="DM15" s="84"/>
      <c r="DV15" s="85">
        <v>0.46</v>
      </c>
      <c r="DW15" s="86">
        <f t="shared" si="25"/>
        <v>-1.0000000000000009E-2</v>
      </c>
      <c r="DZ15" s="99"/>
      <c r="EA15" s="99"/>
      <c r="EB15" s="99"/>
      <c r="EN15" s="83">
        <f t="shared" si="26"/>
        <v>0.61791203867823696</v>
      </c>
      <c r="EO15" s="83">
        <v>0.48664527682958703</v>
      </c>
    </row>
    <row r="16" spans="1:152" s="83" customFormat="1" x14ac:dyDescent="0.2">
      <c r="A16" s="82">
        <v>1981</v>
      </c>
      <c r="B16" s="84">
        <f t="shared" si="0"/>
        <v>14673.782205281785</v>
      </c>
      <c r="C16" s="84">
        <v>13636.164429316887</v>
      </c>
      <c r="D16" s="96">
        <v>0.31787664889213646</v>
      </c>
      <c r="E16" s="84">
        <f t="shared" si="1"/>
        <v>16929.705394323028</v>
      </c>
      <c r="F16" s="84">
        <v>15892.087618358131</v>
      </c>
      <c r="G16" s="84">
        <v>-618.81418904124723</v>
      </c>
      <c r="H16" s="85">
        <f t="shared" si="2"/>
        <v>-4.1103873634723613E-2</v>
      </c>
      <c r="I16" s="110">
        <v>0</v>
      </c>
      <c r="J16" s="85"/>
      <c r="K16" s="85"/>
      <c r="L16" s="85"/>
      <c r="M16" s="85"/>
      <c r="N16" s="85"/>
      <c r="O16" s="85"/>
      <c r="P16" s="85"/>
      <c r="Q16" s="84">
        <v>237.70900000000003</v>
      </c>
      <c r="R16" s="84">
        <v>1874.818</v>
      </c>
      <c r="S16" s="84">
        <f t="shared" si="3"/>
        <v>0</v>
      </c>
      <c r="T16" s="84">
        <v>-584.79999999999995</v>
      </c>
      <c r="U16" s="84">
        <v>452.81777596489883</v>
      </c>
      <c r="V16" s="84">
        <v>1894.3710793969585</v>
      </c>
      <c r="W16" s="84"/>
      <c r="X16" s="84">
        <v>8485.4400402462179</v>
      </c>
      <c r="Y16" s="109">
        <v>0.7</v>
      </c>
      <c r="Z16" s="84">
        <v>7436.1164789666454</v>
      </c>
      <c r="AA16" s="85">
        <f t="shared" si="4"/>
        <v>0.79877823928300995</v>
      </c>
      <c r="AB16" s="85"/>
      <c r="AD16" s="108">
        <f t="shared" si="5"/>
        <v>5939.8080281723524</v>
      </c>
      <c r="AE16" s="84"/>
      <c r="AG16" s="84">
        <v>1917.6061874548507</v>
      </c>
      <c r="AH16" s="111"/>
      <c r="AI16" s="95">
        <f t="shared" si="6"/>
        <v>0.13068247576719613</v>
      </c>
      <c r="AJ16" s="95"/>
      <c r="AK16" s="112">
        <v>0</v>
      </c>
      <c r="AL16" s="105"/>
      <c r="AM16" s="105"/>
      <c r="AN16" s="105"/>
      <c r="AO16" s="84">
        <v>253.49100000000001</v>
      </c>
      <c r="AP16" s="105"/>
      <c r="AQ16" s="91">
        <f t="shared" si="7"/>
        <v>0.24405054065254997</v>
      </c>
      <c r="AR16" s="91">
        <f t="shared" si="29"/>
        <v>0.3228397581806845</v>
      </c>
      <c r="AS16" s="91">
        <f t="shared" si="9"/>
        <v>0.3228397581806845</v>
      </c>
      <c r="AT16" s="91">
        <f t="shared" si="10"/>
        <v>0</v>
      </c>
      <c r="AU16" s="91">
        <v>0.22812425895186153</v>
      </c>
      <c r="AV16" s="105"/>
      <c r="AW16" s="106">
        <f t="shared" si="11"/>
        <v>618.81418904124723</v>
      </c>
      <c r="AX16" s="105">
        <v>0</v>
      </c>
      <c r="AY16" s="91">
        <f t="shared" si="12"/>
        <v>0.32270139358622452</v>
      </c>
      <c r="AZ16" s="105"/>
      <c r="BA16" s="85">
        <f t="shared" si="13"/>
        <v>0.11326872752894294</v>
      </c>
      <c r="BB16" s="85">
        <f t="shared" si="14"/>
        <v>0.13068247576719613</v>
      </c>
      <c r="BC16" s="85">
        <f t="shared" si="15"/>
        <v>8.8511058719823912E-2</v>
      </c>
      <c r="BD16" s="86">
        <f t="shared" si="16"/>
        <v>0.13219137571538961</v>
      </c>
      <c r="BE16" s="86">
        <f t="shared" si="27"/>
        <v>0.13219137571538961</v>
      </c>
      <c r="BF16" s="86">
        <f t="shared" si="17"/>
        <v>1.4973148917582592E-2</v>
      </c>
      <c r="BG16" s="86">
        <f t="shared" si="18"/>
        <v>2.3934982134452502E-2</v>
      </c>
      <c r="BH16" s="86">
        <f t="shared" si="19"/>
        <v>1.7275096253558723E-2</v>
      </c>
      <c r="BI16" s="86">
        <f t="shared" si="28"/>
        <v>1.7275096253558723E-2</v>
      </c>
      <c r="BJ16" s="86">
        <f t="shared" si="20"/>
        <v>2.7910804158554056E-2</v>
      </c>
      <c r="BL16" s="84">
        <v>75976</v>
      </c>
      <c r="BM16" s="84">
        <v>3174.2660000000001</v>
      </c>
      <c r="BN16" s="84">
        <v>2722.1</v>
      </c>
      <c r="BP16" s="83">
        <v>45</v>
      </c>
      <c r="BW16" s="84">
        <f t="shared" si="21"/>
        <v>-2104.5540676473129</v>
      </c>
      <c r="BX16" s="84">
        <v>7008.4158092548669</v>
      </c>
      <c r="BY16" s="84">
        <v>-9112.9698769021797</v>
      </c>
      <c r="BZ16" s="85">
        <f t="shared" si="22"/>
        <v>-0.1243113225321112</v>
      </c>
      <c r="CA16" s="85">
        <f t="shared" si="23"/>
        <v>0.41397151610239902</v>
      </c>
      <c r="CB16" s="85">
        <f t="shared" si="24"/>
        <v>-0.53828283863451021</v>
      </c>
      <c r="CF16" s="84"/>
      <c r="CG16" s="84"/>
      <c r="CH16" s="84"/>
      <c r="CI16" s="84"/>
      <c r="CJ16" s="84"/>
      <c r="CK16" s="84"/>
      <c r="CL16" s="84"/>
      <c r="CN16" s="84"/>
      <c r="CO16" s="84"/>
      <c r="CP16" s="84"/>
      <c r="CQ16" s="84"/>
      <c r="CR16" s="84"/>
      <c r="CS16" s="84"/>
      <c r="CT16" s="84"/>
      <c r="CU16" s="84"/>
      <c r="CV16" s="84"/>
      <c r="CW16" s="84"/>
      <c r="CX16" s="84"/>
      <c r="DC16" s="84"/>
      <c r="DD16" s="84"/>
      <c r="DE16" s="84"/>
      <c r="DF16" s="84"/>
      <c r="DG16" s="84"/>
      <c r="DH16" s="84"/>
      <c r="DI16" s="84"/>
      <c r="DJ16" s="84"/>
      <c r="DK16" s="84"/>
      <c r="DL16" s="84"/>
      <c r="DM16" s="84"/>
      <c r="DV16" s="85">
        <v>0.46</v>
      </c>
      <c r="DW16" s="86">
        <f t="shared" si="25"/>
        <v>-1.0000000000000009E-2</v>
      </c>
      <c r="DZ16" s="99"/>
      <c r="EA16" s="99"/>
      <c r="EB16" s="99"/>
      <c r="EN16" s="83">
        <f t="shared" si="26"/>
        <v>0.7888858135663932</v>
      </c>
      <c r="EO16" s="83">
        <v>0.62129806687560296</v>
      </c>
    </row>
    <row r="17" spans="1:145" s="83" customFormat="1" x14ac:dyDescent="0.2">
      <c r="A17" s="82">
        <v>1982</v>
      </c>
      <c r="B17" s="84">
        <f t="shared" si="0"/>
        <v>17071.905412089385</v>
      </c>
      <c r="C17" s="84">
        <v>15722.752128272723</v>
      </c>
      <c r="D17" s="96">
        <v>0.37154689626305759</v>
      </c>
      <c r="E17" s="84">
        <f t="shared" si="1"/>
        <v>20201.826782594275</v>
      </c>
      <c r="F17" s="84">
        <v>18852.673498777618</v>
      </c>
      <c r="G17" s="84">
        <v>-1173.9483705049015</v>
      </c>
      <c r="H17" s="85">
        <f t="shared" si="2"/>
        <v>-6.5219514130145498E-2</v>
      </c>
      <c r="I17" s="110">
        <v>0</v>
      </c>
      <c r="J17" s="85"/>
      <c r="K17" s="85"/>
      <c r="L17" s="85"/>
      <c r="M17" s="85"/>
      <c r="N17" s="85"/>
      <c r="O17" s="85"/>
      <c r="P17" s="85"/>
      <c r="Q17" s="84">
        <v>245.89800000000002</v>
      </c>
      <c r="R17" s="84">
        <v>2201.8710000000001</v>
      </c>
      <c r="S17" s="84">
        <f t="shared" si="3"/>
        <v>0</v>
      </c>
      <c r="T17" s="84">
        <v>-705.1</v>
      </c>
      <c r="U17" s="84">
        <v>644.05328381666004</v>
      </c>
      <c r="V17" s="84">
        <v>2357.0603918353781</v>
      </c>
      <c r="W17" s="84"/>
      <c r="X17" s="84">
        <v>9681.7346561915656</v>
      </c>
      <c r="Y17" s="109">
        <v>0.7</v>
      </c>
      <c r="Z17" s="84">
        <v>8483.8074877099571</v>
      </c>
      <c r="AA17" s="85">
        <f t="shared" si="4"/>
        <v>0.79884111811257952</v>
      </c>
      <c r="AB17" s="85"/>
      <c r="AD17" s="108">
        <f t="shared" si="5"/>
        <v>6777.2142593340959</v>
      </c>
      <c r="AE17" s="84"/>
      <c r="AG17" s="84">
        <v>2148.686667051953</v>
      </c>
      <c r="AH17" s="111"/>
      <c r="AI17" s="95">
        <f t="shared" si="6"/>
        <v>0.12586097539706206</v>
      </c>
      <c r="AJ17" s="95"/>
      <c r="AK17" s="112">
        <v>0</v>
      </c>
      <c r="AL17" s="105"/>
      <c r="AM17" s="105"/>
      <c r="AN17" s="105"/>
      <c r="AO17" s="84">
        <v>294.32499999999999</v>
      </c>
      <c r="AP17" s="105"/>
      <c r="AQ17" s="91">
        <f t="shared" si="7"/>
        <v>0.24072490662541118</v>
      </c>
      <c r="AR17" s="91">
        <f t="shared" si="29"/>
        <v>0.3170457041538296</v>
      </c>
      <c r="AS17" s="91">
        <f t="shared" si="9"/>
        <v>0.31704570415382949</v>
      </c>
      <c r="AT17" s="91">
        <f t="shared" si="10"/>
        <v>0</v>
      </c>
      <c r="AU17" s="91">
        <v>0.23835967535241354</v>
      </c>
      <c r="AV17" s="105"/>
      <c r="AW17" s="106">
        <f t="shared" si="11"/>
        <v>1173.9483705049015</v>
      </c>
      <c r="AX17" s="105">
        <v>0</v>
      </c>
      <c r="AY17" s="91">
        <f t="shared" si="12"/>
        <v>0.54635624100352675</v>
      </c>
      <c r="AZ17" s="105"/>
      <c r="BA17" s="85">
        <f t="shared" si="13"/>
        <v>0.10636100834718787</v>
      </c>
      <c r="BB17" s="85">
        <f t="shared" si="14"/>
        <v>0.12586097539706206</v>
      </c>
      <c r="BC17" s="85">
        <f t="shared" si="15"/>
        <v>5.7096045990085872E-2</v>
      </c>
      <c r="BD17" s="86">
        <f t="shared" si="16"/>
        <v>0.13697902282040061</v>
      </c>
      <c r="BE17" s="86">
        <f t="shared" si="27"/>
        <v>0.13697902282040061</v>
      </c>
      <c r="BF17" s="86">
        <f t="shared" si="17"/>
        <v>1.4569226989590265E-2</v>
      </c>
      <c r="BG17" s="86">
        <f t="shared" si="18"/>
        <v>1.9254693923280188E-2</v>
      </c>
      <c r="BH17" s="86">
        <f t="shared" si="19"/>
        <v>1.7240313421112045E-2</v>
      </c>
      <c r="BI17" s="86">
        <f t="shared" si="28"/>
        <v>1.7240313421112045E-2</v>
      </c>
      <c r="BJ17" s="86">
        <f t="shared" si="20"/>
        <v>2.2629207153921981E-2</v>
      </c>
      <c r="BL17" s="84">
        <v>64276</v>
      </c>
      <c r="BM17" s="84">
        <v>3338.1989999999996</v>
      </c>
      <c r="BN17" s="84">
        <v>2840.4</v>
      </c>
      <c r="BP17" s="83">
        <v>50</v>
      </c>
      <c r="BW17" s="84">
        <f t="shared" si="21"/>
        <v>-1307.891686285393</v>
      </c>
      <c r="BX17" s="84">
        <v>8191.555285411725</v>
      </c>
      <c r="BY17" s="84">
        <v>-9499.446971697118</v>
      </c>
      <c r="BZ17" s="85">
        <f t="shared" si="22"/>
        <v>-6.4741258320869355E-2</v>
      </c>
      <c r="CA17" s="85">
        <f t="shared" si="23"/>
        <v>0.40548586885565718</v>
      </c>
      <c r="CB17" s="85">
        <f t="shared" si="24"/>
        <v>-0.47022712717652654</v>
      </c>
      <c r="CF17" s="84"/>
      <c r="CG17" s="84"/>
      <c r="CH17" s="84"/>
      <c r="CI17" s="84"/>
      <c r="CJ17" s="84"/>
      <c r="CK17" s="84"/>
      <c r="CL17" s="84"/>
      <c r="CN17" s="84"/>
      <c r="CO17" s="84"/>
      <c r="CP17" s="84"/>
      <c r="CQ17" s="84"/>
      <c r="CR17" s="84"/>
      <c r="CS17" s="84"/>
      <c r="CT17" s="84"/>
      <c r="CU17" s="84"/>
      <c r="CV17" s="84"/>
      <c r="CW17" s="84"/>
      <c r="CX17" s="84"/>
      <c r="DC17" s="84"/>
      <c r="DD17" s="84"/>
      <c r="DE17" s="84"/>
      <c r="DF17" s="84"/>
      <c r="DG17" s="84"/>
      <c r="DH17" s="84"/>
      <c r="DI17" s="84"/>
      <c r="DJ17" s="84"/>
      <c r="DK17" s="84"/>
      <c r="DL17" s="84"/>
      <c r="DM17" s="84"/>
      <c r="DV17" s="85">
        <v>0.46</v>
      </c>
      <c r="DW17" s="86">
        <f t="shared" si="25"/>
        <v>3.999999999999998E-2</v>
      </c>
      <c r="DZ17" s="99"/>
      <c r="EA17" s="99"/>
      <c r="EB17" s="99"/>
      <c r="EN17" s="83">
        <f t="shared" si="26"/>
        <v>0.89460873789299911</v>
      </c>
      <c r="EO17" s="83">
        <v>0.70456163604996203</v>
      </c>
    </row>
    <row r="18" spans="1:145" s="83" customFormat="1" x14ac:dyDescent="0.2">
      <c r="A18" s="82">
        <v>1983</v>
      </c>
      <c r="B18" s="84">
        <f t="shared" si="0"/>
        <v>18575.636082549965</v>
      </c>
      <c r="C18" s="84">
        <v>17150.615341118199</v>
      </c>
      <c r="D18" s="96">
        <v>0.4125316011404484</v>
      </c>
      <c r="E18" s="84">
        <f t="shared" si="1"/>
        <v>22204.550464309585</v>
      </c>
      <c r="F18" s="84">
        <v>20779.529722877818</v>
      </c>
      <c r="G18" s="84">
        <v>-1492.8833817596203</v>
      </c>
      <c r="H18" s="85">
        <f t="shared" si="2"/>
        <v>-7.558402444360815E-2</v>
      </c>
      <c r="I18" s="110">
        <v>0</v>
      </c>
      <c r="J18" s="85"/>
      <c r="K18" s="85"/>
      <c r="L18" s="85"/>
      <c r="M18" s="85"/>
      <c r="N18" s="85"/>
      <c r="O18" s="85"/>
      <c r="P18" s="85"/>
      <c r="Q18" s="84">
        <v>317.21100000000007</v>
      </c>
      <c r="R18" s="84">
        <v>2453.2420000000002</v>
      </c>
      <c r="S18" s="84">
        <f t="shared" si="3"/>
        <v>0</v>
      </c>
      <c r="T18" s="84">
        <v>-857.6</v>
      </c>
      <c r="U18" s="84">
        <v>567.42074143176796</v>
      </c>
      <c r="V18" s="84">
        <v>2724.0659154404211</v>
      </c>
      <c r="W18" s="84"/>
      <c r="X18" s="84">
        <v>10601.523769118277</v>
      </c>
      <c r="Y18" s="109">
        <v>0.7</v>
      </c>
      <c r="Z18" s="84">
        <v>9297.2085995144025</v>
      </c>
      <c r="AA18" s="85">
        <f t="shared" si="4"/>
        <v>0.7982037359869929</v>
      </c>
      <c r="AB18" s="85"/>
      <c r="AD18" s="108">
        <f t="shared" si="5"/>
        <v>7421.0666383827938</v>
      </c>
      <c r="AE18" s="84"/>
      <c r="AG18" s="84">
        <v>2559.5401798478952</v>
      </c>
      <c r="AH18" s="111"/>
      <c r="AI18" s="95">
        <f t="shared" si="6"/>
        <v>0.1377901767925104</v>
      </c>
      <c r="AJ18" s="95"/>
      <c r="AK18" s="112">
        <v>0</v>
      </c>
      <c r="AL18" s="105"/>
      <c r="AM18" s="105"/>
      <c r="AN18" s="105"/>
      <c r="AO18" s="84">
        <v>272.81599999999997</v>
      </c>
      <c r="AP18" s="105"/>
      <c r="AQ18" s="91">
        <f t="shared" si="7"/>
        <v>0.25645135876634378</v>
      </c>
      <c r="AR18" s="91">
        <f t="shared" si="29"/>
        <v>0.34490192644404993</v>
      </c>
      <c r="AS18" s="91">
        <f t="shared" si="9"/>
        <v>0.34490192644404993</v>
      </c>
      <c r="AT18" s="91">
        <f t="shared" si="10"/>
        <v>0</v>
      </c>
      <c r="AU18" s="91">
        <v>0.23436609009693973</v>
      </c>
      <c r="AV18" s="105"/>
      <c r="AW18" s="106">
        <f t="shared" si="11"/>
        <v>1492.8833817596203</v>
      </c>
      <c r="AX18" s="105">
        <v>0</v>
      </c>
      <c r="AY18" s="91">
        <f t="shared" si="12"/>
        <v>0.5832623349746896</v>
      </c>
      <c r="AZ18" s="105"/>
      <c r="BA18" s="85">
        <f t="shared" si="13"/>
        <v>0.11527097492750255</v>
      </c>
      <c r="BB18" s="85">
        <f t="shared" si="14"/>
        <v>0.1377901767925104</v>
      </c>
      <c r="BC18" s="85">
        <f t="shared" si="15"/>
        <v>5.74223565399355E-2</v>
      </c>
      <c r="BD18" s="86">
        <f t="shared" si="16"/>
        <v>0.10658789502425882</v>
      </c>
      <c r="BE18" s="86">
        <f t="shared" si="27"/>
        <v>0.10658789502425882</v>
      </c>
      <c r="BF18" s="86">
        <f t="shared" si="17"/>
        <v>1.2286490574916611E-2</v>
      </c>
      <c r="BG18" s="86">
        <f t="shared" si="18"/>
        <v>1.4311556140023388E-2</v>
      </c>
      <c r="BH18" s="86">
        <f t="shared" si="19"/>
        <v>1.4686764899334162E-2</v>
      </c>
      <c r="BI18" s="86">
        <f t="shared" si="28"/>
        <v>1.4686764899334162E-2</v>
      </c>
      <c r="BJ18" s="86">
        <f t="shared" si="20"/>
        <v>1.6759026302891684E-2</v>
      </c>
      <c r="BL18" s="84">
        <v>51291</v>
      </c>
      <c r="BM18" s="84">
        <v>3583.8870000000002</v>
      </c>
      <c r="BN18" s="84">
        <v>3060.5</v>
      </c>
      <c r="BP18" s="83">
        <v>50</v>
      </c>
      <c r="BW18" s="84">
        <f t="shared" si="21"/>
        <v>-631.6592586259394</v>
      </c>
      <c r="BX18" s="84">
        <v>9869.2644996470099</v>
      </c>
      <c r="BY18" s="84">
        <v>-10500.923758272949</v>
      </c>
      <c r="BZ18" s="85">
        <f t="shared" si="22"/>
        <v>-2.8447288750170149E-2</v>
      </c>
      <c r="CA18" s="85">
        <f t="shared" si="23"/>
        <v>0.44447035824978043</v>
      </c>
      <c r="CB18" s="85">
        <f t="shared" si="24"/>
        <v>-0.47291764699995059</v>
      </c>
      <c r="CF18" s="84"/>
      <c r="CG18" s="84"/>
      <c r="CH18" s="84"/>
      <c r="CI18" s="84"/>
      <c r="CJ18" s="84"/>
      <c r="CK18" s="84"/>
      <c r="CL18" s="84">
        <v>1090</v>
      </c>
      <c r="CN18" s="84">
        <v>31</v>
      </c>
      <c r="CO18" s="103">
        <f t="shared" ref="CO18:CO49" si="30">CN18*EN18</f>
        <v>31.673636179727609</v>
      </c>
      <c r="CP18" s="100">
        <f t="shared" ref="CP18:CP49" si="31">CO18/AO18</f>
        <v>0.11609889515177853</v>
      </c>
      <c r="CQ18" s="100"/>
      <c r="CR18" s="84">
        <v>561</v>
      </c>
      <c r="CS18" s="84">
        <v>477</v>
      </c>
      <c r="CT18" s="84">
        <v>241</v>
      </c>
      <c r="CU18" s="84">
        <v>216</v>
      </c>
      <c r="CV18" s="84">
        <f t="shared" ref="CV18:CV49" si="32">CR18-CT18</f>
        <v>320</v>
      </c>
      <c r="CW18" s="85">
        <f t="shared" ref="CW18:CW49" si="33">CV18*EN18/E18</f>
        <v>1.4724624320418673E-2</v>
      </c>
      <c r="CX18" s="84">
        <f t="shared" ref="CX18:CX49" si="34">CS18-CU18</f>
        <v>261</v>
      </c>
      <c r="CY18" s="85">
        <f t="shared" ref="CY18:CY49" si="35">CX18*EN18/E18</f>
        <v>1.2009771711341479E-2</v>
      </c>
      <c r="CZ18" s="84">
        <f t="shared" ref="CZ18:CZ49" si="36">CV18-CX18</f>
        <v>59</v>
      </c>
      <c r="DA18" s="85">
        <f t="shared" ref="DA18:DA49" si="37">CZ18*EN18/E18</f>
        <v>2.7148526090771926E-3</v>
      </c>
      <c r="DB18" s="85"/>
      <c r="DC18" s="84">
        <v>1</v>
      </c>
      <c r="DD18" s="84">
        <v>0</v>
      </c>
      <c r="DE18" s="92">
        <f t="shared" ref="DE18:DF20" si="38">DE19*CT18/CT19</f>
        <v>33.673972602739724</v>
      </c>
      <c r="DF18" s="92">
        <f t="shared" si="38"/>
        <v>31.930434782608696</v>
      </c>
      <c r="DG18" s="84"/>
      <c r="DH18" s="84">
        <f t="shared" ref="DH18:DH49" si="39">DD18+CS18</f>
        <v>477</v>
      </c>
      <c r="DI18" s="84">
        <f t="shared" ref="DI18:DI49" si="40">DF18+CU18</f>
        <v>247.9304347826087</v>
      </c>
      <c r="DJ18" s="84">
        <f t="shared" ref="DJ18:DJ49" si="41">DH18-DI18</f>
        <v>229.0695652173913</v>
      </c>
      <c r="DK18" s="85">
        <f t="shared" ref="DK18:DK49" si="42">DJ18*EN18/E18</f>
        <v>1.0540510284586659E-2</v>
      </c>
      <c r="DL18" s="84">
        <f t="shared" ref="DL18:DL49" si="43">CZ18+DC18-DE18</f>
        <v>26.326027397260276</v>
      </c>
      <c r="DM18" s="85">
        <f t="shared" ref="DM18:DM49" si="44">DL18*EN18/E18</f>
        <v>1.211377697730334E-3</v>
      </c>
      <c r="DN18" s="85"/>
      <c r="DV18" s="85">
        <v>0.46</v>
      </c>
      <c r="DW18" s="86">
        <f t="shared" si="25"/>
        <v>3.999999999999998E-2</v>
      </c>
      <c r="DZ18" s="99"/>
      <c r="EA18" s="99"/>
      <c r="EB18" s="99"/>
      <c r="EN18" s="83">
        <f t="shared" si="26"/>
        <v>1.0217301993460519</v>
      </c>
      <c r="EO18" s="83">
        <v>0.80467792271777405</v>
      </c>
    </row>
    <row r="19" spans="1:145" s="83" customFormat="1" x14ac:dyDescent="0.2">
      <c r="A19" s="82">
        <v>1984</v>
      </c>
      <c r="B19" s="84">
        <f t="shared" si="0"/>
        <v>20349.935436559746</v>
      </c>
      <c r="C19" s="84">
        <v>18843.232018449751</v>
      </c>
      <c r="D19" s="96">
        <v>0.44267178516255745</v>
      </c>
      <c r="E19" s="84">
        <f t="shared" si="1"/>
        <v>24519.217877552823</v>
      </c>
      <c r="F19" s="84">
        <v>23012.514459442828</v>
      </c>
      <c r="G19" s="84">
        <v>-2106.8746794244917</v>
      </c>
      <c r="H19" s="85">
        <f t="shared" si="2"/>
        <v>-9.6201875973592366E-2</v>
      </c>
      <c r="I19" s="110">
        <v>0</v>
      </c>
      <c r="J19" s="85"/>
      <c r="K19" s="85"/>
      <c r="L19" s="85"/>
      <c r="M19" s="85"/>
      <c r="N19" s="85"/>
      <c r="O19" s="85"/>
      <c r="P19" s="85"/>
      <c r="Q19" s="84">
        <v>556.25300000000004</v>
      </c>
      <c r="R19" s="84">
        <v>2618.6607615685834</v>
      </c>
      <c r="S19" s="84">
        <f t="shared" si="3"/>
        <v>0</v>
      </c>
      <c r="T19" s="84">
        <v>-933.4</v>
      </c>
      <c r="U19" s="84">
        <v>573.3034181099938</v>
      </c>
      <c r="V19" s="84">
        <v>3108.2077651752461</v>
      </c>
      <c r="W19" s="84"/>
      <c r="X19" s="84">
        <v>11517.886389507148</v>
      </c>
      <c r="Y19" s="109">
        <v>0.7</v>
      </c>
      <c r="Z19" s="84">
        <v>10065.4285752794</v>
      </c>
      <c r="AA19" s="85">
        <f t="shared" si="4"/>
        <v>0.80101114546244745</v>
      </c>
      <c r="AB19" s="85"/>
      <c r="AD19" s="108">
        <f t="shared" si="5"/>
        <v>8062.5204726550028</v>
      </c>
      <c r="AE19" s="84"/>
      <c r="AG19" s="84">
        <v>3260.5508628856446</v>
      </c>
      <c r="AH19" s="111"/>
      <c r="AI19" s="95">
        <f t="shared" si="6"/>
        <v>0.16022413796104193</v>
      </c>
      <c r="AJ19" s="95"/>
      <c r="AK19" s="112">
        <v>0</v>
      </c>
      <c r="AL19" s="105"/>
      <c r="AM19" s="105"/>
      <c r="AN19" s="105"/>
      <c r="AO19" s="84">
        <v>266.17500000000001</v>
      </c>
      <c r="AP19" s="105"/>
      <c r="AQ19" s="91">
        <f t="shared" si="7"/>
        <v>0.28795640036740627</v>
      </c>
      <c r="AR19" s="91">
        <f t="shared" si="29"/>
        <v>0.40440838245858607</v>
      </c>
      <c r="AS19" s="91">
        <f t="shared" si="9"/>
        <v>0.40440838245858601</v>
      </c>
      <c r="AT19" s="91">
        <f t="shared" si="10"/>
        <v>0</v>
      </c>
      <c r="AU19" s="91">
        <v>0.19833708643686127</v>
      </c>
      <c r="AV19" s="105"/>
      <c r="AW19" s="106">
        <f t="shared" si="11"/>
        <v>2106.8746794244917</v>
      </c>
      <c r="AX19" s="105">
        <v>0</v>
      </c>
      <c r="AY19" s="91">
        <f t="shared" si="12"/>
        <v>0.64617138883086478</v>
      </c>
      <c r="AZ19" s="105"/>
      <c r="BA19" s="85">
        <f t="shared" si="13"/>
        <v>0.13297939922752008</v>
      </c>
      <c r="BB19" s="85">
        <f t="shared" si="14"/>
        <v>0.16022413796104193</v>
      </c>
      <c r="BC19" s="85">
        <f t="shared" si="15"/>
        <v>5.6691884210527371E-2</v>
      </c>
      <c r="BD19" s="86">
        <f t="shared" si="16"/>
        <v>8.1634978625798979E-2</v>
      </c>
      <c r="BE19" s="86">
        <f t="shared" si="27"/>
        <v>8.1634978625798979E-2</v>
      </c>
      <c r="BF19" s="86">
        <f t="shared" si="17"/>
        <v>1.0855770413610192E-2</v>
      </c>
      <c r="BG19" s="86">
        <f t="shared" si="18"/>
        <v>1.8424186573687003E-2</v>
      </c>
      <c r="BH19" s="86">
        <f t="shared" si="19"/>
        <v>1.3079894077786723E-2</v>
      </c>
      <c r="BI19" s="86">
        <f t="shared" si="28"/>
        <v>1.3079894077786723E-2</v>
      </c>
      <c r="BJ19" s="86">
        <f t="shared" si="20"/>
        <v>2.1409407665505229E-2</v>
      </c>
      <c r="BL19" s="84">
        <v>73734</v>
      </c>
      <c r="BM19" s="84">
        <v>4002.0219999999999</v>
      </c>
      <c r="BN19" s="84">
        <v>3444</v>
      </c>
      <c r="BP19" s="83">
        <v>50</v>
      </c>
      <c r="BW19" s="84">
        <f t="shared" si="21"/>
        <v>-197.17862003079063</v>
      </c>
      <c r="BX19" s="84">
        <v>12435.773713882301</v>
      </c>
      <c r="BY19" s="84">
        <v>-12632.952333913092</v>
      </c>
      <c r="BZ19" s="85">
        <f t="shared" si="22"/>
        <v>-8.0417989274978591E-3</v>
      </c>
      <c r="CA19" s="85">
        <f t="shared" si="23"/>
        <v>0.50718476323289119</v>
      </c>
      <c r="CB19" s="85">
        <f t="shared" si="24"/>
        <v>-0.51522656216038909</v>
      </c>
      <c r="CF19" s="84"/>
      <c r="CG19" s="84"/>
      <c r="CH19" s="84"/>
      <c r="CI19" s="84"/>
      <c r="CJ19" s="84"/>
      <c r="CK19" s="84"/>
      <c r="CL19" s="84">
        <v>1306</v>
      </c>
      <c r="CN19" s="84">
        <v>21</v>
      </c>
      <c r="CO19" s="103">
        <f t="shared" si="30"/>
        <v>24.599427463990217</v>
      </c>
      <c r="CP19" s="100">
        <f t="shared" si="31"/>
        <v>9.2418249136809308E-2</v>
      </c>
      <c r="CQ19" s="100"/>
      <c r="CR19" s="84">
        <v>772</v>
      </c>
      <c r="CS19" s="84">
        <v>687</v>
      </c>
      <c r="CT19" s="84">
        <v>312</v>
      </c>
      <c r="CU19" s="84">
        <v>256</v>
      </c>
      <c r="CV19" s="84">
        <f t="shared" si="32"/>
        <v>460</v>
      </c>
      <c r="CW19" s="85">
        <f t="shared" si="33"/>
        <v>2.1976418835344468E-2</v>
      </c>
      <c r="CX19" s="84">
        <f t="shared" si="34"/>
        <v>431</v>
      </c>
      <c r="CY19" s="85">
        <f t="shared" si="35"/>
        <v>2.0590948952246665E-2</v>
      </c>
      <c r="CZ19" s="84">
        <f t="shared" si="36"/>
        <v>29</v>
      </c>
      <c r="DA19" s="85">
        <f t="shared" si="37"/>
        <v>1.3854698830978033E-3</v>
      </c>
      <c r="DB19" s="85"/>
      <c r="DC19" s="84">
        <v>2</v>
      </c>
      <c r="DD19" s="84">
        <v>0</v>
      </c>
      <c r="DE19" s="92">
        <f t="shared" si="38"/>
        <v>43.594520547945201</v>
      </c>
      <c r="DF19" s="92">
        <f t="shared" si="38"/>
        <v>37.843478260869567</v>
      </c>
      <c r="DG19" s="84"/>
      <c r="DH19" s="84">
        <f t="shared" si="39"/>
        <v>687</v>
      </c>
      <c r="DI19" s="84">
        <f t="shared" si="40"/>
        <v>293.84347826086957</v>
      </c>
      <c r="DJ19" s="84">
        <f t="shared" si="41"/>
        <v>393.15652173913043</v>
      </c>
      <c r="DK19" s="85">
        <f t="shared" si="42"/>
        <v>1.8782983455622484E-2</v>
      </c>
      <c r="DL19" s="84">
        <f t="shared" si="43"/>
        <v>-12.594520547945201</v>
      </c>
      <c r="DM19" s="85">
        <f t="shared" si="44"/>
        <v>-6.0170099693912147E-4</v>
      </c>
      <c r="DN19" s="85"/>
      <c r="DV19" s="85">
        <v>0.46</v>
      </c>
      <c r="DW19" s="86">
        <f t="shared" si="25"/>
        <v>3.999999999999998E-2</v>
      </c>
      <c r="DZ19" s="99"/>
      <c r="EA19" s="99"/>
      <c r="EB19" s="99"/>
      <c r="EN19" s="83">
        <f t="shared" si="26"/>
        <v>1.1714013078090579</v>
      </c>
      <c r="EO19" s="83">
        <v>0.92255349958333299</v>
      </c>
    </row>
    <row r="20" spans="1:145" s="83" customFormat="1" x14ac:dyDescent="0.2">
      <c r="A20" s="82">
        <v>1985</v>
      </c>
      <c r="B20" s="84">
        <f t="shared" si="0"/>
        <v>21899.611036002643</v>
      </c>
      <c r="C20" s="84">
        <v>20377.539113805251</v>
      </c>
      <c r="D20" s="96">
        <v>0.47168264124608977</v>
      </c>
      <c r="E20" s="84">
        <f t="shared" si="1"/>
        <v>26520.08581621098</v>
      </c>
      <c r="F20" s="84">
        <v>24998.013894013584</v>
      </c>
      <c r="G20" s="84">
        <v>-2577.2476378554534</v>
      </c>
      <c r="H20" s="85">
        <f t="shared" si="2"/>
        <v>-0.10883312680887579</v>
      </c>
      <c r="I20" s="110">
        <v>0</v>
      </c>
      <c r="J20" s="85"/>
      <c r="K20" s="85"/>
      <c r="L20" s="85"/>
      <c r="M20" s="85"/>
      <c r="N20" s="85"/>
      <c r="O20" s="85"/>
      <c r="P20" s="85"/>
      <c r="Q20" s="84">
        <v>796.13099999999986</v>
      </c>
      <c r="R20" s="84">
        <v>2839.3581423528753</v>
      </c>
      <c r="S20" s="84">
        <f t="shared" si="3"/>
        <v>0</v>
      </c>
      <c r="T20" s="84">
        <v>-1037.5999999999999</v>
      </c>
      <c r="U20" s="84">
        <v>484.47192219739554</v>
      </c>
      <c r="V20" s="84">
        <v>3311.307424927083</v>
      </c>
      <c r="W20" s="84"/>
      <c r="X20" s="84">
        <v>12360.532903708248</v>
      </c>
      <c r="Y20" s="109">
        <v>0.7</v>
      </c>
      <c r="Z20" s="84">
        <v>10782.265734950775</v>
      </c>
      <c r="AA20" s="85">
        <f t="shared" si="4"/>
        <v>0.80246334539400721</v>
      </c>
      <c r="AB20" s="85"/>
      <c r="AD20" s="108">
        <f t="shared" si="5"/>
        <v>8652.3730325957731</v>
      </c>
      <c r="AE20" s="84"/>
      <c r="AG20" s="84">
        <v>3909.0545850484064</v>
      </c>
      <c r="AH20" s="111"/>
      <c r="AI20" s="95">
        <f t="shared" si="6"/>
        <v>0.1784988134548133</v>
      </c>
      <c r="AJ20" s="95"/>
      <c r="AK20" s="112">
        <v>0</v>
      </c>
      <c r="AL20" s="105"/>
      <c r="AM20" s="105"/>
      <c r="AN20" s="105"/>
      <c r="AO20" s="84">
        <v>276.19299999999998</v>
      </c>
      <c r="AP20" s="105"/>
      <c r="AQ20" s="91">
        <f t="shared" si="7"/>
        <v>0.31119508896883857</v>
      </c>
      <c r="AR20" s="91">
        <f t="shared" si="29"/>
        <v>0.45178988126401459</v>
      </c>
      <c r="AS20" s="91">
        <f t="shared" si="9"/>
        <v>0.45178988126401465</v>
      </c>
      <c r="AT20" s="91">
        <f t="shared" si="10"/>
        <v>0</v>
      </c>
      <c r="AU20" s="91">
        <v>0.21783481408358016</v>
      </c>
      <c r="AV20" s="105"/>
      <c r="AW20" s="106">
        <f t="shared" si="11"/>
        <v>2577.2476378554534</v>
      </c>
      <c r="AX20" s="105">
        <v>0</v>
      </c>
      <c r="AY20" s="91">
        <f t="shared" si="12"/>
        <v>0.65930203372269847</v>
      </c>
      <c r="AZ20" s="105"/>
      <c r="BA20" s="85">
        <f t="shared" si="13"/>
        <v>0.14739977133327795</v>
      </c>
      <c r="BB20" s="85">
        <f t="shared" si="14"/>
        <v>0.1784988134548133</v>
      </c>
      <c r="BC20" s="85">
        <f t="shared" si="15"/>
        <v>6.0814182726966322E-2</v>
      </c>
      <c r="BD20" s="86">
        <f t="shared" si="16"/>
        <v>7.0654679793011863E-2</v>
      </c>
      <c r="BE20" s="86">
        <f t="shared" si="27"/>
        <v>7.0654679793011863E-2</v>
      </c>
      <c r="BF20" s="86">
        <f t="shared" si="17"/>
        <v>1.0414483645115921E-2</v>
      </c>
      <c r="BG20" s="86">
        <f t="shared" si="18"/>
        <v>1.8760426274281029E-2</v>
      </c>
      <c r="BH20" s="86">
        <f t="shared" si="19"/>
        <v>1.261177650808239E-2</v>
      </c>
      <c r="BI20" s="86">
        <f t="shared" si="28"/>
        <v>1.261177650808239E-2</v>
      </c>
      <c r="BJ20" s="86">
        <f t="shared" si="20"/>
        <v>2.1873948211280605E-2</v>
      </c>
      <c r="BL20" s="84">
        <v>80588</v>
      </c>
      <c r="BM20" s="84">
        <v>4295.6379999999999</v>
      </c>
      <c r="BN20" s="84">
        <v>3684.2</v>
      </c>
      <c r="BP20" s="83">
        <v>50</v>
      </c>
      <c r="BW20" s="84">
        <f t="shared" si="21"/>
        <v>289.54247628095618</v>
      </c>
      <c r="BX20" s="84">
        <v>13667.813190039158</v>
      </c>
      <c r="BY20" s="84">
        <v>-13378.270713758202</v>
      </c>
      <c r="BZ20" s="85">
        <f t="shared" si="22"/>
        <v>1.0917855933330617E-2</v>
      </c>
      <c r="CA20" s="85">
        <f t="shared" si="23"/>
        <v>0.51537590356078</v>
      </c>
      <c r="CB20" s="85">
        <f t="shared" si="24"/>
        <v>-0.50445804762744928</v>
      </c>
      <c r="CF20" s="84"/>
      <c r="CG20" s="84"/>
      <c r="CH20" s="84"/>
      <c r="CI20" s="84"/>
      <c r="CJ20" s="84"/>
      <c r="CK20" s="84"/>
      <c r="CL20" s="84">
        <v>1483</v>
      </c>
      <c r="CN20" s="84">
        <v>23</v>
      </c>
      <c r="CO20" s="103">
        <f t="shared" si="30"/>
        <v>27.615717577343986</v>
      </c>
      <c r="CP20" s="100">
        <f t="shared" si="31"/>
        <v>9.9987029277874478E-2</v>
      </c>
      <c r="CQ20" s="100"/>
      <c r="CR20" s="84">
        <v>798</v>
      </c>
      <c r="CS20" s="84">
        <v>708</v>
      </c>
      <c r="CT20" s="84">
        <v>393</v>
      </c>
      <c r="CU20" s="84">
        <v>362</v>
      </c>
      <c r="CV20" s="84">
        <f t="shared" si="32"/>
        <v>405</v>
      </c>
      <c r="CW20" s="85">
        <f t="shared" si="33"/>
        <v>1.8336168646128304E-2</v>
      </c>
      <c r="CX20" s="84">
        <f t="shared" si="34"/>
        <v>346</v>
      </c>
      <c r="CY20" s="85">
        <f t="shared" si="35"/>
        <v>1.5664973707556526E-2</v>
      </c>
      <c r="CZ20" s="84">
        <f t="shared" si="36"/>
        <v>59</v>
      </c>
      <c r="DA20" s="85">
        <f t="shared" si="37"/>
        <v>2.6711949385717776E-3</v>
      </c>
      <c r="DB20" s="85"/>
      <c r="DC20" s="84">
        <v>3</v>
      </c>
      <c r="DD20" s="84">
        <v>2</v>
      </c>
      <c r="DE20" s="92">
        <f t="shared" si="38"/>
        <v>54.912328767123284</v>
      </c>
      <c r="DF20" s="92">
        <f t="shared" si="38"/>
        <v>53.513043478260869</v>
      </c>
      <c r="DG20" s="84"/>
      <c r="DH20" s="84">
        <f t="shared" si="39"/>
        <v>710</v>
      </c>
      <c r="DI20" s="84">
        <f t="shared" si="40"/>
        <v>415.5130434782609</v>
      </c>
      <c r="DJ20" s="84">
        <f t="shared" si="41"/>
        <v>294.4869565217391</v>
      </c>
      <c r="DK20" s="85">
        <f t="shared" si="42"/>
        <v>1.333274691078435E-2</v>
      </c>
      <c r="DL20" s="84">
        <f t="shared" si="43"/>
        <v>7.0876712328767155</v>
      </c>
      <c r="DM20" s="85">
        <f t="shared" si="44"/>
        <v>3.2089070378849276E-4</v>
      </c>
      <c r="DN20" s="85"/>
      <c r="DO20" s="84">
        <v>1341.8000000000002</v>
      </c>
      <c r="DQ20" s="84">
        <v>901.10000000000014</v>
      </c>
      <c r="DS20" s="84">
        <f t="shared" ref="DS20:DS51" si="45">DO20-DQ20</f>
        <v>440.70000000000005</v>
      </c>
      <c r="DT20" s="85">
        <f t="shared" ref="DT20:DT51" si="46">DS20*EN20/E20</f>
        <v>1.9952467956416656E-2</v>
      </c>
      <c r="DU20" s="85">
        <f t="shared" ref="DU20:DU50" si="47">-DT20/BZ20</f>
        <v>-1.8275078988269748</v>
      </c>
      <c r="DV20" s="85">
        <v>0.46</v>
      </c>
      <c r="DW20" s="86">
        <f t="shared" si="25"/>
        <v>3.999999999999998E-2</v>
      </c>
      <c r="DX20" s="85"/>
      <c r="DY20" s="85"/>
      <c r="DZ20" s="98"/>
      <c r="EA20" s="98"/>
      <c r="EB20" s="98"/>
      <c r="EC20" s="85"/>
      <c r="ED20" s="85"/>
      <c r="EE20" s="85"/>
      <c r="EF20" s="85"/>
      <c r="EG20" s="85"/>
      <c r="EH20" s="85"/>
      <c r="EI20" s="85"/>
      <c r="EJ20" s="85"/>
      <c r="EK20" s="85"/>
      <c r="EL20" s="85"/>
      <c r="EM20" s="85"/>
      <c r="EN20" s="83">
        <f t="shared" si="26"/>
        <v>1.2006833729279993</v>
      </c>
      <c r="EO20" s="83">
        <v>0.94561499991666698</v>
      </c>
    </row>
    <row r="21" spans="1:145" s="83" customFormat="1" x14ac:dyDescent="0.2">
      <c r="A21" s="82">
        <v>1986</v>
      </c>
      <c r="B21" s="84">
        <f t="shared" si="0"/>
        <v>23406.294975584678</v>
      </c>
      <c r="C21" s="84">
        <v>21891.969029739728</v>
      </c>
      <c r="D21" s="96">
        <v>0.50024983452426774</v>
      </c>
      <c r="E21" s="84">
        <f t="shared" si="1"/>
        <v>28138.885634678838</v>
      </c>
      <c r="F21" s="84">
        <v>26624.559688833884</v>
      </c>
      <c r="G21" s="84">
        <v>-2509.1434783799577</v>
      </c>
      <c r="H21" s="85">
        <f t="shared" si="2"/>
        <v>-9.9926866517074109E-2</v>
      </c>
      <c r="I21" s="110">
        <v>0</v>
      </c>
      <c r="J21" s="85"/>
      <c r="K21" s="85"/>
      <c r="L21" s="85"/>
      <c r="M21" s="85"/>
      <c r="N21" s="85"/>
      <c r="O21" s="85"/>
      <c r="P21" s="85"/>
      <c r="Q21" s="84">
        <v>805.6400000000001</v>
      </c>
      <c r="R21" s="84">
        <v>3029.0871807142021</v>
      </c>
      <c r="S21" s="84">
        <f t="shared" si="3"/>
        <v>0</v>
      </c>
      <c r="T21" s="84">
        <v>-1020.4</v>
      </c>
      <c r="U21" s="84">
        <v>493.92594584495055</v>
      </c>
      <c r="V21" s="84">
        <v>3546.0299569017679</v>
      </c>
      <c r="W21" s="84"/>
      <c r="X21" s="84">
        <v>13216.006281988128</v>
      </c>
      <c r="Y21" s="109">
        <v>0.69999999999999984</v>
      </c>
      <c r="Z21" s="84">
        <v>11503.888069388646</v>
      </c>
      <c r="AA21" s="85">
        <f t="shared" si="4"/>
        <v>0.80418066844797864</v>
      </c>
      <c r="AB21" s="85"/>
      <c r="AD21" s="108">
        <f t="shared" si="5"/>
        <v>9251.204397391688</v>
      </c>
      <c r="AE21" s="84"/>
      <c r="AG21" s="84">
        <v>4226.6266768223541</v>
      </c>
      <c r="AH21" s="111"/>
      <c r="AI21" s="95">
        <f t="shared" si="6"/>
        <v>0.18057649368390799</v>
      </c>
      <c r="AJ21" s="95"/>
      <c r="AK21" s="112">
        <v>0</v>
      </c>
      <c r="AL21" s="105"/>
      <c r="AM21" s="105"/>
      <c r="AN21" s="105"/>
      <c r="AO21" s="84">
        <v>327.529</v>
      </c>
      <c r="AP21" s="105"/>
      <c r="AQ21" s="91">
        <f t="shared" si="7"/>
        <v>0.31359843090100675</v>
      </c>
      <c r="AR21" s="91">
        <f t="shared" si="29"/>
        <v>0.45687312648870043</v>
      </c>
      <c r="AS21" s="91">
        <f t="shared" si="9"/>
        <v>0.45687312648870032</v>
      </c>
      <c r="AT21" s="91">
        <f t="shared" si="10"/>
        <v>0</v>
      </c>
      <c r="AU21" s="91">
        <v>0.24223784417106037</v>
      </c>
      <c r="AV21" s="105"/>
      <c r="AW21" s="106">
        <f t="shared" si="11"/>
        <v>2509.1434783799577</v>
      </c>
      <c r="AX21" s="105">
        <v>0</v>
      </c>
      <c r="AY21" s="91">
        <f t="shared" si="12"/>
        <v>0.59365155009771819</v>
      </c>
      <c r="AZ21" s="105"/>
      <c r="BA21" s="85">
        <f t="shared" si="13"/>
        <v>0.15020590124625929</v>
      </c>
      <c r="BB21" s="85">
        <f t="shared" si="14"/>
        <v>0.18057649368390799</v>
      </c>
      <c r="BC21" s="85">
        <f t="shared" si="15"/>
        <v>7.3376978297245196E-2</v>
      </c>
      <c r="BD21" s="86">
        <f t="shared" si="16"/>
        <v>7.7491821502967836E-2</v>
      </c>
      <c r="BE21" s="86">
        <f t="shared" si="27"/>
        <v>7.7491821502967836E-2</v>
      </c>
      <c r="BF21" s="86">
        <f t="shared" si="17"/>
        <v>1.163972888806754E-2</v>
      </c>
      <c r="BG21" s="86">
        <f t="shared" si="18"/>
        <v>1.846231972329563E-2</v>
      </c>
      <c r="BH21" s="86">
        <f t="shared" si="19"/>
        <v>1.3993201416185198E-2</v>
      </c>
      <c r="BI21" s="86">
        <f t="shared" si="28"/>
        <v>1.3993201416185198E-2</v>
      </c>
      <c r="BJ21" s="86">
        <f t="shared" si="20"/>
        <v>2.1653760199573827E-2</v>
      </c>
      <c r="BL21" s="84">
        <v>83328</v>
      </c>
      <c r="BM21" s="84">
        <v>4513.4089999999997</v>
      </c>
      <c r="BN21" s="84">
        <v>3848.2</v>
      </c>
      <c r="BP21" s="83">
        <v>50</v>
      </c>
      <c r="BW21" s="84">
        <f t="shared" si="21"/>
        <v>443.12619215708219</v>
      </c>
      <c r="BX21" s="84">
        <v>13177.3</v>
      </c>
      <c r="BY21" s="84">
        <v>-12734.173807842917</v>
      </c>
      <c r="BZ21" s="85">
        <f t="shared" si="22"/>
        <v>1.5747823062721645E-2</v>
      </c>
      <c r="CA21" s="85">
        <f t="shared" si="23"/>
        <v>0.46829501960660702</v>
      </c>
      <c r="CB21" s="85">
        <f t="shared" si="24"/>
        <v>-0.45254719654388537</v>
      </c>
      <c r="CF21" s="84"/>
      <c r="CG21" s="84"/>
      <c r="CH21" s="84"/>
      <c r="CI21" s="84"/>
      <c r="CJ21" s="84"/>
      <c r="CK21" s="84"/>
      <c r="CL21" s="84">
        <v>1124</v>
      </c>
      <c r="CN21" s="84">
        <v>34</v>
      </c>
      <c r="CO21" s="103">
        <f t="shared" si="30"/>
        <v>32.081663620565031</v>
      </c>
      <c r="CP21" s="100">
        <f t="shared" si="31"/>
        <v>9.7950604742068736E-2</v>
      </c>
      <c r="CQ21" s="100"/>
      <c r="CR21" s="84">
        <v>804</v>
      </c>
      <c r="CS21" s="84">
        <v>731</v>
      </c>
      <c r="CT21" s="84">
        <v>365</v>
      </c>
      <c r="CU21" s="84">
        <v>345</v>
      </c>
      <c r="CV21" s="84">
        <f t="shared" si="32"/>
        <v>439</v>
      </c>
      <c r="CW21" s="85">
        <f t="shared" si="33"/>
        <v>1.4720941597328088E-2</v>
      </c>
      <c r="CX21" s="84">
        <f t="shared" si="34"/>
        <v>386</v>
      </c>
      <c r="CY21" s="85">
        <f t="shared" si="35"/>
        <v>1.2943698078744056E-2</v>
      </c>
      <c r="CZ21" s="84">
        <f t="shared" si="36"/>
        <v>53</v>
      </c>
      <c r="DA21" s="85">
        <f t="shared" si="37"/>
        <v>1.7772435185840288E-3</v>
      </c>
      <c r="DB21" s="85"/>
      <c r="DC21" s="84">
        <v>11</v>
      </c>
      <c r="DD21" s="84">
        <v>2</v>
      </c>
      <c r="DE21" s="84">
        <v>51</v>
      </c>
      <c r="DF21" s="84">
        <v>51</v>
      </c>
      <c r="DG21" s="84"/>
      <c r="DH21" s="84">
        <f t="shared" si="39"/>
        <v>733</v>
      </c>
      <c r="DI21" s="84">
        <f t="shared" si="40"/>
        <v>396</v>
      </c>
      <c r="DJ21" s="84">
        <f t="shared" si="41"/>
        <v>337</v>
      </c>
      <c r="DK21" s="85">
        <f t="shared" si="42"/>
        <v>1.1300586146468259E-2</v>
      </c>
      <c r="DL21" s="84">
        <f t="shared" si="43"/>
        <v>13</v>
      </c>
      <c r="DM21" s="85">
        <f t="shared" si="44"/>
        <v>4.3592765550174291E-4</v>
      </c>
      <c r="DN21" s="85"/>
      <c r="DO21" s="84">
        <v>1433.9</v>
      </c>
      <c r="DQ21" s="84">
        <v>1002.9999999999999</v>
      </c>
      <c r="DS21" s="84">
        <f t="shared" si="45"/>
        <v>430.9000000000002</v>
      </c>
      <c r="DT21" s="85">
        <f t="shared" si="46"/>
        <v>1.4449325135053931E-2</v>
      </c>
      <c r="DU21" s="85">
        <f t="shared" si="47"/>
        <v>-0.91754429024913753</v>
      </c>
      <c r="DV21" s="85">
        <v>0.46</v>
      </c>
      <c r="DW21" s="86">
        <f t="shared" si="25"/>
        <v>3.999999999999998E-2</v>
      </c>
      <c r="DX21" s="85"/>
      <c r="DY21" s="85"/>
      <c r="DZ21" s="98"/>
      <c r="EA21" s="98"/>
      <c r="EB21" s="98"/>
      <c r="EC21" s="85"/>
      <c r="ED21" s="85"/>
      <c r="EE21" s="85"/>
      <c r="EF21" s="85"/>
      <c r="EG21" s="85"/>
      <c r="EH21" s="85"/>
      <c r="EI21" s="85"/>
      <c r="EJ21" s="85"/>
      <c r="EK21" s="85"/>
      <c r="EL21" s="85"/>
      <c r="EM21" s="85"/>
      <c r="EN21" s="83">
        <f t="shared" si="26"/>
        <v>0.94357834178132449</v>
      </c>
      <c r="EO21" s="83">
        <v>0.74312833316666704</v>
      </c>
    </row>
    <row r="22" spans="1:145" s="83" customFormat="1" x14ac:dyDescent="0.2">
      <c r="A22" s="82">
        <v>1987</v>
      </c>
      <c r="B22" s="84">
        <f t="shared" si="0"/>
        <v>24645.948260264002</v>
      </c>
      <c r="C22" s="84">
        <v>23178.776820186162</v>
      </c>
      <c r="D22" s="96">
        <v>0.51578493289672955</v>
      </c>
      <c r="E22" s="84">
        <f t="shared" si="1"/>
        <v>29917.88342542556</v>
      </c>
      <c r="F22" s="84">
        <v>28450.71198534772</v>
      </c>
      <c r="G22" s="84">
        <v>-2583.0503277692924</v>
      </c>
      <c r="H22" s="85">
        <f t="shared" si="2"/>
        <v>-9.6990268822496645E-2</v>
      </c>
      <c r="I22" s="110">
        <v>0</v>
      </c>
      <c r="J22" s="85"/>
      <c r="K22" s="85"/>
      <c r="L22" s="85"/>
      <c r="M22" s="85"/>
      <c r="N22" s="85"/>
      <c r="O22" s="85"/>
      <c r="P22" s="85"/>
      <c r="Q22" s="84">
        <v>596.94200000000001</v>
      </c>
      <c r="R22" s="84">
        <v>3285.8268373922629</v>
      </c>
      <c r="S22" s="84">
        <f t="shared" si="3"/>
        <v>0</v>
      </c>
      <c r="T22" s="84">
        <v>-1041.5597970450654</v>
      </c>
      <c r="U22" s="84">
        <v>425.61164303277474</v>
      </c>
      <c r="V22" s="84">
        <v>3494.6963449875611</v>
      </c>
      <c r="W22" s="84"/>
      <c r="X22" s="84">
        <v>13916.629590993167</v>
      </c>
      <c r="Y22" s="109">
        <v>0.7</v>
      </c>
      <c r="Z22" s="84">
        <v>12124.915869791455</v>
      </c>
      <c r="AA22" s="85">
        <f t="shared" si="4"/>
        <v>0.80343986039243087</v>
      </c>
      <c r="AB22" s="85"/>
      <c r="AD22" s="108">
        <f t="shared" si="5"/>
        <v>9741.6407136952166</v>
      </c>
      <c r="AE22" s="84"/>
      <c r="AG22" s="84">
        <v>4741.4619416981686</v>
      </c>
      <c r="AH22" s="111"/>
      <c r="AI22" s="95">
        <f t="shared" si="6"/>
        <v>0.19238301937615848</v>
      </c>
      <c r="AJ22" s="95"/>
      <c r="AK22" s="112">
        <v>0</v>
      </c>
      <c r="AL22" s="105"/>
      <c r="AM22" s="105"/>
      <c r="AN22" s="105"/>
      <c r="AO22" s="84">
        <v>324.697</v>
      </c>
      <c r="AP22" s="105"/>
      <c r="AQ22" s="91">
        <f t="shared" si="7"/>
        <v>0.32737888106679192</v>
      </c>
      <c r="AR22" s="91">
        <f t="shared" si="29"/>
        <v>0.48672108539503184</v>
      </c>
      <c r="AS22" s="91">
        <f t="shared" si="9"/>
        <v>0.48672108539503195</v>
      </c>
      <c r="AT22" s="91">
        <f t="shared" si="10"/>
        <v>0</v>
      </c>
      <c r="AU22" s="91">
        <v>0.24970843592069455</v>
      </c>
      <c r="AV22" s="105"/>
      <c r="AW22" s="106">
        <f t="shared" si="11"/>
        <v>2583.0503277692924</v>
      </c>
      <c r="AX22" s="105">
        <v>0</v>
      </c>
      <c r="AY22" s="91">
        <f t="shared" si="12"/>
        <v>0.544779302150038</v>
      </c>
      <c r="AZ22" s="105"/>
      <c r="BA22" s="85">
        <f t="shared" si="13"/>
        <v>0.15848253281409144</v>
      </c>
      <c r="BB22" s="85">
        <f t="shared" si="14"/>
        <v>0.19238301937615848</v>
      </c>
      <c r="BC22" s="85">
        <f t="shared" si="15"/>
        <v>8.7576732334897628E-2</v>
      </c>
      <c r="BD22" s="86">
        <f t="shared" si="16"/>
        <v>6.8480355635567716E-2</v>
      </c>
      <c r="BE22" s="86">
        <f t="shared" si="27"/>
        <v>6.8480355635567716E-2</v>
      </c>
      <c r="BF22" s="86">
        <f t="shared" si="17"/>
        <v>1.0852940209134512E-2</v>
      </c>
      <c r="BG22" s="86">
        <f t="shared" si="18"/>
        <v>2.2085240975829534E-2</v>
      </c>
      <c r="BH22" s="86">
        <f t="shared" si="19"/>
        <v>1.3174457585123646E-2</v>
      </c>
      <c r="BI22" s="86">
        <f t="shared" si="28"/>
        <v>1.3174457585123646E-2</v>
      </c>
      <c r="BJ22" s="86">
        <f t="shared" si="20"/>
        <v>2.5894591182753935E-2</v>
      </c>
      <c r="BL22" s="84">
        <v>106665</v>
      </c>
      <c r="BM22" s="84">
        <v>4829.6959999999999</v>
      </c>
      <c r="BN22" s="84">
        <v>4119.2</v>
      </c>
      <c r="BP22" s="83">
        <v>50</v>
      </c>
      <c r="BW22" s="84">
        <f t="shared" si="21"/>
        <v>1345.8498590590716</v>
      </c>
      <c r="BX22" s="84">
        <v>15052.7</v>
      </c>
      <c r="BY22" s="84">
        <v>-13706.850140940929</v>
      </c>
      <c r="BZ22" s="85">
        <f t="shared" si="22"/>
        <v>4.4984795211659524E-2</v>
      </c>
      <c r="CA22" s="85">
        <f t="shared" si="23"/>
        <v>0.50313385428888802</v>
      </c>
      <c r="CB22" s="85">
        <f t="shared" si="24"/>
        <v>-0.45814905907722847</v>
      </c>
      <c r="CF22" s="84"/>
      <c r="CG22" s="84"/>
      <c r="CH22" s="84"/>
      <c r="CI22" s="84"/>
      <c r="CJ22" s="84"/>
      <c r="CK22" s="84"/>
      <c r="CL22" s="84">
        <v>2373</v>
      </c>
      <c r="CN22" s="84">
        <v>57</v>
      </c>
      <c r="CO22" s="84">
        <f t="shared" si="30"/>
        <v>48.702391170749323</v>
      </c>
      <c r="CP22" s="100">
        <f t="shared" si="31"/>
        <v>0.14999335124977847</v>
      </c>
      <c r="CQ22" s="100"/>
      <c r="CR22" s="84">
        <v>1090</v>
      </c>
      <c r="CS22" s="84">
        <v>960</v>
      </c>
      <c r="CT22" s="84">
        <v>473</v>
      </c>
      <c r="CU22" s="84">
        <v>439</v>
      </c>
      <c r="CV22" s="84">
        <f t="shared" si="32"/>
        <v>617</v>
      </c>
      <c r="CW22" s="85">
        <f t="shared" si="33"/>
        <v>1.7620966571367032E-2</v>
      </c>
      <c r="CX22" s="84">
        <f t="shared" si="34"/>
        <v>521</v>
      </c>
      <c r="CY22" s="85">
        <f t="shared" si="35"/>
        <v>1.4879292680198091E-2</v>
      </c>
      <c r="CZ22" s="84">
        <f t="shared" si="36"/>
        <v>96</v>
      </c>
      <c r="DA22" s="85">
        <f t="shared" si="37"/>
        <v>2.7416738911689381E-3</v>
      </c>
      <c r="DB22" s="85"/>
      <c r="DC22" s="84">
        <v>82</v>
      </c>
      <c r="DD22" s="84">
        <v>5</v>
      </c>
      <c r="DE22" s="92">
        <f>DE23*CT22/CT23</f>
        <v>10.732576985413289</v>
      </c>
      <c r="DF22" s="92">
        <f>DF23*CU22/CU23</f>
        <v>1.4982935153583619</v>
      </c>
      <c r="DG22" s="84"/>
      <c r="DH22" s="84">
        <f t="shared" si="39"/>
        <v>965</v>
      </c>
      <c r="DI22" s="84">
        <f t="shared" si="40"/>
        <v>440.49829351535834</v>
      </c>
      <c r="DJ22" s="84">
        <f t="shared" si="41"/>
        <v>524.50170648464166</v>
      </c>
      <c r="DK22" s="85">
        <f t="shared" si="42"/>
        <v>1.497929827648433E-2</v>
      </c>
      <c r="DL22" s="84">
        <f t="shared" si="43"/>
        <v>167.26742301458671</v>
      </c>
      <c r="DM22" s="85">
        <f t="shared" si="44"/>
        <v>4.7770075679396118E-3</v>
      </c>
      <c r="DN22" s="85"/>
      <c r="DO22" s="84">
        <v>1810.5</v>
      </c>
      <c r="DQ22" s="84">
        <v>1111.7000000000003</v>
      </c>
      <c r="DS22" s="84">
        <f t="shared" si="45"/>
        <v>698.79999999999973</v>
      </c>
      <c r="DT22" s="85">
        <f t="shared" si="46"/>
        <v>1.9957101199467218E-2</v>
      </c>
      <c r="DU22" s="85">
        <f t="shared" si="47"/>
        <v>-0.44364103705632907</v>
      </c>
      <c r="DV22" s="85">
        <v>0.4</v>
      </c>
      <c r="DW22" s="86">
        <f t="shared" si="25"/>
        <v>9.9999999999999978E-2</v>
      </c>
      <c r="DX22" s="85"/>
      <c r="DY22" s="85"/>
      <c r="DZ22" s="98"/>
      <c r="EA22" s="98"/>
      <c r="EB22" s="98"/>
      <c r="EC22" s="85"/>
      <c r="ED22" s="85"/>
      <c r="EE22" s="85"/>
      <c r="EF22" s="85"/>
      <c r="EG22" s="85"/>
      <c r="EH22" s="85"/>
      <c r="EI22" s="85"/>
      <c r="EJ22" s="85"/>
      <c r="EK22" s="85"/>
      <c r="EL22" s="85"/>
      <c r="EM22" s="85"/>
      <c r="EN22" s="83">
        <f t="shared" si="26"/>
        <v>0.85442791527630391</v>
      </c>
      <c r="EO22" s="83">
        <v>0.67291666666666705</v>
      </c>
    </row>
    <row r="23" spans="1:145" s="83" customFormat="1" x14ac:dyDescent="0.2">
      <c r="A23" s="82">
        <v>1988</v>
      </c>
      <c r="B23" s="84">
        <f t="shared" si="0"/>
        <v>26094.796235983384</v>
      </c>
      <c r="C23" s="84">
        <v>24543.160849204764</v>
      </c>
      <c r="D23" s="96">
        <v>0.53489805789395828</v>
      </c>
      <c r="E23" s="84">
        <f t="shared" si="1"/>
        <v>31940.939180693684</v>
      </c>
      <c r="F23" s="84">
        <v>30389.303793915064</v>
      </c>
      <c r="G23" s="84">
        <v>-3199.0866859055086</v>
      </c>
      <c r="H23" s="85">
        <f t="shared" si="2"/>
        <v>-0.11218582614493175</v>
      </c>
      <c r="I23" s="110">
        <v>0</v>
      </c>
      <c r="J23" s="85"/>
      <c r="K23" s="85"/>
      <c r="L23" s="85"/>
      <c r="M23" s="85"/>
      <c r="N23" s="85"/>
      <c r="O23" s="85"/>
      <c r="P23" s="85"/>
      <c r="Q23" s="84">
        <v>777.92154034465784</v>
      </c>
      <c r="R23" s="84">
        <v>3424.9777991494566</v>
      </c>
      <c r="S23" s="84">
        <f t="shared" si="3"/>
        <v>0</v>
      </c>
      <c r="T23" s="84">
        <v>-1225.1557689279853</v>
      </c>
      <c r="U23" s="84">
        <v>326.47961785063853</v>
      </c>
      <c r="V23" s="84">
        <v>3710.3784223318048</v>
      </c>
      <c r="W23" s="84"/>
      <c r="X23" s="84">
        <v>14789.783452670872</v>
      </c>
      <c r="Y23" s="109">
        <v>0.7</v>
      </c>
      <c r="Z23" s="84">
        <v>12914.387838231016</v>
      </c>
      <c r="AA23" s="85">
        <f t="shared" si="4"/>
        <v>0.80165227702250275</v>
      </c>
      <c r="AB23" s="85"/>
      <c r="AD23" s="108">
        <f t="shared" si="5"/>
        <v>10352.84841686961</v>
      </c>
      <c r="AE23" s="84"/>
      <c r="AG23" s="84">
        <v>5284.0633897237576</v>
      </c>
      <c r="AH23" s="111"/>
      <c r="AI23" s="95">
        <f t="shared" si="6"/>
        <v>0.20249490902087619</v>
      </c>
      <c r="AJ23" s="95"/>
      <c r="AK23" s="112">
        <v>0</v>
      </c>
      <c r="AL23" s="105"/>
      <c r="AM23" s="105"/>
      <c r="AN23" s="105"/>
      <c r="AO23" s="84">
        <v>425.197</v>
      </c>
      <c r="AP23" s="105"/>
      <c r="AQ23" s="91">
        <f t="shared" si="7"/>
        <v>0.33792243987049347</v>
      </c>
      <c r="AR23" s="91">
        <f t="shared" si="29"/>
        <v>0.51039705952939074</v>
      </c>
      <c r="AS23" s="91">
        <f t="shared" si="9"/>
        <v>0.51039705952939063</v>
      </c>
      <c r="AT23" s="91">
        <f t="shared" si="10"/>
        <v>0</v>
      </c>
      <c r="AU23" s="91">
        <v>0.25274104216118454</v>
      </c>
      <c r="AV23" s="105"/>
      <c r="AW23" s="106">
        <f t="shared" si="11"/>
        <v>3199.0866859055086</v>
      </c>
      <c r="AX23" s="105">
        <v>0</v>
      </c>
      <c r="AY23" s="91">
        <f t="shared" si="12"/>
        <v>0.60542170862805489</v>
      </c>
      <c r="AZ23" s="105"/>
      <c r="BA23" s="85">
        <f t="shared" si="13"/>
        <v>0.16543231117379437</v>
      </c>
      <c r="BB23" s="85">
        <f t="shared" si="14"/>
        <v>0.20249490902087619</v>
      </c>
      <c r="BC23" s="85">
        <f t="shared" si="15"/>
        <v>7.9900095212974809E-2</v>
      </c>
      <c r="BD23" s="86">
        <f t="shared" si="16"/>
        <v>8.0467808320942302E-2</v>
      </c>
      <c r="BE23" s="86">
        <f t="shared" si="27"/>
        <v>8.0467808320942302E-2</v>
      </c>
      <c r="BF23" s="86">
        <f t="shared" si="17"/>
        <v>1.3311975505623366E-2</v>
      </c>
      <c r="BG23" s="86">
        <f t="shared" si="18"/>
        <v>2.2479588670546204E-2</v>
      </c>
      <c r="BH23" s="86">
        <f t="shared" si="19"/>
        <v>1.6294321525058518E-2</v>
      </c>
      <c r="BI23" s="86">
        <f t="shared" si="28"/>
        <v>1.6294321525058518E-2</v>
      </c>
      <c r="BJ23" s="86">
        <f t="shared" si="20"/>
        <v>2.6280767347665466E-2</v>
      </c>
      <c r="BL23" s="84">
        <v>118090</v>
      </c>
      <c r="BM23" s="84">
        <v>5253.2099999999991</v>
      </c>
      <c r="BN23" s="84">
        <v>4493.3999999999996</v>
      </c>
      <c r="BP23" s="83">
        <v>47</v>
      </c>
      <c r="BW23" s="84">
        <f t="shared" si="21"/>
        <v>1907.1057930530133</v>
      </c>
      <c r="BX23" s="84">
        <v>17348.939708772876</v>
      </c>
      <c r="BY23" s="84">
        <v>-15441.833915719862</v>
      </c>
      <c r="BZ23" s="85">
        <f t="shared" si="22"/>
        <v>5.9707254763683978E-2</v>
      </c>
      <c r="CA23" s="85">
        <f t="shared" si="23"/>
        <v>0.54315684365534356</v>
      </c>
      <c r="CB23" s="85">
        <f t="shared" si="24"/>
        <v>-0.48344958889165957</v>
      </c>
      <c r="CF23" s="84"/>
      <c r="CG23" s="84"/>
      <c r="CH23" s="84"/>
      <c r="CI23" s="84"/>
      <c r="CJ23" s="84"/>
      <c r="CK23" s="84"/>
      <c r="CL23" s="84">
        <v>2919</v>
      </c>
      <c r="CM23" s="83">
        <v>2917</v>
      </c>
      <c r="CN23" s="84">
        <v>56</v>
      </c>
      <c r="CO23" s="84">
        <f t="shared" si="30"/>
        <v>46.678339792067689</v>
      </c>
      <c r="CP23" s="85">
        <f t="shared" si="31"/>
        <v>0.10978050125487171</v>
      </c>
      <c r="CQ23" s="85"/>
      <c r="CR23" s="84">
        <v>1218</v>
      </c>
      <c r="CS23" s="84">
        <v>1118</v>
      </c>
      <c r="CT23" s="84">
        <v>1053</v>
      </c>
      <c r="CU23" s="84">
        <v>1021</v>
      </c>
      <c r="CV23" s="84">
        <f t="shared" si="32"/>
        <v>165</v>
      </c>
      <c r="CW23" s="85">
        <f t="shared" si="33"/>
        <v>4.3058969948300847E-3</v>
      </c>
      <c r="CX23" s="84">
        <f t="shared" si="34"/>
        <v>97</v>
      </c>
      <c r="CY23" s="85">
        <f t="shared" si="35"/>
        <v>2.5313455060516259E-3</v>
      </c>
      <c r="CZ23" s="84">
        <f t="shared" si="36"/>
        <v>68</v>
      </c>
      <c r="DA23" s="85">
        <f t="shared" si="37"/>
        <v>1.7745514887784592E-3</v>
      </c>
      <c r="DB23" s="85"/>
      <c r="DC23" s="84">
        <v>77</v>
      </c>
      <c r="DD23" s="84">
        <v>6</v>
      </c>
      <c r="DE23" s="92">
        <f>DE24*CT23/CT24</f>
        <v>23.893030794165316</v>
      </c>
      <c r="DF23" s="92">
        <f>DF24*CU23/CU24</f>
        <v>3.4846416382252561</v>
      </c>
      <c r="DG23" s="84"/>
      <c r="DH23" s="84">
        <f t="shared" si="39"/>
        <v>1124</v>
      </c>
      <c r="DI23" s="84">
        <f t="shared" si="40"/>
        <v>1024.4846416382252</v>
      </c>
      <c r="DJ23" s="84">
        <f t="shared" si="41"/>
        <v>99.515358361774815</v>
      </c>
      <c r="DK23" s="85">
        <f t="shared" si="42"/>
        <v>2.5969871667236677E-3</v>
      </c>
      <c r="DL23" s="84">
        <f t="shared" si="43"/>
        <v>121.10696920583469</v>
      </c>
      <c r="DM23" s="85">
        <f t="shared" si="44"/>
        <v>3.1604493015538375E-3</v>
      </c>
      <c r="DN23" s="85"/>
      <c r="DO23" s="84">
        <v>2183.3999999999996</v>
      </c>
      <c r="DQ23" s="84">
        <v>1374.9999999999998</v>
      </c>
      <c r="DS23" s="84">
        <f t="shared" si="45"/>
        <v>808.39999999999986</v>
      </c>
      <c r="DT23" s="85">
        <f t="shared" si="46"/>
        <v>2.1096285640125091E-2</v>
      </c>
      <c r="DU23" s="85">
        <f t="shared" si="47"/>
        <v>-0.35332868214461238</v>
      </c>
      <c r="DV23" s="85">
        <v>0.34</v>
      </c>
      <c r="DW23" s="86">
        <f t="shared" si="25"/>
        <v>0.12999999999999995</v>
      </c>
      <c r="DX23" s="85"/>
      <c r="DY23" s="85"/>
      <c r="DZ23" s="98"/>
      <c r="EA23" s="98"/>
      <c r="EB23" s="98"/>
      <c r="EC23" s="85"/>
      <c r="ED23" s="85"/>
      <c r="EE23" s="85"/>
      <c r="EF23" s="85"/>
      <c r="EG23" s="85"/>
      <c r="EH23" s="85"/>
      <c r="EI23" s="85"/>
      <c r="EJ23" s="85"/>
      <c r="EK23" s="85"/>
      <c r="EL23" s="85"/>
      <c r="EM23" s="85"/>
      <c r="EN23" s="83">
        <f t="shared" si="26"/>
        <v>0.83354178200120876</v>
      </c>
      <c r="EO23" s="83">
        <v>0.65646749999999998</v>
      </c>
    </row>
    <row r="24" spans="1:145" s="83" customFormat="1" x14ac:dyDescent="0.2">
      <c r="A24" s="82">
        <v>1989</v>
      </c>
      <c r="B24" s="84">
        <f t="shared" si="0"/>
        <v>28289.047017560828</v>
      </c>
      <c r="C24" s="84">
        <v>26927.842763409088</v>
      </c>
      <c r="D24" s="96">
        <v>0.5617333812510189</v>
      </c>
      <c r="E24" s="84">
        <f t="shared" si="1"/>
        <v>35066.908749412571</v>
      </c>
      <c r="F24" s="84">
        <v>33705.704495260834</v>
      </c>
      <c r="G24" s="84">
        <v>-3843.0767099647123</v>
      </c>
      <c r="H24" s="85">
        <f t="shared" si="2"/>
        <v>-0.12291201356824441</v>
      </c>
      <c r="I24" s="110">
        <v>0</v>
      </c>
      <c r="J24" s="85"/>
      <c r="K24" s="85"/>
      <c r="L24" s="85"/>
      <c r="M24" s="85"/>
      <c r="N24" s="85"/>
      <c r="O24" s="85"/>
      <c r="P24" s="85"/>
      <c r="Q24" s="84">
        <v>865.23127009360496</v>
      </c>
      <c r="R24" s="84">
        <v>3800.0162919806371</v>
      </c>
      <c r="S24" s="84">
        <f t="shared" si="3"/>
        <v>0</v>
      </c>
      <c r="T24" s="84">
        <v>-1239.4548252586455</v>
      </c>
      <c r="U24" s="84">
        <v>121.74942889309386</v>
      </c>
      <c r="V24" s="84">
        <v>4862.0806548971577</v>
      </c>
      <c r="W24" s="84"/>
      <c r="X24" s="84">
        <v>15795.6805856261</v>
      </c>
      <c r="Y24" s="109">
        <v>0.70000000000000007</v>
      </c>
      <c r="Z24" s="84">
        <v>13787.202599105476</v>
      </c>
      <c r="AA24" s="85">
        <f t="shared" si="4"/>
        <v>0.80197388342256282</v>
      </c>
      <c r="AB24" s="85"/>
      <c r="AD24" s="108">
        <f t="shared" si="5"/>
        <v>11056.97640993827</v>
      </c>
      <c r="AE24" s="84"/>
      <c r="AG24" s="84">
        <v>6167.1945819395041</v>
      </c>
      <c r="AH24" s="111"/>
      <c r="AI24" s="95">
        <f t="shared" si="6"/>
        <v>0.21800644532532787</v>
      </c>
      <c r="AJ24" s="95"/>
      <c r="AK24" s="112">
        <v>0</v>
      </c>
      <c r="AL24" s="105"/>
      <c r="AM24" s="105"/>
      <c r="AN24" s="105"/>
      <c r="AO24" s="84">
        <v>384.78100000000001</v>
      </c>
      <c r="AP24" s="105"/>
      <c r="AQ24" s="91">
        <f t="shared" si="7"/>
        <v>0.35805465382616702</v>
      </c>
      <c r="AR24" s="91">
        <f t="shared" si="29"/>
        <v>0.55776501217785768</v>
      </c>
      <c r="AS24" s="91">
        <f t="shared" si="9"/>
        <v>0.55776501217785779</v>
      </c>
      <c r="AT24" s="91">
        <f t="shared" si="10"/>
        <v>0</v>
      </c>
      <c r="AU24" s="91">
        <v>0.22421346077260057</v>
      </c>
      <c r="AV24" s="105"/>
      <c r="AW24" s="106">
        <f t="shared" si="11"/>
        <v>3843.0767099647123</v>
      </c>
      <c r="AX24" s="105">
        <v>0</v>
      </c>
      <c r="AY24" s="91">
        <f t="shared" si="12"/>
        <v>0.62314828223826102</v>
      </c>
      <c r="AZ24" s="105"/>
      <c r="BA24" s="85">
        <f t="shared" si="13"/>
        <v>0.1758693538118844</v>
      </c>
      <c r="BB24" s="85">
        <f t="shared" si="14"/>
        <v>0.21800644532532787</v>
      </c>
      <c r="BC24" s="85">
        <f t="shared" si="15"/>
        <v>8.2156103403980441E-2</v>
      </c>
      <c r="BD24" s="86">
        <f t="shared" si="16"/>
        <v>6.2391577708091589E-2</v>
      </c>
      <c r="BE24" s="86">
        <f t="shared" si="27"/>
        <v>6.2391577708091589E-2</v>
      </c>
      <c r="BF24" s="86">
        <f t="shared" si="17"/>
        <v>1.097276645482604E-2</v>
      </c>
      <c r="BG24" s="86">
        <f t="shared" si="18"/>
        <v>2.3175242412177485E-2</v>
      </c>
      <c r="BH24" s="86">
        <f t="shared" si="19"/>
        <v>1.3601766074380016E-2</v>
      </c>
      <c r="BI24" s="86">
        <f t="shared" si="28"/>
        <v>1.3601766074380016E-2</v>
      </c>
      <c r="BJ24" s="86">
        <f t="shared" si="20"/>
        <v>2.7106770942244156E-2</v>
      </c>
      <c r="BL24" s="84">
        <v>129630</v>
      </c>
      <c r="BM24" s="84">
        <v>5593.4690000000001</v>
      </c>
      <c r="BN24" s="84">
        <v>4782.2</v>
      </c>
      <c r="BP24" s="83">
        <v>43</v>
      </c>
      <c r="BW24" s="84">
        <f t="shared" si="21"/>
        <v>1900.9192604029595</v>
      </c>
      <c r="BX24" s="84">
        <v>20562.360664022224</v>
      </c>
      <c r="BY24" s="84">
        <v>-18661.441403619265</v>
      </c>
      <c r="BZ24" s="85">
        <f t="shared" si="22"/>
        <v>5.4208349928614764E-2</v>
      </c>
      <c r="CA24" s="85">
        <f t="shared" si="23"/>
        <v>0.58637505834804093</v>
      </c>
      <c r="CB24" s="85">
        <f t="shared" si="24"/>
        <v>-0.53216670841942615</v>
      </c>
      <c r="CF24" s="84"/>
      <c r="CG24" s="84"/>
      <c r="CH24" s="84"/>
      <c r="CI24" s="84"/>
      <c r="CJ24" s="84"/>
      <c r="CK24" s="84"/>
      <c r="CL24" s="84"/>
      <c r="CM24" s="83" t="s">
        <v>27</v>
      </c>
      <c r="CN24" s="84">
        <v>58</v>
      </c>
      <c r="CO24" s="103">
        <f t="shared" si="30"/>
        <v>51.959603706280774</v>
      </c>
      <c r="CP24" s="100">
        <f t="shared" si="31"/>
        <v>0.13503682278044074</v>
      </c>
      <c r="CQ24" s="100"/>
      <c r="CR24" s="84">
        <v>1305</v>
      </c>
      <c r="CS24" s="84">
        <v>1170</v>
      </c>
      <c r="CT24" s="84">
        <v>617</v>
      </c>
      <c r="CU24" s="84">
        <v>586</v>
      </c>
      <c r="CV24" s="84">
        <f t="shared" si="32"/>
        <v>688</v>
      </c>
      <c r="CW24" s="85">
        <f t="shared" si="33"/>
        <v>1.7576354020517212E-2</v>
      </c>
      <c r="CX24" s="84">
        <f t="shared" si="34"/>
        <v>584</v>
      </c>
      <c r="CY24" s="85">
        <f t="shared" si="35"/>
        <v>1.4919463296485538E-2</v>
      </c>
      <c r="CZ24" s="84">
        <f t="shared" si="36"/>
        <v>104</v>
      </c>
      <c r="DA24" s="85">
        <f t="shared" si="37"/>
        <v>2.6568907240316713E-3</v>
      </c>
      <c r="DB24" s="85"/>
      <c r="DC24" s="84">
        <v>171</v>
      </c>
      <c r="DD24" s="84">
        <v>7</v>
      </c>
      <c r="DE24" s="84">
        <v>14</v>
      </c>
      <c r="DF24" s="84">
        <v>2</v>
      </c>
      <c r="DG24" s="84"/>
      <c r="DH24" s="84">
        <f t="shared" si="39"/>
        <v>1177</v>
      </c>
      <c r="DI24" s="84">
        <f t="shared" si="40"/>
        <v>588</v>
      </c>
      <c r="DJ24" s="84">
        <f t="shared" si="41"/>
        <v>589</v>
      </c>
      <c r="DK24" s="85">
        <f t="shared" si="42"/>
        <v>1.50471984274486E-2</v>
      </c>
      <c r="DL24" s="84">
        <f t="shared" si="43"/>
        <v>261</v>
      </c>
      <c r="DM24" s="85">
        <f t="shared" si="44"/>
        <v>6.6677738362717906E-3</v>
      </c>
      <c r="DN24" s="85"/>
      <c r="DO24" s="84">
        <v>2482.8999999999996</v>
      </c>
      <c r="DQ24" s="84">
        <v>1565.5000000000002</v>
      </c>
      <c r="DS24" s="84">
        <f t="shared" si="45"/>
        <v>917.39999999999941</v>
      </c>
      <c r="DT24" s="85">
        <f t="shared" si="46"/>
        <v>2.3436841829102439E-2</v>
      </c>
      <c r="DU24" s="85">
        <f t="shared" si="47"/>
        <v>-0.43234744942367115</v>
      </c>
      <c r="DV24" s="85">
        <v>0.34</v>
      </c>
      <c r="DW24" s="86">
        <f t="shared" si="25"/>
        <v>8.9999999999999969E-2</v>
      </c>
      <c r="DX24" s="85"/>
      <c r="DY24" s="85"/>
      <c r="DZ24" s="98"/>
      <c r="EA24" s="98"/>
      <c r="EB24" s="98"/>
      <c r="EC24" s="85"/>
      <c r="ED24" s="85"/>
      <c r="EE24" s="85"/>
      <c r="EF24" s="85"/>
      <c r="EG24" s="85"/>
      <c r="EH24" s="85"/>
      <c r="EI24" s="85"/>
      <c r="EJ24" s="85"/>
      <c r="EK24" s="85"/>
      <c r="EL24" s="85"/>
      <c r="EM24" s="85"/>
      <c r="EN24" s="83">
        <f t="shared" si="26"/>
        <v>0.89585523631518571</v>
      </c>
      <c r="EO24" s="83">
        <v>0.70554333333333297</v>
      </c>
    </row>
    <row r="25" spans="1:145" s="83" customFormat="1" x14ac:dyDescent="0.2">
      <c r="A25" s="82">
        <v>1990</v>
      </c>
      <c r="B25" s="84">
        <f t="shared" si="0"/>
        <v>31230.226017822908</v>
      </c>
      <c r="C25" s="84">
        <v>29514.436096070061</v>
      </c>
      <c r="D25" s="96">
        <v>0.56538915030016457</v>
      </c>
      <c r="E25" s="84">
        <f t="shared" si="1"/>
        <v>38256.809241072682</v>
      </c>
      <c r="F25" s="84">
        <v>36541.019319319836</v>
      </c>
      <c r="G25" s="84">
        <v>-4136.9945807578806</v>
      </c>
      <c r="H25" s="85">
        <f t="shared" si="2"/>
        <v>-0.12124414533908186</v>
      </c>
      <c r="I25" s="110">
        <v>0</v>
      </c>
      <c r="J25" s="85"/>
      <c r="K25" s="85"/>
      <c r="L25" s="85"/>
      <c r="M25" s="85"/>
      <c r="N25" s="84">
        <v>-226.91906739219485</v>
      </c>
      <c r="P25" s="85"/>
      <c r="Q25" s="84">
        <v>1246.0300933567867</v>
      </c>
      <c r="R25" s="84">
        <v>4135.6187358486641</v>
      </c>
      <c r="S25" s="84">
        <f t="shared" si="3"/>
        <v>0</v>
      </c>
      <c r="T25" s="84">
        <v>-1261.0784647342944</v>
      </c>
      <c r="U25" s="84">
        <v>454.7114570185513</v>
      </c>
      <c r="V25" s="84">
        <v>4799.9337196723045</v>
      </c>
      <c r="W25" s="84"/>
      <c r="X25" s="84">
        <v>16995.705513718352</v>
      </c>
      <c r="Y25" s="109">
        <v>0.7</v>
      </c>
      <c r="Z25" s="84">
        <v>14756.283065206131</v>
      </c>
      <c r="AA25" s="85">
        <f t="shared" si="4"/>
        <v>0.80623242364161418</v>
      </c>
      <c r="AB25" s="85"/>
      <c r="AD25" s="108">
        <f t="shared" si="5"/>
        <v>11896.993859602846</v>
      </c>
      <c r="AE25" s="84"/>
      <c r="AG25" s="84">
        <v>6447.8375534992047</v>
      </c>
      <c r="AH25" s="111"/>
      <c r="AI25" s="95">
        <f t="shared" si="6"/>
        <v>0.20646144378908629</v>
      </c>
      <c r="AJ25" s="95"/>
      <c r="AK25" s="112">
        <v>0</v>
      </c>
      <c r="AL25" s="105"/>
      <c r="AM25" s="105"/>
      <c r="AN25" s="105"/>
      <c r="AO25" s="84">
        <v>603.03700000000003</v>
      </c>
      <c r="AP25" s="105"/>
      <c r="AQ25" s="91">
        <f t="shared" si="7"/>
        <v>0.35147979331628515</v>
      </c>
      <c r="AR25" s="91">
        <f t="shared" si="29"/>
        <v>0.5419719997833512</v>
      </c>
      <c r="AS25" s="91">
        <f t="shared" si="9"/>
        <v>0.5419719997833512</v>
      </c>
      <c r="AT25" s="91">
        <f t="shared" si="10"/>
        <v>0</v>
      </c>
      <c r="AU25" s="91">
        <v>0.18157894736842103</v>
      </c>
      <c r="AV25" s="105"/>
      <c r="AW25" s="106">
        <f t="shared" si="11"/>
        <v>4136.9945807578806</v>
      </c>
      <c r="AX25" s="105">
        <v>0</v>
      </c>
      <c r="AY25" s="91">
        <f t="shared" si="12"/>
        <v>0.64160961662453131</v>
      </c>
      <c r="AZ25" s="105"/>
      <c r="BA25" s="85">
        <f t="shared" si="13"/>
        <v>0.16854091288347114</v>
      </c>
      <c r="BB25" s="85">
        <f t="shared" si="14"/>
        <v>0.20646144378908629</v>
      </c>
      <c r="BC25" s="85">
        <f t="shared" si="15"/>
        <v>7.3993795991823416E-2</v>
      </c>
      <c r="BD25" s="86">
        <f t="shared" si="16"/>
        <v>9.3525464157008006E-2</v>
      </c>
      <c r="BE25" s="86">
        <f t="shared" si="27"/>
        <v>9.3525464157008006E-2</v>
      </c>
      <c r="BF25" s="86">
        <f t="shared" si="17"/>
        <v>1.576286710687249E-2</v>
      </c>
      <c r="BG25" s="86">
        <f t="shared" si="18"/>
        <v>1.9870290639387628E-2</v>
      </c>
      <c r="BH25" s="86">
        <f t="shared" si="19"/>
        <v>1.9309402360900313E-2</v>
      </c>
      <c r="BI25" s="86">
        <f t="shared" si="28"/>
        <v>1.9309402360900313E-2</v>
      </c>
      <c r="BJ25" s="86">
        <f t="shared" si="20"/>
        <v>2.3231865927999838E-2</v>
      </c>
      <c r="BL25" s="84">
        <v>116998</v>
      </c>
      <c r="BM25" s="84">
        <v>5888.0870000000004</v>
      </c>
      <c r="BN25" s="84">
        <v>5036.1000000000004</v>
      </c>
      <c r="BP25" s="83">
        <v>43</v>
      </c>
      <c r="BW25" s="84">
        <f t="shared" si="21"/>
        <v>1678.8553057275385</v>
      </c>
      <c r="BX25" s="84">
        <v>20689.36619754077</v>
      </c>
      <c r="BY25" s="84">
        <v>-19010.510891813232</v>
      </c>
      <c r="BZ25" s="85">
        <f t="shared" si="22"/>
        <v>4.3883829807874093E-2</v>
      </c>
      <c r="CA25" s="85">
        <f t="shared" si="23"/>
        <v>0.54080218941334435</v>
      </c>
      <c r="CB25" s="85">
        <f t="shared" si="24"/>
        <v>-0.49691835960547026</v>
      </c>
      <c r="CF25" s="84"/>
      <c r="CG25" s="84"/>
      <c r="CH25" s="84"/>
      <c r="CI25" s="84"/>
      <c r="CJ25" s="84"/>
      <c r="CK25" s="84"/>
      <c r="CL25" s="84"/>
      <c r="CM25" s="83">
        <v>3739</v>
      </c>
      <c r="CN25" s="84">
        <v>167</v>
      </c>
      <c r="CO25" s="103">
        <f t="shared" si="30"/>
        <v>128.20069437743038</v>
      </c>
      <c r="CP25" s="100">
        <f t="shared" si="31"/>
        <v>0.21259175536066671</v>
      </c>
      <c r="CQ25" s="100"/>
      <c r="CR25" s="84">
        <v>1210</v>
      </c>
      <c r="CS25" s="84">
        <v>1145</v>
      </c>
      <c r="CT25" s="84">
        <v>717</v>
      </c>
      <c r="CU25" s="84">
        <v>674</v>
      </c>
      <c r="CV25" s="84">
        <f t="shared" si="32"/>
        <v>493</v>
      </c>
      <c r="CW25" s="85">
        <f t="shared" si="33"/>
        <v>9.8926371543059857E-3</v>
      </c>
      <c r="CX25" s="84">
        <f t="shared" si="34"/>
        <v>471</v>
      </c>
      <c r="CY25" s="85">
        <f t="shared" si="35"/>
        <v>9.4511807295702237E-3</v>
      </c>
      <c r="CZ25" s="84">
        <f t="shared" si="36"/>
        <v>22</v>
      </c>
      <c r="DA25" s="85">
        <f t="shared" si="37"/>
        <v>4.4145642473576409E-4</v>
      </c>
      <c r="DB25" s="85"/>
      <c r="DC25" s="84">
        <v>140</v>
      </c>
      <c r="DD25" s="84">
        <v>8</v>
      </c>
      <c r="DE25" s="92">
        <f>DE24*CT25/CT24</f>
        <v>16.269043760129659</v>
      </c>
      <c r="DF25" s="92">
        <f>DF24*CU25/CU24</f>
        <v>2.3003412969283277</v>
      </c>
      <c r="DG25" s="84"/>
      <c r="DH25" s="84">
        <f t="shared" si="39"/>
        <v>1153</v>
      </c>
      <c r="DI25" s="84">
        <f t="shared" si="40"/>
        <v>676.30034129692831</v>
      </c>
      <c r="DJ25" s="84">
        <f t="shared" si="41"/>
        <v>476.69965870307169</v>
      </c>
      <c r="DK25" s="85">
        <f t="shared" si="42"/>
        <v>9.565551227446227E-3</v>
      </c>
      <c r="DL25" s="84">
        <f t="shared" si="43"/>
        <v>145.73095623987035</v>
      </c>
      <c r="DM25" s="85">
        <f t="shared" si="44"/>
        <v>2.9242666779535119E-3</v>
      </c>
      <c r="DN25" s="85"/>
      <c r="DO25" s="84">
        <v>2539.5</v>
      </c>
      <c r="DQ25" s="84">
        <v>1755.3</v>
      </c>
      <c r="DS25" s="84">
        <f t="shared" si="45"/>
        <v>784.2</v>
      </c>
      <c r="DT25" s="85">
        <f t="shared" si="46"/>
        <v>1.5735914921717557E-2</v>
      </c>
      <c r="DU25" s="85">
        <f t="shared" si="47"/>
        <v>-0.35858116738238865</v>
      </c>
      <c r="DV25" s="85">
        <v>0.34</v>
      </c>
      <c r="DW25" s="86">
        <f t="shared" si="25"/>
        <v>8.9999999999999969E-2</v>
      </c>
      <c r="DX25" s="85"/>
      <c r="DY25" s="85"/>
      <c r="DZ25" s="98"/>
      <c r="EA25" s="98"/>
      <c r="EB25" s="98"/>
      <c r="EC25" s="85"/>
      <c r="ED25" s="85"/>
      <c r="EE25" s="85"/>
      <c r="EF25" s="85"/>
      <c r="EG25" s="85"/>
      <c r="EH25" s="85"/>
      <c r="EI25" s="85"/>
      <c r="EJ25" s="85"/>
      <c r="EK25" s="85"/>
      <c r="EL25" s="85"/>
      <c r="EM25" s="85"/>
      <c r="EN25" s="83">
        <f t="shared" si="26"/>
        <v>0.76766882860736763</v>
      </c>
      <c r="EO25" s="83">
        <v>0.60458833333333295</v>
      </c>
    </row>
    <row r="26" spans="1:145" s="83" customFormat="1" x14ac:dyDescent="0.2">
      <c r="A26" s="82">
        <v>1991</v>
      </c>
      <c r="B26" s="84">
        <f t="shared" si="0"/>
        <v>32484.713743205259</v>
      </c>
      <c r="C26" s="84">
        <v>30683.076308543707</v>
      </c>
      <c r="D26" s="96">
        <v>0.578747133841093</v>
      </c>
      <c r="E26" s="84">
        <f t="shared" si="1"/>
        <v>39819.913595780279</v>
      </c>
      <c r="F26" s="84">
        <v>38018.276161118723</v>
      </c>
      <c r="G26" s="84">
        <v>-4082.1482444601329</v>
      </c>
      <c r="H26" s="85">
        <f t="shared" si="2"/>
        <v>-0.11550405706323137</v>
      </c>
      <c r="I26" s="110">
        <v>0</v>
      </c>
      <c r="J26" s="85"/>
      <c r="K26" s="85"/>
      <c r="L26" s="85"/>
      <c r="M26" s="85"/>
      <c r="N26" s="84">
        <v>-607.89828668209805</v>
      </c>
      <c r="P26" s="85"/>
      <c r="Q26" s="84">
        <v>1224.8285712512111</v>
      </c>
      <c r="R26" s="84">
        <v>4477.8801793661023</v>
      </c>
      <c r="S26" s="84">
        <f t="shared" si="3"/>
        <v>0</v>
      </c>
      <c r="T26" s="84">
        <v>-1389.7410242215235</v>
      </c>
      <c r="U26" s="84">
        <v>411.89641044002929</v>
      </c>
      <c r="V26" s="84">
        <v>4830.5204402435884</v>
      </c>
      <c r="W26" s="84"/>
      <c r="X26" s="84">
        <v>18031.793615027706</v>
      </c>
      <c r="Y26" s="109">
        <v>0.7</v>
      </c>
      <c r="Z26" s="84">
        <v>15667.902349777287</v>
      </c>
      <c r="AA26" s="85">
        <f t="shared" si="4"/>
        <v>0.80561234355017619</v>
      </c>
      <c r="AB26" s="85"/>
      <c r="AD26" s="108">
        <f t="shared" si="5"/>
        <v>12622.255530519393</v>
      </c>
      <c r="AE26" s="84"/>
      <c r="AG26" s="84">
        <v>6701.6601490939593</v>
      </c>
      <c r="AH26" s="111"/>
      <c r="AI26" s="95">
        <f t="shared" si="6"/>
        <v>0.20630196104146761</v>
      </c>
      <c r="AJ26" s="95"/>
      <c r="AK26" s="112">
        <v>0</v>
      </c>
      <c r="AL26" s="105"/>
      <c r="AM26" s="105"/>
      <c r="AN26" s="105"/>
      <c r="AO26" s="84">
        <v>754.37699999999995</v>
      </c>
      <c r="AP26" s="105"/>
      <c r="AQ26" s="91">
        <f t="shared" si="7"/>
        <v>0.34680653032263958</v>
      </c>
      <c r="AR26" s="91">
        <f t="shared" si="29"/>
        <v>0.5309399839743375</v>
      </c>
      <c r="AS26" s="91">
        <f t="shared" si="9"/>
        <v>0.53093998397433739</v>
      </c>
      <c r="AT26" s="91">
        <f t="shared" si="10"/>
        <v>0</v>
      </c>
      <c r="AU26" s="91">
        <v>0.19015238407340657</v>
      </c>
      <c r="AV26" s="105"/>
      <c r="AW26" s="106">
        <f t="shared" si="11"/>
        <v>4082.1482444601329</v>
      </c>
      <c r="AX26" s="105">
        <v>0</v>
      </c>
      <c r="AY26" s="91">
        <f t="shared" si="12"/>
        <v>0.60912492630830062</v>
      </c>
      <c r="AZ26" s="105"/>
      <c r="BA26" s="85">
        <f t="shared" si="13"/>
        <v>0.16829921373320444</v>
      </c>
      <c r="BB26" s="85">
        <f t="shared" si="14"/>
        <v>0.20630196104146761</v>
      </c>
      <c r="BC26" s="85">
        <f t="shared" si="15"/>
        <v>8.0638294224825754E-2</v>
      </c>
      <c r="BD26" s="86">
        <f t="shared" si="16"/>
        <v>0.11256569017484258</v>
      </c>
      <c r="BE26" s="86">
        <f t="shared" si="27"/>
        <v>0.11256569017484258</v>
      </c>
      <c r="BF26" s="86">
        <f t="shared" si="17"/>
        <v>1.8944717149761505E-2</v>
      </c>
      <c r="BG26" s="86">
        <f t="shared" si="18"/>
        <v>1.8535693369677315E-2</v>
      </c>
      <c r="BH26" s="86">
        <f t="shared" si="19"/>
        <v>2.3222522629056289E-2</v>
      </c>
      <c r="BI26" s="86">
        <f t="shared" si="28"/>
        <v>2.3222522629056289E-2</v>
      </c>
      <c r="BJ26" s="86">
        <f t="shared" si="20"/>
        <v>2.1750448313761783E-2</v>
      </c>
      <c r="BL26" s="84">
        <v>112800</v>
      </c>
      <c r="BM26" s="84">
        <v>6085.5560000000005</v>
      </c>
      <c r="BN26" s="84">
        <v>5186.1000000000004</v>
      </c>
      <c r="BP26" s="83">
        <v>40</v>
      </c>
      <c r="BW26" s="84">
        <f t="shared" si="21"/>
        <v>1875.9135765474239</v>
      </c>
      <c r="BX26" s="84">
        <v>21812.105428892122</v>
      </c>
      <c r="BY26" s="84">
        <v>-19936.191852344698</v>
      </c>
      <c r="BZ26" s="85">
        <f t="shared" si="22"/>
        <v>4.7109935887611136E-2</v>
      </c>
      <c r="CA26" s="85">
        <f t="shared" si="23"/>
        <v>0.54776877846373717</v>
      </c>
      <c r="CB26" s="85">
        <f t="shared" si="24"/>
        <v>-0.50065884257612603</v>
      </c>
      <c r="CF26" s="84"/>
      <c r="CG26" s="84"/>
      <c r="CH26" s="84"/>
      <c r="CI26" s="84"/>
      <c r="CJ26" s="84"/>
      <c r="CK26" s="84"/>
      <c r="CL26" s="84"/>
      <c r="CN26" s="84">
        <v>240</v>
      </c>
      <c r="CO26" s="103">
        <f t="shared" si="30"/>
        <v>189.33242250788504</v>
      </c>
      <c r="CP26" s="100">
        <f t="shared" si="31"/>
        <v>0.25097851937146154</v>
      </c>
      <c r="CQ26" s="100"/>
      <c r="CR26" s="84">
        <v>1013</v>
      </c>
      <c r="CS26" s="84">
        <v>917</v>
      </c>
      <c r="CT26" s="84">
        <v>997</v>
      </c>
      <c r="CU26" s="84">
        <v>944</v>
      </c>
      <c r="CV26" s="84">
        <f t="shared" si="32"/>
        <v>16</v>
      </c>
      <c r="CW26" s="85">
        <f t="shared" si="33"/>
        <v>3.1698113734388516E-4</v>
      </c>
      <c r="CX26" s="84">
        <f t="shared" si="34"/>
        <v>-27</v>
      </c>
      <c r="CY26" s="85">
        <f t="shared" si="35"/>
        <v>-5.3490566926780623E-4</v>
      </c>
      <c r="CZ26" s="84">
        <f t="shared" si="36"/>
        <v>43</v>
      </c>
      <c r="DA26" s="85">
        <f t="shared" si="37"/>
        <v>8.5188680661169144E-4</v>
      </c>
      <c r="DB26" s="85"/>
      <c r="DC26" s="84">
        <v>224</v>
      </c>
      <c r="DD26" s="84">
        <v>23</v>
      </c>
      <c r="DE26" s="84">
        <v>176</v>
      </c>
      <c r="DF26" s="84">
        <v>136</v>
      </c>
      <c r="DG26" s="84"/>
      <c r="DH26" s="84">
        <f t="shared" si="39"/>
        <v>940</v>
      </c>
      <c r="DI26" s="84">
        <f t="shared" si="40"/>
        <v>1080</v>
      </c>
      <c r="DJ26" s="84">
        <f t="shared" si="41"/>
        <v>-140</v>
      </c>
      <c r="DK26" s="85">
        <f t="shared" si="42"/>
        <v>-2.7735849517589953E-3</v>
      </c>
      <c r="DL26" s="84">
        <f t="shared" si="43"/>
        <v>91</v>
      </c>
      <c r="DM26" s="85">
        <f t="shared" si="44"/>
        <v>1.8028302186433472E-3</v>
      </c>
      <c r="DN26" s="85"/>
      <c r="DO26" s="84">
        <v>2680.7</v>
      </c>
      <c r="DQ26" s="84">
        <v>1947.5</v>
      </c>
      <c r="DS26" s="84">
        <f t="shared" si="45"/>
        <v>733.19999999999982</v>
      </c>
      <c r="DT26" s="85">
        <f t="shared" si="46"/>
        <v>1.4525660618783534E-2</v>
      </c>
      <c r="DU26" s="85">
        <f t="shared" si="47"/>
        <v>-0.30833539348126049</v>
      </c>
      <c r="DV26" s="85">
        <v>0.34</v>
      </c>
      <c r="DW26" s="86">
        <f t="shared" si="25"/>
        <v>0.06</v>
      </c>
      <c r="DX26" s="85"/>
      <c r="DY26" s="85"/>
      <c r="DZ26" s="98"/>
      <c r="EA26" s="98"/>
      <c r="EB26" s="98"/>
      <c r="EC26" s="85"/>
      <c r="ED26" s="85"/>
      <c r="EE26" s="85"/>
      <c r="EF26" s="85"/>
      <c r="EG26" s="85"/>
      <c r="EH26" s="85"/>
      <c r="EI26" s="85"/>
      <c r="EJ26" s="85"/>
      <c r="EK26" s="85"/>
      <c r="EL26" s="85"/>
      <c r="EM26" s="85"/>
      <c r="EN26" s="83">
        <f t="shared" si="26"/>
        <v>0.78888509378285432</v>
      </c>
      <c r="EO26" s="83">
        <v>0.62129749999999995</v>
      </c>
    </row>
    <row r="27" spans="1:145" s="83" customFormat="1" x14ac:dyDescent="0.2">
      <c r="A27" s="82">
        <v>1992</v>
      </c>
      <c r="B27" s="84">
        <f t="shared" si="0"/>
        <v>34048.355428417097</v>
      </c>
      <c r="C27" s="84">
        <v>32272.15869635843</v>
      </c>
      <c r="D27" s="96">
        <v>0.59505867467479545</v>
      </c>
      <c r="E27" s="84">
        <f t="shared" si="1"/>
        <v>42265.343714393806</v>
      </c>
      <c r="F27" s="84">
        <v>40489.146982335136</v>
      </c>
      <c r="G27" s="84">
        <v>-4491.0013662381725</v>
      </c>
      <c r="H27" s="85">
        <f t="shared" si="2"/>
        <v>-0.11958766200152277</v>
      </c>
      <c r="I27" s="110">
        <v>0</v>
      </c>
      <c r="J27" s="85"/>
      <c r="K27" s="85"/>
      <c r="L27" s="85"/>
      <c r="M27" s="85"/>
      <c r="N27" s="84">
        <v>-836.37631782940764</v>
      </c>
      <c r="P27" s="85"/>
      <c r="Q27" s="84">
        <v>985.30405148026057</v>
      </c>
      <c r="R27" s="84">
        <v>4711.2909712187893</v>
      </c>
      <c r="S27" s="84">
        <f t="shared" si="3"/>
        <v>0</v>
      </c>
      <c r="T27" s="84">
        <v>-1441.6923577004534</v>
      </c>
      <c r="U27" s="84">
        <v>334.50437435821368</v>
      </c>
      <c r="V27" s="84">
        <v>5129.3913891442462</v>
      </c>
      <c r="W27" s="84"/>
      <c r="X27" s="84">
        <v>19292.759057232775</v>
      </c>
      <c r="Y27" s="109">
        <v>0.7</v>
      </c>
      <c r="Z27" s="84">
        <v>16842.612462606212</v>
      </c>
      <c r="AA27" s="85">
        <f t="shared" si="4"/>
        <v>0.8018311511973838</v>
      </c>
      <c r="AB27" s="85"/>
      <c r="AD27" s="108">
        <f t="shared" si="5"/>
        <v>13504.931340062942</v>
      </c>
      <c r="AE27" s="84"/>
      <c r="AG27" s="84">
        <v>7279.1989921138857</v>
      </c>
      <c r="AH27" s="111"/>
      <c r="AI27" s="95">
        <f t="shared" si="6"/>
        <v>0.21379003186857576</v>
      </c>
      <c r="AJ27" s="95"/>
      <c r="AK27" s="112">
        <v>0</v>
      </c>
      <c r="AL27" s="105"/>
      <c r="AM27" s="105"/>
      <c r="AN27" s="105"/>
      <c r="AO27" s="84">
        <v>938.00599999999997</v>
      </c>
      <c r="AP27" s="105"/>
      <c r="AQ27" s="91">
        <f t="shared" si="7"/>
        <v>0.35022870217690261</v>
      </c>
      <c r="AR27" s="91">
        <f t="shared" si="29"/>
        <v>0.53900303591472831</v>
      </c>
      <c r="AS27" s="91">
        <f t="shared" si="9"/>
        <v>0.53900303591472831</v>
      </c>
      <c r="AT27" s="91">
        <f t="shared" si="10"/>
        <v>0</v>
      </c>
      <c r="AU27" s="91">
        <v>0.16775154889812566</v>
      </c>
      <c r="AV27" s="105"/>
      <c r="AW27" s="106">
        <f t="shared" si="11"/>
        <v>4491.0013662381725</v>
      </c>
      <c r="AX27" s="105">
        <v>0</v>
      </c>
      <c r="AY27" s="91">
        <f t="shared" si="12"/>
        <v>0.61696367568789079</v>
      </c>
      <c r="AZ27" s="105"/>
      <c r="BA27" s="85">
        <f t="shared" si="13"/>
        <v>0.17222618704588685</v>
      </c>
      <c r="BB27" s="85">
        <f t="shared" si="14"/>
        <v>0.21379003186857576</v>
      </c>
      <c r="BC27" s="85">
        <f t="shared" si="15"/>
        <v>8.1889347981507959E-2</v>
      </c>
      <c r="BD27" s="86">
        <f t="shared" si="16"/>
        <v>0.12886115642891666</v>
      </c>
      <c r="BE27" s="86">
        <f t="shared" si="27"/>
        <v>0.12886115642891666</v>
      </c>
      <c r="BF27" s="86">
        <f t="shared" si="17"/>
        <v>2.2193265630075888E-2</v>
      </c>
      <c r="BG27" s="86">
        <f t="shared" si="18"/>
        <v>1.9658873265027511E-2</v>
      </c>
      <c r="BH27" s="86">
        <f t="shared" si="19"/>
        <v>2.7549230739559619E-2</v>
      </c>
      <c r="BI27" s="86">
        <f t="shared" si="28"/>
        <v>2.7549230739559619E-2</v>
      </c>
      <c r="BJ27" s="86">
        <f t="shared" si="20"/>
        <v>2.2978344273324E-2</v>
      </c>
      <c r="BL27" s="84">
        <v>126374</v>
      </c>
      <c r="BM27" s="84">
        <v>6428.3440000000001</v>
      </c>
      <c r="BN27" s="84">
        <v>5499.7</v>
      </c>
      <c r="BP27" s="83">
        <v>40</v>
      </c>
      <c r="BW27" s="84">
        <f t="shared" si="21"/>
        <v>3053.1944070577119</v>
      </c>
      <c r="BX27" s="84">
        <v>24352.588488046684</v>
      </c>
      <c r="BY27" s="84">
        <v>-21299.394080988972</v>
      </c>
      <c r="BZ27" s="85">
        <f t="shared" si="22"/>
        <v>7.2238721816378415E-2</v>
      </c>
      <c r="CA27" s="85">
        <f t="shared" si="23"/>
        <v>0.5761833773932663</v>
      </c>
      <c r="CB27" s="85">
        <f t="shared" si="24"/>
        <v>-0.50394465557688795</v>
      </c>
      <c r="CF27" s="84"/>
      <c r="CG27" s="84"/>
      <c r="CH27" s="84"/>
      <c r="CI27" s="84"/>
      <c r="CJ27" s="84"/>
      <c r="CK27" s="84"/>
      <c r="CL27" s="84"/>
      <c r="CN27" s="84">
        <v>310</v>
      </c>
      <c r="CO27" s="103">
        <f t="shared" si="30"/>
        <v>231.33797168653368</v>
      </c>
      <c r="CP27" s="100">
        <f t="shared" si="31"/>
        <v>0.2466273901089478</v>
      </c>
      <c r="CQ27" s="100"/>
      <c r="CR27" s="84">
        <v>911</v>
      </c>
      <c r="CS27" s="84">
        <v>834</v>
      </c>
      <c r="CT27" s="84">
        <v>1130</v>
      </c>
      <c r="CU27" s="84">
        <v>1053</v>
      </c>
      <c r="CV27" s="84">
        <f t="shared" si="32"/>
        <v>-219</v>
      </c>
      <c r="CW27" s="85">
        <f t="shared" si="33"/>
        <v>-3.8667397177242261E-3</v>
      </c>
      <c r="CX27" s="84">
        <f t="shared" si="34"/>
        <v>-219</v>
      </c>
      <c r="CY27" s="85">
        <f t="shared" si="35"/>
        <v>-3.8667397177242261E-3</v>
      </c>
      <c r="CZ27" s="84">
        <f t="shared" si="36"/>
        <v>0</v>
      </c>
      <c r="DA27" s="85">
        <f t="shared" si="37"/>
        <v>0</v>
      </c>
      <c r="DB27" s="85"/>
      <c r="DC27" s="84">
        <v>243</v>
      </c>
      <c r="DD27" s="84">
        <v>31</v>
      </c>
      <c r="DE27" s="84">
        <v>271</v>
      </c>
      <c r="DF27" s="84">
        <v>141</v>
      </c>
      <c r="DG27" s="84"/>
      <c r="DH27" s="84">
        <f t="shared" si="39"/>
        <v>865</v>
      </c>
      <c r="DI27" s="84">
        <f t="shared" si="40"/>
        <v>1194</v>
      </c>
      <c r="DJ27" s="84">
        <f t="shared" si="41"/>
        <v>-329</v>
      </c>
      <c r="DK27" s="85">
        <f t="shared" si="42"/>
        <v>-5.8089377494578561E-3</v>
      </c>
      <c r="DL27" s="84">
        <f t="shared" si="43"/>
        <v>-28</v>
      </c>
      <c r="DM27" s="85">
        <f t="shared" si="44"/>
        <v>-4.9437768080492399E-4</v>
      </c>
      <c r="DN27" s="85"/>
      <c r="DO27" s="84">
        <v>2861.6</v>
      </c>
      <c r="DQ27" s="84">
        <v>2262</v>
      </c>
      <c r="DS27" s="84">
        <f t="shared" si="45"/>
        <v>599.59999999999991</v>
      </c>
      <c r="DT27" s="85">
        <f t="shared" si="46"/>
        <v>1.0586744907522583E-2</v>
      </c>
      <c r="DU27" s="85">
        <f t="shared" si="47"/>
        <v>-0.1465522179978867</v>
      </c>
      <c r="DV27" s="85">
        <v>0.34</v>
      </c>
      <c r="DW27" s="86">
        <f t="shared" si="25"/>
        <v>0.06</v>
      </c>
      <c r="DX27" s="85"/>
      <c r="DY27" s="85"/>
      <c r="DZ27" s="98"/>
      <c r="EA27" s="98"/>
      <c r="EB27" s="98"/>
      <c r="EC27" s="85"/>
      <c r="ED27" s="85"/>
      <c r="EE27" s="85"/>
      <c r="EF27" s="85"/>
      <c r="EG27" s="85"/>
      <c r="EH27" s="85"/>
      <c r="EI27" s="85"/>
      <c r="EJ27" s="85"/>
      <c r="EK27" s="85"/>
      <c r="EL27" s="85"/>
      <c r="EM27" s="85"/>
      <c r="EN27" s="83">
        <f t="shared" si="26"/>
        <v>0.74625152156946351</v>
      </c>
      <c r="EO27" s="83">
        <v>0.58772083333333303</v>
      </c>
    </row>
    <row r="28" spans="1:145" s="83" customFormat="1" x14ac:dyDescent="0.2">
      <c r="A28" s="82">
        <v>1993</v>
      </c>
      <c r="B28" s="84">
        <f t="shared" si="0"/>
        <v>37121.097047421274</v>
      </c>
      <c r="C28" s="84">
        <v>34925.142939976504</v>
      </c>
      <c r="D28" s="96">
        <v>0.62635311342517719</v>
      </c>
      <c r="E28" s="84">
        <f t="shared" si="1"/>
        <v>45800.530720168405</v>
      </c>
      <c r="F28" s="84">
        <v>43604.576612723635</v>
      </c>
      <c r="G28" s="84">
        <v>-4661.6465455505841</v>
      </c>
      <c r="H28" s="85">
        <f t="shared" si="2"/>
        <v>-0.11444349584343999</v>
      </c>
      <c r="I28" s="110">
        <v>0</v>
      </c>
      <c r="J28" s="85"/>
      <c r="K28" s="85"/>
      <c r="L28" s="85"/>
      <c r="M28" s="85"/>
      <c r="N28" s="84">
        <v>-691.40030212926638</v>
      </c>
      <c r="P28" s="85"/>
      <c r="Q28" s="84">
        <v>1049.5720728728077</v>
      </c>
      <c r="R28" s="84">
        <v>5067.3592000693552</v>
      </c>
      <c r="S28" s="84">
        <f t="shared" si="3"/>
        <v>0</v>
      </c>
      <c r="T28" s="84">
        <v>-1802.2535311415961</v>
      </c>
      <c r="U28" s="84">
        <v>393.70057630317024</v>
      </c>
      <c r="V28" s="84">
        <v>5088.089348929102</v>
      </c>
      <c r="W28" s="84"/>
      <c r="X28" s="84">
        <v>20775.121463488013</v>
      </c>
      <c r="Y28" s="109">
        <v>0.7</v>
      </c>
      <c r="Z28" s="84">
        <v>18171.207511897443</v>
      </c>
      <c r="AA28" s="85">
        <f t="shared" si="4"/>
        <v>0.80030922628119094</v>
      </c>
      <c r="AB28" s="85"/>
      <c r="AD28" s="108">
        <f t="shared" si="5"/>
        <v>14542.585024441607</v>
      </c>
      <c r="AE28" s="84"/>
      <c r="AG28" s="84">
        <v>8649.7842747163631</v>
      </c>
      <c r="AH28" s="111"/>
      <c r="AI28" s="95">
        <f t="shared" si="6"/>
        <v>0.23301531912342138</v>
      </c>
      <c r="AJ28" s="95"/>
      <c r="AK28" s="112">
        <f t="shared" ref="AK28:AK33" si="48">AK29*I28/I29</f>
        <v>0</v>
      </c>
      <c r="AL28" s="105"/>
      <c r="AM28" s="105"/>
      <c r="AN28" s="105"/>
      <c r="AO28" s="84">
        <v>1209.895</v>
      </c>
      <c r="AP28" s="105"/>
      <c r="AQ28" s="91">
        <f t="shared" si="7"/>
        <v>0.37295819858432511</v>
      </c>
      <c r="AR28" s="91">
        <f t="shared" si="29"/>
        <v>0.59479000880371269</v>
      </c>
      <c r="AS28" s="91">
        <f t="shared" si="9"/>
        <v>0.59479000880371269</v>
      </c>
      <c r="AT28" s="91">
        <f t="shared" si="10"/>
        <v>0</v>
      </c>
      <c r="AU28" s="91">
        <v>0.19526977087952696</v>
      </c>
      <c r="AV28" s="105"/>
      <c r="AW28" s="106">
        <f t="shared" si="11"/>
        <v>4661.6465455505841</v>
      </c>
      <c r="AX28" s="105">
        <v>0</v>
      </c>
      <c r="AY28" s="91">
        <f t="shared" si="12"/>
        <v>0.53893211639702365</v>
      </c>
      <c r="AZ28" s="105"/>
      <c r="BA28" s="85">
        <f t="shared" si="13"/>
        <v>0.18885773022074184</v>
      </c>
      <c r="BB28" s="85">
        <f t="shared" si="14"/>
        <v>0.23301531912342138</v>
      </c>
      <c r="BC28" s="85">
        <f t="shared" si="15"/>
        <v>0.10743588003530803</v>
      </c>
      <c r="BD28" s="86">
        <f t="shared" si="16"/>
        <v>0.13987574274384709</v>
      </c>
      <c r="BE28" s="86">
        <f t="shared" si="27"/>
        <v>0.13987574274384709</v>
      </c>
      <c r="BF28" s="86">
        <f t="shared" si="17"/>
        <v>2.6416615287543362E-2</v>
      </c>
      <c r="BG28" s="86">
        <f t="shared" si="18"/>
        <v>2.2209367307772072E-2</v>
      </c>
      <c r="BH28" s="86">
        <f t="shared" si="19"/>
        <v>3.2593190833083124E-2</v>
      </c>
      <c r="BI28" s="86">
        <f t="shared" si="28"/>
        <v>3.2593190833083124E-2</v>
      </c>
      <c r="BJ28" s="86">
        <f t="shared" si="20"/>
        <v>2.5958851741155208E-2</v>
      </c>
      <c r="BL28" s="84">
        <v>149388</v>
      </c>
      <c r="BM28" s="84">
        <v>6726.3510000000006</v>
      </c>
      <c r="BN28" s="84">
        <v>5754.8</v>
      </c>
      <c r="BP28" s="83">
        <v>40</v>
      </c>
      <c r="BW28" s="84">
        <f t="shared" si="21"/>
        <v>4589.3298830317362</v>
      </c>
      <c r="BX28" s="84">
        <v>28537.071272937821</v>
      </c>
      <c r="BY28" s="84">
        <v>-23947.741389906085</v>
      </c>
      <c r="BZ28" s="85">
        <f t="shared" si="22"/>
        <v>0.10020254811175824</v>
      </c>
      <c r="CA28" s="85">
        <f t="shared" si="23"/>
        <v>0.62307293876774739</v>
      </c>
      <c r="CB28" s="85">
        <f t="shared" si="24"/>
        <v>-0.52287039065598917</v>
      </c>
      <c r="CF28" s="84"/>
      <c r="CG28" s="84"/>
      <c r="CH28" s="84"/>
      <c r="CI28" s="84"/>
      <c r="CJ28" s="84"/>
      <c r="CK28" s="84"/>
      <c r="CL28" s="84"/>
      <c r="CN28" s="84">
        <v>322</v>
      </c>
      <c r="CO28" s="103">
        <f t="shared" si="30"/>
        <v>276.89721311114624</v>
      </c>
      <c r="CP28" s="100">
        <f t="shared" si="31"/>
        <v>0.2288605317908961</v>
      </c>
      <c r="CQ28" s="100"/>
      <c r="CR28" s="84">
        <v>970</v>
      </c>
      <c r="CS28" s="84">
        <v>756</v>
      </c>
      <c r="CT28" s="84">
        <v>958</v>
      </c>
      <c r="CU28" s="84">
        <v>901</v>
      </c>
      <c r="CV28" s="84">
        <f t="shared" si="32"/>
        <v>12</v>
      </c>
      <c r="CW28" s="85">
        <f t="shared" si="33"/>
        <v>2.2530635861451015E-4</v>
      </c>
      <c r="CX28" s="84">
        <f t="shared" si="34"/>
        <v>-145</v>
      </c>
      <c r="CY28" s="85">
        <f t="shared" si="35"/>
        <v>-2.7224518332586642E-3</v>
      </c>
      <c r="CZ28" s="84">
        <f t="shared" si="36"/>
        <v>157</v>
      </c>
      <c r="DA28" s="85">
        <f t="shared" si="37"/>
        <v>2.9477581918731744E-3</v>
      </c>
      <c r="DB28" s="85"/>
      <c r="DC28" s="84">
        <v>239</v>
      </c>
      <c r="DD28" s="84">
        <v>8</v>
      </c>
      <c r="DE28" s="84">
        <v>248</v>
      </c>
      <c r="DF28" s="84">
        <v>169</v>
      </c>
      <c r="DG28" s="84"/>
      <c r="DH28" s="84">
        <f t="shared" si="39"/>
        <v>764</v>
      </c>
      <c r="DI28" s="84">
        <f t="shared" si="40"/>
        <v>1070</v>
      </c>
      <c r="DJ28" s="84">
        <f t="shared" si="41"/>
        <v>-306</v>
      </c>
      <c r="DK28" s="85">
        <f t="shared" si="42"/>
        <v>-5.7453121446700084E-3</v>
      </c>
      <c r="DL28" s="84">
        <f t="shared" si="43"/>
        <v>148</v>
      </c>
      <c r="DM28" s="85">
        <f t="shared" si="44"/>
        <v>2.778778422912292E-3</v>
      </c>
      <c r="DN28" s="85"/>
      <c r="DO28" s="84">
        <v>2728.3999999999996</v>
      </c>
      <c r="DQ28" s="84">
        <v>2519.2999999999997</v>
      </c>
      <c r="DS28" s="84">
        <f t="shared" si="45"/>
        <v>209.09999999999991</v>
      </c>
      <c r="DT28" s="85">
        <f t="shared" si="46"/>
        <v>3.925963298857838E-3</v>
      </c>
      <c r="DU28" s="85">
        <f t="shared" si="47"/>
        <v>-3.9180274083241068E-2</v>
      </c>
      <c r="DV28" s="85">
        <v>0.35</v>
      </c>
      <c r="DW28" s="86">
        <f t="shared" si="25"/>
        <v>5.0000000000000044E-2</v>
      </c>
      <c r="DX28" s="85"/>
      <c r="DY28" s="85"/>
      <c r="DZ28" s="98"/>
      <c r="EA28" s="98"/>
      <c r="EB28" s="98"/>
      <c r="EC28" s="85"/>
      <c r="ED28" s="85"/>
      <c r="EE28" s="85"/>
      <c r="EF28" s="85"/>
      <c r="EG28" s="85"/>
      <c r="EH28" s="85"/>
      <c r="EI28" s="85"/>
      <c r="EJ28" s="85"/>
      <c r="EK28" s="85"/>
      <c r="EL28" s="85"/>
      <c r="EM28" s="85"/>
      <c r="EN28" s="83">
        <f t="shared" si="26"/>
        <v>0.85992923326442927</v>
      </c>
      <c r="EO28" s="83">
        <v>0.67724930666666705</v>
      </c>
    </row>
    <row r="29" spans="1:145" s="83" customFormat="1" x14ac:dyDescent="0.2">
      <c r="A29" s="82">
        <v>1994</v>
      </c>
      <c r="B29" s="84">
        <f t="shared" si="0"/>
        <v>39923.328754131784</v>
      </c>
      <c r="C29" s="84">
        <v>37586.514899004367</v>
      </c>
      <c r="D29" s="96">
        <v>0.63569740414051468</v>
      </c>
      <c r="E29" s="84">
        <f t="shared" si="1"/>
        <v>49200.498165756289</v>
      </c>
      <c r="F29" s="84">
        <v>46863.684310628865</v>
      </c>
      <c r="G29" s="84">
        <v>-4718.0406925659363</v>
      </c>
      <c r="H29" s="85">
        <f t="shared" si="2"/>
        <v>-0.10818178735919511</v>
      </c>
      <c r="I29" s="110">
        <v>1169.3221933297598</v>
      </c>
      <c r="J29" s="85"/>
      <c r="K29" s="85"/>
      <c r="L29" s="85"/>
      <c r="M29" s="85"/>
      <c r="N29" s="84">
        <v>-344.8669040664887</v>
      </c>
      <c r="P29" s="85"/>
      <c r="Q29" s="84">
        <v>1029.2161652894242</v>
      </c>
      <c r="R29" s="84">
        <v>5588.3448843479891</v>
      </c>
      <c r="S29" s="84">
        <f t="shared" si="3"/>
        <v>0</v>
      </c>
      <c r="T29" s="84">
        <v>-1895.4269113367295</v>
      </c>
      <c r="U29" s="84">
        <v>441.3869437906942</v>
      </c>
      <c r="V29" s="84">
        <v>5993.3478422071094</v>
      </c>
      <c r="W29" s="84"/>
      <c r="X29" s="84">
        <v>22088.137699793348</v>
      </c>
      <c r="Y29" s="109">
        <v>0.7</v>
      </c>
      <c r="Z29" s="84">
        <v>19410.103791056983</v>
      </c>
      <c r="AA29" s="85">
        <f t="shared" si="4"/>
        <v>0.79657978938676099</v>
      </c>
      <c r="AB29" s="85"/>
      <c r="AD29" s="108">
        <f t="shared" si="5"/>
        <v>15461.696389855342</v>
      </c>
      <c r="AE29" s="84"/>
      <c r="AG29" s="84">
        <v>9087.2347783771656</v>
      </c>
      <c r="AH29" s="111"/>
      <c r="AI29" s="95">
        <f t="shared" si="6"/>
        <v>0.22761716174372612</v>
      </c>
      <c r="AJ29" s="95"/>
      <c r="AK29" s="107">
        <f t="shared" si="48"/>
        <v>-1320.2486042753796</v>
      </c>
      <c r="AL29" s="105"/>
      <c r="AM29" s="105"/>
      <c r="AN29" s="105"/>
      <c r="AO29" s="84">
        <v>1448.2629999999999</v>
      </c>
      <c r="AP29" s="105"/>
      <c r="AQ29" s="91">
        <f t="shared" si="7"/>
        <v>0.37016824545650617</v>
      </c>
      <c r="AR29" s="91">
        <f t="shared" si="29"/>
        <v>0.67311394042642403</v>
      </c>
      <c r="AS29" s="91">
        <f t="shared" si="9"/>
        <v>0.58772559939408986</v>
      </c>
      <c r="AT29" s="91">
        <f t="shared" si="10"/>
        <v>0.14528606737628</v>
      </c>
      <c r="AU29" s="91">
        <v>0.21863966424621945</v>
      </c>
      <c r="AV29" s="105"/>
      <c r="AW29" s="106">
        <f t="shared" si="11"/>
        <v>4718.0406925659363</v>
      </c>
      <c r="AX29" s="105">
        <v>0</v>
      </c>
      <c r="AY29" s="91">
        <f t="shared" si="12"/>
        <v>0.51919432122436071</v>
      </c>
      <c r="AZ29" s="105"/>
      <c r="BA29" s="85">
        <f t="shared" si="13"/>
        <v>0.18469802374281469</v>
      </c>
      <c r="BB29" s="85">
        <f t="shared" si="14"/>
        <v>0.22761716174372612</v>
      </c>
      <c r="BC29" s="85">
        <f t="shared" si="15"/>
        <v>0.10943962395317672</v>
      </c>
      <c r="BD29" s="86">
        <f t="shared" si="16"/>
        <v>0.15937334462251415</v>
      </c>
      <c r="BE29" s="86">
        <f t="shared" si="27"/>
        <v>0.15937334462251415</v>
      </c>
      <c r="BF29" s="86">
        <f t="shared" si="17"/>
        <v>2.9435941789060904E-2</v>
      </c>
      <c r="BG29" s="86">
        <f t="shared" si="18"/>
        <v>2.3176659230340214E-2</v>
      </c>
      <c r="BH29" s="86">
        <f t="shared" si="19"/>
        <v>3.6276108360581399E-2</v>
      </c>
      <c r="BI29" s="86">
        <f t="shared" si="28"/>
        <v>3.6276108360581399E-2</v>
      </c>
      <c r="BJ29" s="86">
        <f t="shared" si="20"/>
        <v>2.7071268036871765E-2</v>
      </c>
      <c r="BL29" s="84">
        <v>166223</v>
      </c>
      <c r="BM29" s="84">
        <v>7172</v>
      </c>
      <c r="BN29" s="84">
        <v>6140.2</v>
      </c>
      <c r="BP29" s="83">
        <v>40</v>
      </c>
      <c r="BW29" s="84">
        <f t="shared" si="21"/>
        <v>4599.5081034684117</v>
      </c>
      <c r="BX29" s="84">
        <v>32915.613207307593</v>
      </c>
      <c r="BY29" s="84">
        <v>-28316.105103839182</v>
      </c>
      <c r="BZ29" s="85">
        <f t="shared" si="22"/>
        <v>9.3484990496898762E-2</v>
      </c>
      <c r="CA29" s="85">
        <f t="shared" si="23"/>
        <v>0.6690097546657966</v>
      </c>
      <c r="CB29" s="85">
        <f t="shared" si="24"/>
        <v>-0.57552476416889786</v>
      </c>
      <c r="CF29" s="84"/>
      <c r="CG29" s="84"/>
      <c r="CH29" s="84"/>
      <c r="CI29" s="84"/>
      <c r="CJ29" s="84"/>
      <c r="CK29" s="84"/>
      <c r="CL29" s="84"/>
      <c r="CN29" s="84">
        <v>403</v>
      </c>
      <c r="CO29" s="103">
        <f t="shared" si="30"/>
        <v>342.139972080576</v>
      </c>
      <c r="CP29" s="100">
        <f t="shared" si="31"/>
        <v>0.23624160258224924</v>
      </c>
      <c r="CQ29" s="100"/>
      <c r="CR29" s="84">
        <v>1248</v>
      </c>
      <c r="CS29" s="84">
        <v>1065</v>
      </c>
      <c r="CT29" s="84">
        <v>873</v>
      </c>
      <c r="CU29" s="84">
        <v>831</v>
      </c>
      <c r="CV29" s="84">
        <f t="shared" si="32"/>
        <v>375</v>
      </c>
      <c r="CW29" s="85">
        <f t="shared" si="33"/>
        <v>6.4708381468041708E-3</v>
      </c>
      <c r="CX29" s="84">
        <f t="shared" si="34"/>
        <v>234</v>
      </c>
      <c r="CY29" s="85">
        <f t="shared" si="35"/>
        <v>4.0378030036058027E-3</v>
      </c>
      <c r="CZ29" s="84">
        <f t="shared" si="36"/>
        <v>141</v>
      </c>
      <c r="DA29" s="85">
        <f t="shared" si="37"/>
        <v>2.4330351431983682E-3</v>
      </c>
      <c r="DB29" s="85"/>
      <c r="DC29" s="84">
        <v>319</v>
      </c>
      <c r="DD29" s="84">
        <v>45</v>
      </c>
      <c r="DE29" s="84">
        <v>290</v>
      </c>
      <c r="DF29" s="84">
        <v>214</v>
      </c>
      <c r="DG29" s="84"/>
      <c r="DH29" s="84">
        <f t="shared" si="39"/>
        <v>1110</v>
      </c>
      <c r="DI29" s="84">
        <f t="shared" si="40"/>
        <v>1045</v>
      </c>
      <c r="DJ29" s="84">
        <f t="shared" si="41"/>
        <v>65</v>
      </c>
      <c r="DK29" s="85">
        <f t="shared" si="42"/>
        <v>1.1216119454460563E-3</v>
      </c>
      <c r="DL29" s="84">
        <f t="shared" si="43"/>
        <v>170</v>
      </c>
      <c r="DM29" s="85">
        <f t="shared" si="44"/>
        <v>2.9334466265512242E-3</v>
      </c>
      <c r="DN29" s="85"/>
      <c r="DO29" s="84">
        <v>3418.7000000000007</v>
      </c>
      <c r="DQ29" s="84">
        <v>2893.4</v>
      </c>
      <c r="DS29" s="84">
        <f t="shared" si="45"/>
        <v>525.30000000000064</v>
      </c>
      <c r="DT29" s="85">
        <f t="shared" si="46"/>
        <v>9.0643500760432937E-3</v>
      </c>
      <c r="DU29" s="85">
        <f t="shared" si="47"/>
        <v>-9.6960485612329297E-2</v>
      </c>
      <c r="DV29" s="85">
        <v>0.35</v>
      </c>
      <c r="DW29" s="86">
        <f t="shared" si="25"/>
        <v>5.0000000000000044E-2</v>
      </c>
      <c r="DX29" s="85"/>
      <c r="DY29" s="85"/>
      <c r="DZ29" s="98"/>
      <c r="EA29" s="98"/>
      <c r="EB29" s="98"/>
      <c r="EC29" s="85"/>
      <c r="ED29" s="85"/>
      <c r="EE29" s="85"/>
      <c r="EF29" s="85"/>
      <c r="EG29" s="85"/>
      <c r="EH29" s="85"/>
      <c r="EI29" s="85"/>
      <c r="EJ29" s="85"/>
      <c r="EK29" s="85"/>
      <c r="EL29" s="85"/>
      <c r="EM29" s="85"/>
      <c r="EN29" s="83">
        <f t="shared" si="26"/>
        <v>0.84898256099398517</v>
      </c>
      <c r="EO29" s="83">
        <v>0.66862810166666697</v>
      </c>
    </row>
    <row r="30" spans="1:145" s="83" customFormat="1" x14ac:dyDescent="0.2">
      <c r="A30" s="82">
        <v>1995</v>
      </c>
      <c r="B30" s="84">
        <v>43858.406606677781</v>
      </c>
      <c r="C30" s="84">
        <v>41827.798006002136</v>
      </c>
      <c r="D30" s="96">
        <v>0.65710587084511984</v>
      </c>
      <c r="E30" s="84">
        <v>54813</v>
      </c>
      <c r="F30" s="84">
        <v>53088.576018993102</v>
      </c>
      <c r="G30" s="84">
        <v>-5948</v>
      </c>
      <c r="H30" s="85">
        <f t="shared" si="2"/>
        <v>-0.12267412120962909</v>
      </c>
      <c r="I30" s="110">
        <v>1586.6745169120534</v>
      </c>
      <c r="J30" s="85"/>
      <c r="K30" s="85"/>
      <c r="L30" s="85"/>
      <c r="M30" s="85"/>
      <c r="N30" s="84">
        <v>-939.50723015653318</v>
      </c>
      <c r="P30" s="85"/>
      <c r="Q30" s="84">
        <v>1321</v>
      </c>
      <c r="R30" s="84">
        <v>6326.816106040118</v>
      </c>
      <c r="S30" s="84">
        <f t="shared" si="3"/>
        <v>0.77728728210058762</v>
      </c>
      <c r="T30" s="84">
        <v>-2220.6449253647957</v>
      </c>
      <c r="U30" s="84">
        <v>274.09653717303445</v>
      </c>
      <c r="V30" s="84">
        <v>7094.9930902986216</v>
      </c>
      <c r="W30" s="84"/>
      <c r="X30" s="84">
        <v>23828.038651353902</v>
      </c>
      <c r="Y30" s="109">
        <v>0.7</v>
      </c>
      <c r="Z30" s="84">
        <v>21172.879985131673</v>
      </c>
      <c r="AA30" s="85">
        <f t="shared" si="4"/>
        <v>0.7877826288941675</v>
      </c>
      <c r="AB30" s="85"/>
      <c r="AD30" s="108">
        <f t="shared" si="5"/>
        <v>16679.627055947731</v>
      </c>
      <c r="AE30" s="84"/>
      <c r="AG30" s="84">
        <v>12170.466695484674</v>
      </c>
      <c r="AH30" s="105"/>
      <c r="AI30" s="95">
        <f t="shared" si="6"/>
        <v>0.27749450190084257</v>
      </c>
      <c r="AJ30" s="95"/>
      <c r="AK30" s="107">
        <f t="shared" si="48"/>
        <v>-1791.469304475688</v>
      </c>
      <c r="AL30" s="105"/>
      <c r="AM30" s="105"/>
      <c r="AN30" s="105"/>
      <c r="AO30" s="84">
        <v>1458.155</v>
      </c>
      <c r="AP30" s="105"/>
      <c r="AQ30" s="91">
        <f t="shared" si="7"/>
        <v>0.42185189415131147</v>
      </c>
      <c r="AR30" s="91">
        <f t="shared" si="29"/>
        <v>0.83706523851693215</v>
      </c>
      <c r="AS30" s="91">
        <f t="shared" si="9"/>
        <v>0.72966060060346793</v>
      </c>
      <c r="AT30" s="91">
        <f t="shared" si="10"/>
        <v>0.14719807787981831</v>
      </c>
      <c r="AU30" s="91">
        <v>0.21492666625409984</v>
      </c>
      <c r="AV30" s="105"/>
      <c r="AW30" s="106">
        <f t="shared" si="11"/>
        <v>5948</v>
      </c>
      <c r="AX30" s="105">
        <v>0</v>
      </c>
      <c r="AY30" s="91">
        <f t="shared" si="12"/>
        <v>0.48872406858536888</v>
      </c>
      <c r="AZ30" s="105"/>
      <c r="BA30" s="85">
        <f t="shared" si="13"/>
        <v>0.22203613550589593</v>
      </c>
      <c r="BB30" s="85">
        <f t="shared" si="14"/>
        <v>0.27749450190084257</v>
      </c>
      <c r="BC30" s="85">
        <f t="shared" si="15"/>
        <v>0.1418762599217924</v>
      </c>
      <c r="BD30" s="86">
        <f t="shared" si="16"/>
        <v>0.11981093547883298</v>
      </c>
      <c r="BE30" s="86">
        <f t="shared" si="27"/>
        <v>0.11981093547883298</v>
      </c>
      <c r="BF30" s="86">
        <f t="shared" si="17"/>
        <v>2.6602357105066317E-2</v>
      </c>
      <c r="BG30" s="86">
        <f t="shared" si="18"/>
        <v>2.4768783360456324E-2</v>
      </c>
      <c r="BH30" s="86">
        <f t="shared" si="19"/>
        <v>3.3246875862972744E-2</v>
      </c>
      <c r="BI30" s="86">
        <f t="shared" si="28"/>
        <v>3.3246875862972744E-2</v>
      </c>
      <c r="BJ30" s="86">
        <f t="shared" si="20"/>
        <v>2.8950844972605909E-2</v>
      </c>
      <c r="BL30" s="84">
        <v>187587</v>
      </c>
      <c r="BM30" s="84">
        <v>7573.5250000000005</v>
      </c>
      <c r="BN30" s="84">
        <v>6479.5</v>
      </c>
      <c r="BP30" s="83">
        <v>38</v>
      </c>
      <c r="BW30" s="84">
        <f t="shared" si="21"/>
        <v>5988.8852055198004</v>
      </c>
      <c r="BX30" s="84">
        <v>40258.627540111018</v>
      </c>
      <c r="BY30" s="84">
        <v>-34269.742334591218</v>
      </c>
      <c r="BZ30" s="85">
        <f t="shared" si="22"/>
        <v>0.10926030696221335</v>
      </c>
      <c r="CA30" s="85">
        <f t="shared" si="23"/>
        <v>0.73447225184009302</v>
      </c>
      <c r="CB30" s="85">
        <f t="shared" si="24"/>
        <v>-0.62521194487787968</v>
      </c>
      <c r="CC30" s="84"/>
      <c r="CD30" s="84"/>
      <c r="CF30" s="84"/>
      <c r="CG30" s="84"/>
      <c r="CH30" s="84"/>
      <c r="CI30" s="84"/>
      <c r="CJ30" s="84"/>
      <c r="CK30" s="84"/>
      <c r="CL30" s="84"/>
      <c r="CN30" s="84">
        <v>620</v>
      </c>
      <c r="CO30" s="103">
        <f t="shared" si="30"/>
        <v>491.02613438399925</v>
      </c>
      <c r="CP30" s="100">
        <f t="shared" si="31"/>
        <v>0.33674481408629348</v>
      </c>
      <c r="CQ30" s="100"/>
      <c r="CR30" s="84">
        <v>1127</v>
      </c>
      <c r="CS30" s="84">
        <v>1025</v>
      </c>
      <c r="CT30" s="84">
        <v>2100</v>
      </c>
      <c r="CU30" s="84">
        <v>2050</v>
      </c>
      <c r="CV30" s="84">
        <f t="shared" si="32"/>
        <v>-973</v>
      </c>
      <c r="CW30" s="85">
        <f t="shared" si="33"/>
        <v>-1.4058603614624953E-2</v>
      </c>
      <c r="CX30" s="84">
        <f t="shared" si="34"/>
        <v>-1025</v>
      </c>
      <c r="CY30" s="85">
        <f t="shared" si="35"/>
        <v>-1.4809937004101312E-2</v>
      </c>
      <c r="CZ30" s="84">
        <f t="shared" si="36"/>
        <v>52</v>
      </c>
      <c r="DA30" s="85">
        <f t="shared" si="37"/>
        <v>7.5133338947635923E-4</v>
      </c>
      <c r="DB30" s="85"/>
      <c r="DC30" s="84">
        <v>442</v>
      </c>
      <c r="DD30" s="84">
        <v>30</v>
      </c>
      <c r="DE30" s="84">
        <v>362</v>
      </c>
      <c r="DF30" s="84">
        <v>268</v>
      </c>
      <c r="DG30" s="84"/>
      <c r="DH30" s="84">
        <f t="shared" si="39"/>
        <v>1055</v>
      </c>
      <c r="DI30" s="84">
        <f t="shared" si="40"/>
        <v>2318</v>
      </c>
      <c r="DJ30" s="84">
        <f t="shared" si="41"/>
        <v>-1263</v>
      </c>
      <c r="DK30" s="85">
        <f t="shared" si="42"/>
        <v>-1.8248732132858495E-2</v>
      </c>
      <c r="DL30" s="84">
        <f t="shared" si="43"/>
        <v>132</v>
      </c>
      <c r="DM30" s="85">
        <f t="shared" si="44"/>
        <v>1.9072309117476813E-3</v>
      </c>
      <c r="DN30" s="85"/>
      <c r="DO30" s="84">
        <v>4108.7</v>
      </c>
      <c r="DQ30" s="84">
        <v>4078.7000000000003</v>
      </c>
      <c r="DS30" s="84">
        <f t="shared" si="45"/>
        <v>29.999999999999545</v>
      </c>
      <c r="DT30" s="85">
        <f t="shared" si="46"/>
        <v>4.3346157085173915E-4</v>
      </c>
      <c r="DU30" s="85">
        <f t="shared" si="47"/>
        <v>-3.9672373518193369E-3</v>
      </c>
      <c r="DV30" s="85">
        <v>0.35</v>
      </c>
      <c r="DW30" s="86">
        <f t="shared" si="25"/>
        <v>3.0000000000000027E-2</v>
      </c>
      <c r="DX30" s="85"/>
      <c r="DY30" s="85"/>
      <c r="DZ30" s="98"/>
      <c r="EA30" s="98"/>
      <c r="EB30" s="98"/>
      <c r="EC30" s="85"/>
      <c r="ED30" s="85"/>
      <c r="EE30" s="85"/>
      <c r="EF30" s="85"/>
      <c r="EG30" s="85"/>
      <c r="EH30" s="85"/>
      <c r="EI30" s="85"/>
      <c r="EJ30" s="85"/>
      <c r="EK30" s="85"/>
      <c r="EL30" s="85"/>
      <c r="EM30" s="85"/>
      <c r="EN30" s="83">
        <f t="shared" si="26"/>
        <v>0.79197763610322458</v>
      </c>
      <c r="EO30" s="83">
        <v>0.62373307499999997</v>
      </c>
    </row>
    <row r="31" spans="1:145" s="83" customFormat="1" x14ac:dyDescent="0.2">
      <c r="A31" s="82">
        <v>1996</v>
      </c>
      <c r="B31" s="84">
        <v>48546.346145822259</v>
      </c>
      <c r="C31" s="84"/>
      <c r="D31" s="96">
        <v>0.66161173485920044</v>
      </c>
      <c r="E31" s="84">
        <v>60206</v>
      </c>
      <c r="F31" s="84"/>
      <c r="G31" s="84">
        <v>-6535</v>
      </c>
      <c r="H31" s="85">
        <f t="shared" si="2"/>
        <v>-0.12256465857407016</v>
      </c>
      <c r="I31" s="110">
        <v>1735.0776724548909</v>
      </c>
      <c r="J31" s="85"/>
      <c r="K31" s="85"/>
      <c r="L31" s="85"/>
      <c r="M31" s="85"/>
      <c r="N31" s="84">
        <v>-1166.1089549682092</v>
      </c>
      <c r="P31" s="85"/>
      <c r="Q31" s="84">
        <v>1763</v>
      </c>
      <c r="R31" s="84">
        <v>6887.2042229068138</v>
      </c>
      <c r="S31" s="84">
        <f t="shared" si="3"/>
        <v>0.44963127092341892</v>
      </c>
      <c r="T31" s="84"/>
      <c r="U31" s="84"/>
      <c r="V31" s="84">
        <v>7854.8325606297458</v>
      </c>
      <c r="W31" s="84"/>
      <c r="X31" s="84">
        <v>25934.860794415981</v>
      </c>
      <c r="Y31" s="109">
        <v>0.7</v>
      </c>
      <c r="Z31" s="84"/>
      <c r="AA31" s="84"/>
      <c r="AB31" s="84"/>
      <c r="AC31" s="84"/>
      <c r="AD31" s="108">
        <f t="shared" si="5"/>
        <v>18154.402556091187</v>
      </c>
      <c r="AE31" s="106"/>
      <c r="AF31" s="106"/>
      <c r="AG31" s="84">
        <v>12396.713640472512</v>
      </c>
      <c r="AH31" s="105"/>
      <c r="AI31" s="95">
        <f t="shared" si="6"/>
        <v>0.25535832507838147</v>
      </c>
      <c r="AJ31" s="95"/>
      <c r="AK31" s="107">
        <f t="shared" si="48"/>
        <v>-1959.0271085549607</v>
      </c>
      <c r="AL31" s="105"/>
      <c r="AM31" s="105"/>
      <c r="AN31" s="105"/>
      <c r="AO31" s="84">
        <v>1813.46</v>
      </c>
      <c r="AP31" s="105"/>
      <c r="AQ31" s="91">
        <f t="shared" si="7"/>
        <v>0.40576958173026939</v>
      </c>
      <c r="AR31" s="91">
        <f t="shared" si="29"/>
        <v>0.79075809323236679</v>
      </c>
      <c r="AS31" s="91">
        <f t="shared" si="9"/>
        <v>0.68284889035432061</v>
      </c>
      <c r="AT31" s="91">
        <f t="shared" si="10"/>
        <v>0.15802793912728394</v>
      </c>
      <c r="AU31" s="91">
        <v>0.18231403040501332</v>
      </c>
      <c r="AV31" s="105"/>
      <c r="AW31" s="106">
        <f t="shared" si="11"/>
        <v>6535</v>
      </c>
      <c r="AX31" s="105">
        <v>0</v>
      </c>
      <c r="AY31" s="91">
        <f t="shared" si="12"/>
        <v>0.52715584061445764</v>
      </c>
      <c r="AZ31" s="105"/>
      <c r="BA31" s="85">
        <f t="shared" si="13"/>
        <v>0.205904953666952</v>
      </c>
      <c r="BB31" s="85">
        <f t="shared" si="14"/>
        <v>0.25535832507838147</v>
      </c>
      <c r="BC31" s="85">
        <f t="shared" si="15"/>
        <v>0.12074469256378735</v>
      </c>
      <c r="BD31" s="86">
        <f t="shared" si="16"/>
        <v>0.14628554410416134</v>
      </c>
      <c r="BE31" s="86">
        <f t="shared" si="27"/>
        <v>0.14628554410416134</v>
      </c>
      <c r="BF31" s="86">
        <f t="shared" si="17"/>
        <v>3.0120918180912202E-2</v>
      </c>
      <c r="BG31" s="86">
        <f t="shared" si="18"/>
        <v>2.53075736359736E-2</v>
      </c>
      <c r="BH31" s="86">
        <f t="shared" si="19"/>
        <v>3.7355231525618343E-2</v>
      </c>
      <c r="BI31" s="86">
        <f t="shared" si="28"/>
        <v>3.7355231525618343E-2</v>
      </c>
      <c r="BJ31" s="86">
        <f t="shared" si="20"/>
        <v>2.9504304722149755E-2</v>
      </c>
      <c r="BL31" s="84">
        <v>203562</v>
      </c>
      <c r="BM31" s="84">
        <v>8043.5209999999997</v>
      </c>
      <c r="BN31" s="84">
        <v>6899.4</v>
      </c>
      <c r="BP31" s="83">
        <v>36</v>
      </c>
      <c r="BW31" s="84">
        <f t="shared" si="21"/>
        <v>6583.7040850013291</v>
      </c>
      <c r="BX31" s="84">
        <v>45054.762528505606</v>
      </c>
      <c r="BY31" s="84">
        <v>-38471.058443504277</v>
      </c>
      <c r="BZ31" s="85">
        <f t="shared" si="22"/>
        <v>0.10935295626683933</v>
      </c>
      <c r="CA31" s="85">
        <f t="shared" si="23"/>
        <v>0.74834339648051029</v>
      </c>
      <c r="CB31" s="85">
        <f t="shared" si="24"/>
        <v>-0.63899044021367102</v>
      </c>
      <c r="CC31" s="84"/>
      <c r="CD31" s="84"/>
      <c r="CF31" s="84"/>
      <c r="CG31" s="84"/>
      <c r="CH31" s="84"/>
      <c r="CI31" s="84"/>
      <c r="CJ31" s="84"/>
      <c r="CK31" s="84"/>
      <c r="CL31" s="84"/>
      <c r="CM31" s="83">
        <v>6404</v>
      </c>
      <c r="CN31" s="84">
        <v>641</v>
      </c>
      <c r="CO31" s="103">
        <f t="shared" si="30"/>
        <v>508.71190671699873</v>
      </c>
      <c r="CP31" s="100">
        <f t="shared" si="31"/>
        <v>0.28052005928832108</v>
      </c>
      <c r="CQ31" s="100"/>
      <c r="CR31" s="84">
        <v>1129</v>
      </c>
      <c r="CS31" s="84">
        <v>923</v>
      </c>
      <c r="CT31" s="84">
        <v>2203</v>
      </c>
      <c r="CU31" s="84">
        <v>2142</v>
      </c>
      <c r="CV31" s="84">
        <f t="shared" si="32"/>
        <v>-1074</v>
      </c>
      <c r="CW31" s="85">
        <f t="shared" si="33"/>
        <v>-1.4157233016722065E-2</v>
      </c>
      <c r="CX31" s="84">
        <f t="shared" si="34"/>
        <v>-1219</v>
      </c>
      <c r="CY31" s="85">
        <f t="shared" si="35"/>
        <v>-1.6068591291791615E-2</v>
      </c>
      <c r="CZ31" s="84">
        <f t="shared" si="36"/>
        <v>145</v>
      </c>
      <c r="DA31" s="85">
        <f t="shared" si="37"/>
        <v>1.9113582750695524E-3</v>
      </c>
      <c r="DB31" s="85"/>
      <c r="DC31" s="84">
        <v>331</v>
      </c>
      <c r="DD31" s="84">
        <v>37</v>
      </c>
      <c r="DE31" s="84">
        <v>258</v>
      </c>
      <c r="DF31" s="84">
        <v>230</v>
      </c>
      <c r="DG31" s="84"/>
      <c r="DH31" s="84">
        <f t="shared" si="39"/>
        <v>960</v>
      </c>
      <c r="DI31" s="84">
        <f t="shared" si="40"/>
        <v>2372</v>
      </c>
      <c r="DJ31" s="84">
        <f t="shared" si="41"/>
        <v>-1412</v>
      </c>
      <c r="DK31" s="85">
        <f t="shared" si="42"/>
        <v>-1.8612675064815228E-2</v>
      </c>
      <c r="DL31" s="84">
        <f t="shared" si="43"/>
        <v>218</v>
      </c>
      <c r="DM31" s="85">
        <f t="shared" si="44"/>
        <v>2.8736283032080169E-3</v>
      </c>
      <c r="DN31" s="85"/>
      <c r="DO31" s="84">
        <v>3668.8000000000006</v>
      </c>
      <c r="DQ31" s="84">
        <v>4803.8</v>
      </c>
      <c r="DS31" s="84">
        <f t="shared" si="45"/>
        <v>-1134.9999999999995</v>
      </c>
      <c r="DT31" s="85">
        <f t="shared" si="46"/>
        <v>-1.4961321670372008E-2</v>
      </c>
      <c r="DU31" s="85">
        <f t="shared" si="47"/>
        <v>0.13681680112848441</v>
      </c>
      <c r="DV31" s="85">
        <v>0.35</v>
      </c>
      <c r="DW31" s="86">
        <f t="shared" si="25"/>
        <v>1.0000000000000009E-2</v>
      </c>
      <c r="DX31" s="85"/>
      <c r="DY31" s="85"/>
      <c r="DZ31" s="98"/>
      <c r="EA31" s="98"/>
      <c r="EB31" s="98"/>
      <c r="EC31" s="85"/>
      <c r="ED31" s="85"/>
      <c r="EE31" s="85"/>
      <c r="EF31" s="85"/>
      <c r="EG31" s="85"/>
      <c r="EH31" s="85"/>
      <c r="EI31" s="85"/>
      <c r="EJ31" s="85"/>
      <c r="EK31" s="85"/>
      <c r="EL31" s="85"/>
      <c r="EM31" s="85"/>
      <c r="EN31" s="83">
        <f t="shared" si="26"/>
        <v>0.79362231937129291</v>
      </c>
      <c r="EO31" s="83">
        <v>0.62502836833333297</v>
      </c>
    </row>
    <row r="32" spans="1:145" s="83" customFormat="1" x14ac:dyDescent="0.2">
      <c r="A32" s="82">
        <v>1997</v>
      </c>
      <c r="B32" s="84">
        <v>55135.639514176364</v>
      </c>
      <c r="C32" s="84"/>
      <c r="D32" s="96">
        <v>0.68830154463340987</v>
      </c>
      <c r="E32" s="84">
        <v>69367</v>
      </c>
      <c r="F32" s="84"/>
      <c r="G32" s="84">
        <v>-8040</v>
      </c>
      <c r="H32" s="85">
        <f t="shared" si="2"/>
        <v>-0.13037476437095555</v>
      </c>
      <c r="I32" s="110">
        <v>2414.6471602400925</v>
      </c>
      <c r="J32" s="85"/>
      <c r="K32" s="85"/>
      <c r="L32" s="85"/>
      <c r="M32" s="85"/>
      <c r="N32" s="84">
        <v>-938.99583129083305</v>
      </c>
      <c r="P32" s="85"/>
      <c r="Q32" s="84">
        <v>1507</v>
      </c>
      <c r="R32" s="84">
        <v>7698.623924367962</v>
      </c>
      <c r="S32" s="84">
        <f t="shared" si="3"/>
        <v>-0.26343854432343505</v>
      </c>
      <c r="T32" s="84"/>
      <c r="U32" s="84"/>
      <c r="V32" s="84">
        <v>8592.4254834613166</v>
      </c>
      <c r="W32" s="84"/>
      <c r="X32" s="84">
        <v>28902.555291576766</v>
      </c>
      <c r="Y32" s="109">
        <v>0.7</v>
      </c>
      <c r="Z32" s="84"/>
      <c r="AA32" s="84"/>
      <c r="AB32" s="84"/>
      <c r="AC32" s="84"/>
      <c r="AD32" s="108">
        <f t="shared" si="5"/>
        <v>20231.788704103736</v>
      </c>
      <c r="AE32" s="106"/>
      <c r="AF32" s="106"/>
      <c r="AG32" s="84">
        <v>16448.123501203816</v>
      </c>
      <c r="AH32" s="105"/>
      <c r="AI32" s="95">
        <f t="shared" si="6"/>
        <v>0.29832107954374426</v>
      </c>
      <c r="AJ32" s="95"/>
      <c r="AK32" s="107">
        <f t="shared" si="48"/>
        <v>-2726.3097898163846</v>
      </c>
      <c r="AL32" s="105"/>
      <c r="AM32" s="105"/>
      <c r="AN32" s="105"/>
      <c r="AO32" s="84">
        <v>2154.9180000000001</v>
      </c>
      <c r="AP32" s="105"/>
      <c r="AQ32" s="91">
        <f t="shared" si="7"/>
        <v>0.44842319712051504</v>
      </c>
      <c r="AR32" s="91">
        <f t="shared" si="29"/>
        <v>0.94773791736619573</v>
      </c>
      <c r="AS32" s="91">
        <f t="shared" si="9"/>
        <v>0.81298414795462648</v>
      </c>
      <c r="AT32" s="91">
        <f t="shared" si="10"/>
        <v>0.16575202573210554</v>
      </c>
      <c r="AU32" s="91">
        <v>0.18559211950638665</v>
      </c>
      <c r="AV32" s="105"/>
      <c r="AW32" s="106">
        <f t="shared" si="11"/>
        <v>8040</v>
      </c>
      <c r="AX32" s="105">
        <v>0</v>
      </c>
      <c r="AY32" s="91">
        <f t="shared" si="12"/>
        <v>0.48880955930392689</v>
      </c>
      <c r="AZ32" s="105"/>
      <c r="BA32" s="85">
        <f t="shared" si="13"/>
        <v>0.23711741175492404</v>
      </c>
      <c r="BB32" s="85">
        <f t="shared" si="14"/>
        <v>0.29832107954374426</v>
      </c>
      <c r="BC32" s="85">
        <f t="shared" si="15"/>
        <v>0.15249888412089491</v>
      </c>
      <c r="BD32" s="86">
        <f t="shared" si="16"/>
        <v>0.13101299974080841</v>
      </c>
      <c r="BE32" s="86">
        <f t="shared" si="27"/>
        <v>0.13101299974080841</v>
      </c>
      <c r="BF32" s="86">
        <f t="shared" si="17"/>
        <v>3.1065463404789023E-2</v>
      </c>
      <c r="BG32" s="86">
        <f t="shared" si="18"/>
        <v>2.5182879815586978E-2</v>
      </c>
      <c r="BH32" s="86">
        <f t="shared" si="19"/>
        <v>3.9083939516942251E-2</v>
      </c>
      <c r="BI32" s="86">
        <f t="shared" si="28"/>
        <v>3.9083939516942251E-2</v>
      </c>
      <c r="BJ32" s="86">
        <f t="shared" si="20"/>
        <v>2.9331879030946834E-2</v>
      </c>
      <c r="BL32" s="84">
        <v>216481</v>
      </c>
      <c r="BM32" s="84">
        <v>8596.3559999999998</v>
      </c>
      <c r="BN32" s="84">
        <v>7380.4</v>
      </c>
      <c r="BP32" s="83">
        <v>36</v>
      </c>
      <c r="BW32" s="84">
        <f t="shared" si="21"/>
        <v>8314.2720794754423</v>
      </c>
      <c r="BX32" s="84">
        <v>53525.170337902688</v>
      </c>
      <c r="BY32" s="84">
        <v>-45210.898258427245</v>
      </c>
      <c r="BZ32" s="85">
        <f t="shared" si="22"/>
        <v>0.11985918490745516</v>
      </c>
      <c r="CA32" s="85">
        <f t="shared" si="23"/>
        <v>0.77162296679837228</v>
      </c>
      <c r="CB32" s="85">
        <f t="shared" si="24"/>
        <v>-0.6517637818909171</v>
      </c>
      <c r="CC32" s="84"/>
      <c r="CD32" s="84"/>
      <c r="CF32" s="84">
        <v>11677</v>
      </c>
      <c r="CG32" s="84">
        <v>2086</v>
      </c>
      <c r="CH32" s="84">
        <v>8123</v>
      </c>
      <c r="CI32" s="104" t="s">
        <v>110</v>
      </c>
      <c r="CJ32" s="104" t="s">
        <v>110</v>
      </c>
      <c r="CK32" s="84">
        <v>647</v>
      </c>
      <c r="CL32" s="84">
        <v>8546</v>
      </c>
      <c r="CM32" s="84">
        <v>8576</v>
      </c>
      <c r="CN32" s="103">
        <v>813</v>
      </c>
      <c r="CO32" s="103">
        <f t="shared" si="30"/>
        <v>680.9476588315365</v>
      </c>
      <c r="CP32" s="100">
        <f t="shared" si="31"/>
        <v>0.31599701651363832</v>
      </c>
      <c r="CQ32" s="100"/>
      <c r="CR32" s="84">
        <v>1629</v>
      </c>
      <c r="CS32" s="84">
        <v>1438</v>
      </c>
      <c r="CT32" s="84">
        <v>2850</v>
      </c>
      <c r="CU32" s="84">
        <v>2790</v>
      </c>
      <c r="CV32" s="84">
        <f t="shared" si="32"/>
        <v>-1221</v>
      </c>
      <c r="CW32" s="85">
        <f t="shared" si="33"/>
        <v>-1.4743002425381794E-2</v>
      </c>
      <c r="CX32" s="84">
        <f t="shared" si="34"/>
        <v>-1352</v>
      </c>
      <c r="CY32" s="85">
        <f t="shared" si="35"/>
        <v>-1.632476599436215E-2</v>
      </c>
      <c r="CZ32" s="84">
        <f t="shared" si="36"/>
        <v>131</v>
      </c>
      <c r="DA32" s="85">
        <f t="shared" si="37"/>
        <v>1.5817635689803565E-3</v>
      </c>
      <c r="DB32" s="85"/>
      <c r="DC32" s="84">
        <v>338</v>
      </c>
      <c r="DD32" s="84">
        <v>105</v>
      </c>
      <c r="DE32" s="84">
        <v>340</v>
      </c>
      <c r="DF32" s="84">
        <v>315</v>
      </c>
      <c r="DG32" s="84"/>
      <c r="DH32" s="84">
        <f t="shared" si="39"/>
        <v>1543</v>
      </c>
      <c r="DI32" s="84">
        <f t="shared" si="40"/>
        <v>3105</v>
      </c>
      <c r="DJ32" s="84">
        <f t="shared" si="41"/>
        <v>-1562</v>
      </c>
      <c r="DK32" s="85">
        <f t="shared" si="42"/>
        <v>-1.8860417517155087E-2</v>
      </c>
      <c r="DL32" s="84">
        <f t="shared" si="43"/>
        <v>129</v>
      </c>
      <c r="DM32" s="85">
        <f t="shared" si="44"/>
        <v>1.5576145068585188E-3</v>
      </c>
      <c r="DN32" s="85"/>
      <c r="DO32" s="84">
        <v>4642.2</v>
      </c>
      <c r="DQ32" s="84">
        <v>5866.7000000000007</v>
      </c>
      <c r="DS32" s="84">
        <f t="shared" si="45"/>
        <v>-1224.5000000000009</v>
      </c>
      <c r="DT32" s="85">
        <f t="shared" si="46"/>
        <v>-1.478526328409502E-2</v>
      </c>
      <c r="DU32" s="85">
        <f t="shared" si="47"/>
        <v>0.12335527974356671</v>
      </c>
      <c r="DV32" s="85">
        <v>0.35</v>
      </c>
      <c r="DW32" s="86">
        <f t="shared" si="25"/>
        <v>1.0000000000000009E-2</v>
      </c>
      <c r="DX32" s="85"/>
      <c r="DY32" s="85"/>
      <c r="DZ32" s="98"/>
      <c r="EA32" s="98"/>
      <c r="EB32" s="98"/>
      <c r="EC32" s="85"/>
      <c r="ED32" s="85"/>
      <c r="EE32" s="85"/>
      <c r="EF32" s="85"/>
      <c r="EG32" s="85"/>
      <c r="EH32" s="85"/>
      <c r="EI32" s="85"/>
      <c r="EJ32" s="85"/>
      <c r="EK32" s="85"/>
      <c r="EL32" s="85"/>
      <c r="EM32" s="85"/>
      <c r="EN32" s="83">
        <f t="shared" si="26"/>
        <v>0.83757399610275096</v>
      </c>
      <c r="EO32" s="83">
        <v>0.65964312666666702</v>
      </c>
    </row>
    <row r="33" spans="1:145" s="83" customFormat="1" x14ac:dyDescent="0.2">
      <c r="A33" s="82">
        <v>1998</v>
      </c>
      <c r="B33" s="84">
        <v>63402.889437084275</v>
      </c>
      <c r="C33" s="84"/>
      <c r="D33" s="96">
        <v>0.73668877472803174</v>
      </c>
      <c r="E33" s="84">
        <v>80353</v>
      </c>
      <c r="F33" s="84"/>
      <c r="G33" s="84">
        <v>-9551</v>
      </c>
      <c r="H33" s="85">
        <f t="shared" si="2"/>
        <v>-0.13368558890544008</v>
      </c>
      <c r="I33" s="110">
        <v>8890.7417633806836</v>
      </c>
      <c r="J33" s="85"/>
      <c r="K33" s="85"/>
      <c r="L33" s="85"/>
      <c r="M33" s="85"/>
      <c r="N33" s="84">
        <v>-3513.7001632662</v>
      </c>
      <c r="P33" s="85"/>
      <c r="Q33" s="84">
        <v>1511</v>
      </c>
      <c r="R33" s="84">
        <v>8909.2484468261155</v>
      </c>
      <c r="S33" s="84">
        <f t="shared" si="3"/>
        <v>0.86211608960729791</v>
      </c>
      <c r="T33" s="84"/>
      <c r="U33" s="84"/>
      <c r="V33" s="84">
        <v>9937.2352031376067</v>
      </c>
      <c r="W33" s="84"/>
      <c r="X33" s="84">
        <v>32526.915142477788</v>
      </c>
      <c r="Y33" s="109">
        <v>0.7</v>
      </c>
      <c r="Z33" s="84"/>
      <c r="AA33" s="84"/>
      <c r="AB33" s="84"/>
      <c r="AC33" s="84"/>
      <c r="AD33" s="108">
        <f t="shared" si="5"/>
        <v>22768.840599734449</v>
      </c>
      <c r="AE33" s="106"/>
      <c r="AF33" s="106"/>
      <c r="AG33" s="84">
        <v>20748.462756871977</v>
      </c>
      <c r="AH33" s="105"/>
      <c r="AI33" s="95">
        <f t="shared" si="6"/>
        <v>0.32724790527821318</v>
      </c>
      <c r="AJ33" s="95"/>
      <c r="AK33" s="107">
        <f t="shared" si="48"/>
        <v>-10038.284974863171</v>
      </c>
      <c r="AL33" s="105"/>
      <c r="AM33" s="105"/>
      <c r="AN33" s="105"/>
      <c r="AO33" s="84">
        <v>2614.279</v>
      </c>
      <c r="AP33" s="105"/>
      <c r="AQ33" s="91">
        <f t="shared" si="7"/>
        <v>0.4767865000008582</v>
      </c>
      <c r="AR33" s="91">
        <f t="shared" si="29"/>
        <v>1.3521438475042165</v>
      </c>
      <c r="AS33" s="91">
        <f t="shared" si="9"/>
        <v>0.91126566879799598</v>
      </c>
      <c r="AT33" s="91">
        <f t="shared" si="10"/>
        <v>0.48380861235314643</v>
      </c>
      <c r="AU33" s="91">
        <v>0.19192928132647455</v>
      </c>
      <c r="AV33" s="105"/>
      <c r="AW33" s="106">
        <f t="shared" si="11"/>
        <v>9551</v>
      </c>
      <c r="AX33" s="105">
        <v>0</v>
      </c>
      <c r="AY33" s="91">
        <f t="shared" si="12"/>
        <v>0.46032325921768202</v>
      </c>
      <c r="AZ33" s="105"/>
      <c r="BA33" s="85">
        <f t="shared" si="13"/>
        <v>0.25821640457570938</v>
      </c>
      <c r="BB33" s="85">
        <f t="shared" si="14"/>
        <v>0.32724790527821318</v>
      </c>
      <c r="BC33" s="85">
        <f t="shared" si="15"/>
        <v>0.17660808294838681</v>
      </c>
      <c r="BD33" s="86">
        <f t="shared" si="16"/>
        <v>0.12599868388486468</v>
      </c>
      <c r="BE33" s="86">
        <f t="shared" si="27"/>
        <v>0.12599868388486468</v>
      </c>
      <c r="BF33" s="86">
        <f t="shared" si="17"/>
        <v>3.2534927134021133E-2</v>
      </c>
      <c r="BG33" s="86">
        <f t="shared" si="18"/>
        <v>2.3238112975384532E-2</v>
      </c>
      <c r="BH33" s="86">
        <f t="shared" si="19"/>
        <v>4.1232805369133721E-2</v>
      </c>
      <c r="BI33" s="86">
        <f t="shared" si="28"/>
        <v>4.1232805369133721E-2</v>
      </c>
      <c r="BJ33" s="86">
        <f t="shared" si="20"/>
        <v>2.705954971809655E-2</v>
      </c>
      <c r="BL33" s="84">
        <v>212615</v>
      </c>
      <c r="BM33" s="84">
        <v>9149.4089999999997</v>
      </c>
      <c r="BN33" s="84">
        <v>7857.3</v>
      </c>
      <c r="BP33" s="83">
        <v>32</v>
      </c>
      <c r="BW33" s="84">
        <f t="shared" si="21"/>
        <v>8813.0629028243929</v>
      </c>
      <c r="BX33" s="84">
        <v>67888.160825024999</v>
      </c>
      <c r="BY33" s="84">
        <v>-59075.097922200606</v>
      </c>
      <c r="BZ33" s="85">
        <f t="shared" si="22"/>
        <v>0.10967932625819064</v>
      </c>
      <c r="CA33" s="85">
        <f t="shared" si="23"/>
        <v>0.84487400377117217</v>
      </c>
      <c r="CB33" s="85">
        <f t="shared" si="24"/>
        <v>-0.73519467751298151</v>
      </c>
      <c r="CC33" s="84"/>
      <c r="CD33" s="84"/>
      <c r="CF33" s="84">
        <v>14923</v>
      </c>
      <c r="CG33" s="84">
        <v>2429</v>
      </c>
      <c r="CH33" s="84">
        <v>10813</v>
      </c>
      <c r="CI33" s="104" t="s">
        <v>110</v>
      </c>
      <c r="CJ33" s="104" t="s">
        <v>110</v>
      </c>
      <c r="CK33" s="84">
        <v>784</v>
      </c>
      <c r="CL33" s="84">
        <v>10925</v>
      </c>
      <c r="CM33" s="84">
        <v>10960</v>
      </c>
      <c r="CN33" s="103">
        <v>1104</v>
      </c>
      <c r="CO33" s="103">
        <f t="shared" si="30"/>
        <v>984.43705166818131</v>
      </c>
      <c r="CP33" s="100">
        <f t="shared" si="31"/>
        <v>0.37656158798207129</v>
      </c>
      <c r="CQ33" s="100"/>
      <c r="CR33" s="84">
        <v>1851</v>
      </c>
      <c r="CS33" s="84">
        <v>1666</v>
      </c>
      <c r="CT33" s="84">
        <v>5618</v>
      </c>
      <c r="CU33" s="84">
        <v>5551</v>
      </c>
      <c r="CV33" s="84">
        <f t="shared" si="32"/>
        <v>-3767</v>
      </c>
      <c r="CW33" s="85">
        <f t="shared" si="33"/>
        <v>-4.1803476643392089E-2</v>
      </c>
      <c r="CX33" s="84">
        <f t="shared" si="34"/>
        <v>-3885</v>
      </c>
      <c r="CY33" s="85">
        <f t="shared" si="35"/>
        <v>-4.3112956400206598E-2</v>
      </c>
      <c r="CZ33" s="84">
        <f t="shared" si="36"/>
        <v>118</v>
      </c>
      <c r="DA33" s="85">
        <f t="shared" si="37"/>
        <v>1.3094797568145118E-3</v>
      </c>
      <c r="DB33" s="85"/>
      <c r="DC33" s="84">
        <v>360</v>
      </c>
      <c r="DD33" s="84">
        <v>124</v>
      </c>
      <c r="DE33" s="84">
        <v>338</v>
      </c>
      <c r="DF33" s="84">
        <v>230</v>
      </c>
      <c r="DG33" s="84"/>
      <c r="DH33" s="84">
        <f t="shared" si="39"/>
        <v>1790</v>
      </c>
      <c r="DI33" s="84">
        <f t="shared" si="40"/>
        <v>5781</v>
      </c>
      <c r="DJ33" s="84">
        <f t="shared" si="41"/>
        <v>-3991</v>
      </c>
      <c r="DK33" s="85">
        <f t="shared" si="42"/>
        <v>-4.4289268724124718E-2</v>
      </c>
      <c r="DL33" s="84">
        <f t="shared" si="43"/>
        <v>140</v>
      </c>
      <c r="DM33" s="85">
        <f t="shared" si="44"/>
        <v>1.5536200504578956E-3</v>
      </c>
      <c r="DN33" s="85"/>
      <c r="DO33" s="84">
        <v>5646.8</v>
      </c>
      <c r="DQ33" s="84">
        <v>8400.8000000000011</v>
      </c>
      <c r="DS33" s="84">
        <f t="shared" si="45"/>
        <v>-2754.0000000000009</v>
      </c>
      <c r="DT33" s="85">
        <f t="shared" si="46"/>
        <v>-3.0561925849721751E-2</v>
      </c>
      <c r="DU33" s="85">
        <f t="shared" si="47"/>
        <v>0.27864800862997136</v>
      </c>
      <c r="DV33" s="85">
        <v>0.35</v>
      </c>
      <c r="DW33" s="86">
        <f t="shared" si="25"/>
        <v>-2.9999999999999971E-2</v>
      </c>
      <c r="DX33" s="85"/>
      <c r="DY33" s="85"/>
      <c r="DZ33" s="98"/>
      <c r="EA33" s="98"/>
      <c r="EB33" s="98"/>
      <c r="EC33" s="85"/>
      <c r="ED33" s="85"/>
      <c r="EE33" s="85"/>
      <c r="EF33" s="85"/>
      <c r="EG33" s="85"/>
      <c r="EH33" s="85"/>
      <c r="EI33" s="85"/>
      <c r="EJ33" s="85"/>
      <c r="EK33" s="85"/>
      <c r="EL33" s="85"/>
      <c r="EM33" s="85"/>
      <c r="EN33" s="83">
        <f t="shared" si="26"/>
        <v>0.89170022796030912</v>
      </c>
      <c r="EO33" s="83">
        <v>0.70227099833333295</v>
      </c>
    </row>
    <row r="34" spans="1:145" s="83" customFormat="1" x14ac:dyDescent="0.2">
      <c r="A34" s="82">
        <v>1999</v>
      </c>
      <c r="B34" s="84">
        <v>70366</v>
      </c>
      <c r="C34" s="84"/>
      <c r="D34" s="96">
        <v>0.76675108420888771</v>
      </c>
      <c r="E34" s="84">
        <v>92716</v>
      </c>
      <c r="F34" s="84"/>
      <c r="G34" s="84">
        <v>-13278</v>
      </c>
      <c r="H34" s="85">
        <f t="shared" si="2"/>
        <v>-0.16148962564763689</v>
      </c>
      <c r="I34" s="84">
        <v>8995</v>
      </c>
      <c r="J34" s="84"/>
      <c r="K34" s="84"/>
      <c r="L34" s="84"/>
      <c r="M34" s="84">
        <v>-11375</v>
      </c>
      <c r="N34" s="84">
        <v>-7010</v>
      </c>
      <c r="P34" s="84">
        <v>-3912</v>
      </c>
      <c r="Q34" s="84">
        <v>1420</v>
      </c>
      <c r="R34" s="84">
        <v>10494</v>
      </c>
      <c r="S34" s="84">
        <f t="shared" si="3"/>
        <v>-2</v>
      </c>
      <c r="T34" s="84"/>
      <c r="U34" s="84"/>
      <c r="V34" s="84">
        <v>11139.13855480482</v>
      </c>
      <c r="W34" s="84"/>
      <c r="X34" s="84">
        <v>36630.014938010034</v>
      </c>
      <c r="Y34" s="85">
        <f t="shared" ref="Y34:Y50" si="49">AD34/X34</f>
        <v>0.72680833041031578</v>
      </c>
      <c r="Z34" s="84"/>
      <c r="AA34" s="84"/>
      <c r="AB34" s="84"/>
      <c r="AC34" s="84"/>
      <c r="AD34" s="84">
        <v>26623</v>
      </c>
      <c r="AE34" s="84">
        <v>31754</v>
      </c>
      <c r="AF34" s="84">
        <v>6044</v>
      </c>
      <c r="AG34" s="84">
        <f t="shared" ref="AG34:AG50" si="50">AE34-AF34</f>
        <v>25710</v>
      </c>
      <c r="AH34" s="95">
        <f t="shared" ref="AH34:AH50" si="51">AF34/AE34</f>
        <v>0.19033822510549853</v>
      </c>
      <c r="AI34" s="95">
        <f t="shared" si="6"/>
        <v>0.36537532330955291</v>
      </c>
      <c r="AJ34" s="83">
        <f t="shared" ref="AJ34:AJ50" si="52">-I34</f>
        <v>-8995</v>
      </c>
      <c r="AK34" s="83">
        <v>-10156</v>
      </c>
      <c r="AL34" s="83">
        <v>15280</v>
      </c>
      <c r="AM34" s="83">
        <v>25436</v>
      </c>
      <c r="AN34" s="84">
        <v>3454</v>
      </c>
      <c r="AO34" s="84">
        <v>3442</v>
      </c>
      <c r="AP34" s="95">
        <f t="shared" ref="AP34:AP50" si="53">(AN34-AO34)/AN34</f>
        <v>3.4742327735958309E-3</v>
      </c>
      <c r="AQ34" s="91">
        <f t="shared" si="7"/>
        <v>0.4912770145032771</v>
      </c>
      <c r="AR34" s="91">
        <f t="shared" si="29"/>
        <v>1.3471810089020773</v>
      </c>
      <c r="AS34" s="91">
        <f t="shared" si="9"/>
        <v>0.96570634413852685</v>
      </c>
      <c r="AT34" s="91">
        <f t="shared" si="10"/>
        <v>0.39502139245429796</v>
      </c>
      <c r="AU34" s="91">
        <v>0.17963478507054217</v>
      </c>
      <c r="AV34" s="95"/>
      <c r="AW34" s="84">
        <v>13302</v>
      </c>
      <c r="AX34" s="84">
        <v>-25</v>
      </c>
      <c r="AY34" s="91">
        <f t="shared" si="12"/>
        <v>0.51738623103850645</v>
      </c>
      <c r="AZ34" s="95"/>
      <c r="BA34" s="85">
        <f t="shared" si="13"/>
        <v>0.27729841667026189</v>
      </c>
      <c r="BB34" s="85">
        <f t="shared" si="14"/>
        <v>0.36537532330955291</v>
      </c>
      <c r="BC34" s="85">
        <f t="shared" si="15"/>
        <v>0.17633516186794759</v>
      </c>
      <c r="BD34" s="86">
        <f t="shared" si="16"/>
        <v>0.1338778685336445</v>
      </c>
      <c r="BE34" s="86">
        <f t="shared" si="27"/>
        <v>0.1338778685336445</v>
      </c>
      <c r="BF34" s="86">
        <f t="shared" si="17"/>
        <v>3.7124120971569093E-2</v>
      </c>
      <c r="BG34" s="86">
        <f t="shared" si="18"/>
        <v>2.3030301530496875E-2</v>
      </c>
      <c r="BH34" s="86">
        <f t="shared" si="19"/>
        <v>4.8915669499474179E-2</v>
      </c>
      <c r="BI34" s="86">
        <f t="shared" si="28"/>
        <v>4.8915669499474179E-2</v>
      </c>
      <c r="BJ34" s="86">
        <f t="shared" si="20"/>
        <v>2.6831122963817212E-2</v>
      </c>
      <c r="BL34" s="84">
        <v>223353</v>
      </c>
      <c r="BM34" s="84">
        <v>9698.223</v>
      </c>
      <c r="BN34" s="84">
        <v>8324.4</v>
      </c>
      <c r="BP34" s="83">
        <v>28</v>
      </c>
      <c r="BW34" s="84">
        <f t="shared" si="21"/>
        <v>12283.234072755979</v>
      </c>
      <c r="BX34" s="84">
        <v>80401.622196133889</v>
      </c>
      <c r="BY34" s="84">
        <v>-68118.38812337791</v>
      </c>
      <c r="BZ34" s="85">
        <f t="shared" si="22"/>
        <v>0.13248235550235105</v>
      </c>
      <c r="CA34" s="85">
        <f t="shared" si="23"/>
        <v>0.86718173989531355</v>
      </c>
      <c r="CB34" s="85">
        <f t="shared" si="24"/>
        <v>-0.73469938439296245</v>
      </c>
      <c r="CC34" s="84"/>
      <c r="CD34" s="84"/>
      <c r="CF34" s="84">
        <v>14845</v>
      </c>
      <c r="CG34" s="84">
        <v>2844</v>
      </c>
      <c r="CH34" s="84">
        <v>11273</v>
      </c>
      <c r="CI34" s="84">
        <v>-1385</v>
      </c>
      <c r="CJ34" s="84">
        <v>1183</v>
      </c>
      <c r="CK34" s="84">
        <v>931</v>
      </c>
      <c r="CL34" s="84">
        <v>12252</v>
      </c>
      <c r="CM34" s="84">
        <v>12316</v>
      </c>
      <c r="CN34" s="103">
        <v>1103</v>
      </c>
      <c r="CO34" s="103">
        <f t="shared" si="30"/>
        <v>1035.3058852441663</v>
      </c>
      <c r="CP34" s="100">
        <f t="shared" si="31"/>
        <v>0.30078613749104194</v>
      </c>
      <c r="CQ34" s="100"/>
      <c r="CR34" s="84">
        <v>2658</v>
      </c>
      <c r="CS34" s="84">
        <v>2449</v>
      </c>
      <c r="CT34" s="84">
        <v>5288</v>
      </c>
      <c r="CU34" s="84">
        <v>5207</v>
      </c>
      <c r="CV34" s="84">
        <f t="shared" si="32"/>
        <v>-2630</v>
      </c>
      <c r="CW34" s="85">
        <f t="shared" si="33"/>
        <v>-2.6625282965633396E-2</v>
      </c>
      <c r="CX34" s="84">
        <f t="shared" si="34"/>
        <v>-2758</v>
      </c>
      <c r="CY34" s="85">
        <f t="shared" si="35"/>
        <v>-2.792111422783913E-2</v>
      </c>
      <c r="CZ34" s="84">
        <f t="shared" si="36"/>
        <v>128</v>
      </c>
      <c r="DA34" s="85">
        <f t="shared" si="37"/>
        <v>1.2958312622057318E-3</v>
      </c>
      <c r="DB34" s="85"/>
      <c r="DC34" s="84">
        <v>331</v>
      </c>
      <c r="DD34" s="84">
        <v>35</v>
      </c>
      <c r="DE34" s="84">
        <v>330</v>
      </c>
      <c r="DF34" s="84">
        <v>146</v>
      </c>
      <c r="DG34" s="84"/>
      <c r="DH34" s="84">
        <f t="shared" si="39"/>
        <v>2484</v>
      </c>
      <c r="DI34" s="84">
        <f t="shared" si="40"/>
        <v>5353</v>
      </c>
      <c r="DJ34" s="84">
        <f t="shared" si="41"/>
        <v>-2869</v>
      </c>
      <c r="DK34" s="85">
        <f t="shared" si="42"/>
        <v>-2.9044842900533163E-2</v>
      </c>
      <c r="DL34" s="84">
        <f t="shared" si="43"/>
        <v>129</v>
      </c>
      <c r="DM34" s="85">
        <f t="shared" si="44"/>
        <v>1.3059549439417141E-3</v>
      </c>
      <c r="DN34" s="85"/>
      <c r="DO34" s="84">
        <v>6383.3999999999987</v>
      </c>
      <c r="DQ34" s="84">
        <v>10994.499999999998</v>
      </c>
      <c r="DS34" s="84">
        <f t="shared" si="45"/>
        <v>-4611.0999999999995</v>
      </c>
      <c r="DT34" s="85">
        <f t="shared" si="46"/>
        <v>-4.6681308852787887E-2</v>
      </c>
      <c r="DU34" s="85">
        <f t="shared" si="47"/>
        <v>0.35235868713067586</v>
      </c>
      <c r="DV34" s="85">
        <v>0.35</v>
      </c>
      <c r="DW34" s="86">
        <f t="shared" si="25"/>
        <v>-6.9999999999999951E-2</v>
      </c>
      <c r="DX34" s="85"/>
      <c r="DY34" s="85"/>
      <c r="DZ34" s="98"/>
      <c r="EA34" s="98"/>
      <c r="EB34" s="98"/>
      <c r="EC34" s="85"/>
      <c r="ED34" s="85"/>
      <c r="EE34" s="85"/>
      <c r="EF34" s="85"/>
      <c r="EG34" s="85"/>
      <c r="EH34" s="85"/>
      <c r="EI34" s="85"/>
      <c r="EJ34" s="85"/>
      <c r="EK34" s="85"/>
      <c r="EL34" s="85"/>
      <c r="EM34" s="85"/>
      <c r="EN34" s="83">
        <v>0.93862727583333305</v>
      </c>
    </row>
    <row r="35" spans="1:145" s="83" customFormat="1" x14ac:dyDescent="0.2">
      <c r="A35" s="82">
        <v>2000</v>
      </c>
      <c r="B35" s="84">
        <v>82011</v>
      </c>
      <c r="C35" s="84"/>
      <c r="D35" s="96">
        <v>0.81547612999564811</v>
      </c>
      <c r="E35" s="84">
        <v>108383</v>
      </c>
      <c r="F35" s="84"/>
      <c r="G35" s="84">
        <v>-15327</v>
      </c>
      <c r="H35" s="85">
        <f t="shared" si="2"/>
        <v>-0.15978107896794372</v>
      </c>
      <c r="I35" s="84">
        <v>11902</v>
      </c>
      <c r="J35" s="84"/>
      <c r="K35" s="84"/>
      <c r="L35" s="84"/>
      <c r="M35" s="84">
        <v>-11234</v>
      </c>
      <c r="N35" s="84">
        <v>-9172</v>
      </c>
      <c r="P35" s="84">
        <v>-6923</v>
      </c>
      <c r="Q35" s="84">
        <v>1413</v>
      </c>
      <c r="R35" s="84">
        <v>12458</v>
      </c>
      <c r="S35" s="84">
        <f t="shared" si="3"/>
        <v>0</v>
      </c>
      <c r="T35" s="84"/>
      <c r="U35" s="84"/>
      <c r="V35" s="84">
        <v>12932.789678383084</v>
      </c>
      <c r="W35" s="84"/>
      <c r="X35" s="84">
        <v>41638.224020877758</v>
      </c>
      <c r="Y35" s="85">
        <f t="shared" si="49"/>
        <v>0.72820108717405418</v>
      </c>
      <c r="Z35" s="84"/>
      <c r="AA35" s="84"/>
      <c r="AB35" s="84"/>
      <c r="AC35" s="84"/>
      <c r="AD35" s="84">
        <v>30321</v>
      </c>
      <c r="AE35" s="84">
        <v>37755</v>
      </c>
      <c r="AF35" s="84">
        <v>7224</v>
      </c>
      <c r="AG35" s="84">
        <f t="shared" si="50"/>
        <v>30531</v>
      </c>
      <c r="AH35" s="95">
        <f t="shared" si="51"/>
        <v>0.19133889551052841</v>
      </c>
      <c r="AI35" s="95">
        <f t="shared" si="6"/>
        <v>0.37227932838277794</v>
      </c>
      <c r="AJ35" s="83">
        <f t="shared" si="52"/>
        <v>-11902</v>
      </c>
      <c r="AK35" s="83">
        <v>-13761</v>
      </c>
      <c r="AL35" s="83">
        <v>14061</v>
      </c>
      <c r="AM35" s="83">
        <v>27822</v>
      </c>
      <c r="AN35" s="84">
        <v>4077</v>
      </c>
      <c r="AO35" s="84">
        <v>3899.7579999999998</v>
      </c>
      <c r="AP35" s="95">
        <f t="shared" si="53"/>
        <v>4.3473632572970371E-2</v>
      </c>
      <c r="AQ35" s="91">
        <f t="shared" si="7"/>
        <v>0.50172549792940246</v>
      </c>
      <c r="AR35" s="91">
        <f t="shared" si="29"/>
        <v>1.4607697635302266</v>
      </c>
      <c r="AS35" s="91">
        <f t="shared" si="9"/>
        <v>1.0069258929454832</v>
      </c>
      <c r="AT35" s="91">
        <f t="shared" si="10"/>
        <v>0.45072221676328977</v>
      </c>
      <c r="AU35" s="91">
        <v>0.16783748713588975</v>
      </c>
      <c r="AV35" s="95"/>
      <c r="AW35" s="84">
        <v>15427</v>
      </c>
      <c r="AX35" s="84">
        <v>-100</v>
      </c>
      <c r="AY35" s="91">
        <f t="shared" si="12"/>
        <v>0.5052897055451836</v>
      </c>
      <c r="AZ35" s="95"/>
      <c r="BA35" s="85">
        <f t="shared" si="13"/>
        <v>0.28169546884659036</v>
      </c>
      <c r="BB35" s="85">
        <f t="shared" si="14"/>
        <v>0.37227932838277794</v>
      </c>
      <c r="BC35" s="85">
        <f t="shared" si="15"/>
        <v>0.18417041616368535</v>
      </c>
      <c r="BD35" s="86">
        <f t="shared" si="16"/>
        <v>0.12773109298745536</v>
      </c>
      <c r="BE35" s="86">
        <f t="shared" si="27"/>
        <v>0.12773109298745536</v>
      </c>
      <c r="BF35" s="86">
        <f t="shared" si="17"/>
        <v>3.5981270125388667E-2</v>
      </c>
      <c r="BG35" s="86">
        <f t="shared" si="18"/>
        <v>2.2084307051864854E-2</v>
      </c>
      <c r="BH35" s="86">
        <f t="shared" si="19"/>
        <v>4.7551645510968035E-2</v>
      </c>
      <c r="BI35" s="86">
        <f t="shared" si="28"/>
        <v>4.7551645510968035E-2</v>
      </c>
      <c r="BJ35" s="86">
        <f t="shared" si="20"/>
        <v>2.5746828337262825E-2</v>
      </c>
      <c r="BL35" s="84">
        <v>229327</v>
      </c>
      <c r="BM35" s="84">
        <v>10384.161</v>
      </c>
      <c r="BN35" s="84">
        <v>8907</v>
      </c>
      <c r="BP35" s="83">
        <v>24</v>
      </c>
      <c r="BW35" s="84">
        <f t="shared" si="21"/>
        <v>14999.778862440115</v>
      </c>
      <c r="BX35" s="84">
        <v>102409.11485800002</v>
      </c>
      <c r="BY35" s="84">
        <v>-87409.335995559901</v>
      </c>
      <c r="BZ35" s="85">
        <f t="shared" si="22"/>
        <v>0.13839604792670543</v>
      </c>
      <c r="CA35" s="85">
        <f t="shared" si="23"/>
        <v>0.94488171445706448</v>
      </c>
      <c r="CB35" s="85">
        <f t="shared" si="24"/>
        <v>-0.80648566653035902</v>
      </c>
      <c r="CC35" s="84"/>
      <c r="CD35" s="84"/>
      <c r="CF35" s="84">
        <v>16420</v>
      </c>
      <c r="CG35" s="84">
        <v>3063</v>
      </c>
      <c r="CH35" s="84">
        <v>12482</v>
      </c>
      <c r="CI35" s="84">
        <v>-1455</v>
      </c>
      <c r="CJ35" s="84">
        <v>1132</v>
      </c>
      <c r="CK35" s="84">
        <v>1198</v>
      </c>
      <c r="CL35" s="84">
        <v>13339</v>
      </c>
      <c r="CM35" s="84">
        <v>13386</v>
      </c>
      <c r="CN35" s="103">
        <v>1347</v>
      </c>
      <c r="CO35" s="103">
        <f t="shared" si="30"/>
        <v>1462.0349224999957</v>
      </c>
      <c r="CP35" s="100">
        <f t="shared" si="31"/>
        <v>0.37490401263360335</v>
      </c>
      <c r="CQ35" s="100"/>
      <c r="CR35" s="84">
        <v>2162</v>
      </c>
      <c r="CS35" s="84">
        <v>1948</v>
      </c>
      <c r="CT35" s="84">
        <v>6575</v>
      </c>
      <c r="CU35" s="84">
        <v>6427</v>
      </c>
      <c r="CV35" s="84">
        <f t="shared" si="32"/>
        <v>-4413</v>
      </c>
      <c r="CW35" s="85">
        <f t="shared" si="33"/>
        <v>-4.4193959177177097E-2</v>
      </c>
      <c r="CX35" s="84">
        <f t="shared" si="34"/>
        <v>-4479</v>
      </c>
      <c r="CY35" s="85">
        <f t="shared" si="35"/>
        <v>-4.4854915738630464E-2</v>
      </c>
      <c r="CZ35" s="84">
        <f t="shared" si="36"/>
        <v>66</v>
      </c>
      <c r="DA35" s="85">
        <f t="shared" si="37"/>
        <v>6.6095656145336251E-4</v>
      </c>
      <c r="DB35" s="85"/>
      <c r="DC35" s="92">
        <f>(DC34+DC36)/2</f>
        <v>496</v>
      </c>
      <c r="DD35" s="92">
        <f>(DD34+DD36)/2</f>
        <v>25.5</v>
      </c>
      <c r="DE35" s="84" t="s">
        <v>109</v>
      </c>
      <c r="DF35" s="84" t="s">
        <v>108</v>
      </c>
      <c r="DG35" s="84"/>
      <c r="DH35" s="84">
        <f t="shared" si="39"/>
        <v>1973.5</v>
      </c>
      <c r="DI35" s="84">
        <f t="shared" si="40"/>
        <v>6555</v>
      </c>
      <c r="DJ35" s="84">
        <f t="shared" si="41"/>
        <v>-4581.5</v>
      </c>
      <c r="DK35" s="85">
        <f t="shared" si="42"/>
        <v>-4.5881401307554248E-2</v>
      </c>
      <c r="DL35" s="84">
        <f t="shared" si="43"/>
        <v>353</v>
      </c>
      <c r="DM35" s="85">
        <f t="shared" si="44"/>
        <v>3.5351161544399535E-3</v>
      </c>
      <c r="DN35" s="85"/>
      <c r="DO35" s="84">
        <v>7713.3000000000011</v>
      </c>
      <c r="DQ35" s="84">
        <v>16463.400000000001</v>
      </c>
      <c r="DS35" s="84">
        <f t="shared" si="45"/>
        <v>-8750.1</v>
      </c>
      <c r="DT35" s="85">
        <f t="shared" si="46"/>
        <v>-8.7627818308682839E-2</v>
      </c>
      <c r="DU35" s="85">
        <f t="shared" si="47"/>
        <v>0.63316705658452432</v>
      </c>
      <c r="DV35" s="85">
        <v>0.35</v>
      </c>
      <c r="DW35" s="86">
        <f t="shared" si="25"/>
        <v>-0.10999999999999999</v>
      </c>
      <c r="DX35" s="85"/>
      <c r="DY35" s="85"/>
      <c r="DZ35" s="98"/>
      <c r="EA35" s="98"/>
      <c r="EB35" s="98"/>
      <c r="EC35" s="85"/>
      <c r="ED35" s="85"/>
      <c r="EE35" s="85"/>
      <c r="EF35" s="85"/>
      <c r="EG35" s="85"/>
      <c r="EH35" s="85"/>
      <c r="EI35" s="85"/>
      <c r="EJ35" s="85"/>
      <c r="EK35" s="85"/>
      <c r="EL35" s="85"/>
      <c r="EM35" s="85"/>
      <c r="EN35" s="83">
        <v>1.08540083333333</v>
      </c>
    </row>
    <row r="36" spans="1:145" s="83" customFormat="1" x14ac:dyDescent="0.2">
      <c r="A36" s="82">
        <v>2001</v>
      </c>
      <c r="B36" s="84">
        <v>90013</v>
      </c>
      <c r="C36" s="84"/>
      <c r="D36" s="96">
        <v>0.86512917889266172</v>
      </c>
      <c r="E36" s="84">
        <v>121941</v>
      </c>
      <c r="F36" s="84"/>
      <c r="G36" s="84">
        <v>-19142</v>
      </c>
      <c r="H36" s="85">
        <f t="shared" si="2"/>
        <v>-0.17755145578837039</v>
      </c>
      <c r="I36" s="84">
        <v>11057</v>
      </c>
      <c r="J36" s="84"/>
      <c r="K36" s="84"/>
      <c r="L36" s="84"/>
      <c r="M36" s="84">
        <v>-14655</v>
      </c>
      <c r="N36" s="84">
        <v>-8123</v>
      </c>
      <c r="P36" s="84">
        <v>-7407</v>
      </c>
      <c r="Q36" s="84">
        <v>1345</v>
      </c>
      <c r="R36" s="84">
        <v>14130</v>
      </c>
      <c r="S36" s="84">
        <f t="shared" si="3"/>
        <v>1</v>
      </c>
      <c r="T36" s="84"/>
      <c r="U36" s="84"/>
      <c r="V36" s="84">
        <v>13160.97678037086</v>
      </c>
      <c r="W36" s="84"/>
      <c r="X36" s="84">
        <v>46580.624507814471</v>
      </c>
      <c r="Y36" s="85">
        <f t="shared" si="49"/>
        <v>0.71810973668651334</v>
      </c>
      <c r="Z36" s="84"/>
      <c r="AA36" s="84"/>
      <c r="AB36" s="84"/>
      <c r="AC36" s="84"/>
      <c r="AD36" s="84">
        <v>33450</v>
      </c>
      <c r="AE36" s="84">
        <v>42921</v>
      </c>
      <c r="AF36" s="84">
        <v>8286</v>
      </c>
      <c r="AG36" s="84">
        <f t="shared" si="50"/>
        <v>34635</v>
      </c>
      <c r="AH36" s="95">
        <f t="shared" si="51"/>
        <v>0.19305235199552667</v>
      </c>
      <c r="AI36" s="95">
        <f t="shared" si="6"/>
        <v>0.38477775432437539</v>
      </c>
      <c r="AJ36" s="83">
        <f t="shared" si="52"/>
        <v>-11057</v>
      </c>
      <c r="AK36" s="83">
        <v>-12671</v>
      </c>
      <c r="AL36" s="83">
        <v>16696</v>
      </c>
      <c r="AM36" s="83">
        <v>29367</v>
      </c>
      <c r="AN36" s="84">
        <v>4338</v>
      </c>
      <c r="AO36" s="84">
        <v>4154.7430000000004</v>
      </c>
      <c r="AP36" s="95">
        <f t="shared" si="53"/>
        <v>4.2244582757030802E-2</v>
      </c>
      <c r="AQ36" s="91">
        <f t="shared" si="7"/>
        <v>0.50870235734743341</v>
      </c>
      <c r="AR36" s="91">
        <f t="shared" si="29"/>
        <v>1.4142301943198805</v>
      </c>
      <c r="AS36" s="91">
        <f t="shared" si="9"/>
        <v>1.03542600896861</v>
      </c>
      <c r="AT36" s="91">
        <f t="shared" si="10"/>
        <v>0.36584379962465713</v>
      </c>
      <c r="AU36" s="91">
        <v>0.17938361576960221</v>
      </c>
      <c r="AV36" s="95"/>
      <c r="AW36" s="84">
        <v>19129</v>
      </c>
      <c r="AX36" s="84">
        <v>13</v>
      </c>
      <c r="AY36" s="91">
        <f t="shared" si="12"/>
        <v>0.55230258409123723</v>
      </c>
      <c r="AZ36" s="95"/>
      <c r="BA36" s="85">
        <f t="shared" si="13"/>
        <v>0.28403080178118928</v>
      </c>
      <c r="BB36" s="85">
        <f t="shared" si="14"/>
        <v>0.38477775432437539</v>
      </c>
      <c r="BC36" s="85">
        <f t="shared" si="15"/>
        <v>0.17226400631019964</v>
      </c>
      <c r="BD36" s="86">
        <f t="shared" si="16"/>
        <v>0.11995793272701026</v>
      </c>
      <c r="BE36" s="86">
        <f t="shared" si="27"/>
        <v>0.11995793272701026</v>
      </c>
      <c r="BF36" s="86">
        <f t="shared" si="17"/>
        <v>3.4071747812466691E-2</v>
      </c>
      <c r="BG36" s="86">
        <f t="shared" si="18"/>
        <v>1.5501312871806488E-2</v>
      </c>
      <c r="BH36" s="86">
        <f t="shared" si="19"/>
        <v>4.6157143968093499E-2</v>
      </c>
      <c r="BI36" s="86">
        <f t="shared" si="28"/>
        <v>4.6157143968093499E-2</v>
      </c>
      <c r="BJ36" s="86">
        <f t="shared" si="20"/>
        <v>1.812098512727827E-2</v>
      </c>
      <c r="BL36" s="84">
        <v>166434</v>
      </c>
      <c r="BM36" s="84">
        <v>10736.768</v>
      </c>
      <c r="BN36" s="84">
        <v>9184.6</v>
      </c>
      <c r="BP36" s="83">
        <v>20</v>
      </c>
      <c r="BW36" s="84">
        <f t="shared" si="21"/>
        <v>19051.500766779995</v>
      </c>
      <c r="BX36" s="84">
        <v>116254.531558</v>
      </c>
      <c r="BY36" s="84">
        <v>-97203.030791220008</v>
      </c>
      <c r="BZ36" s="85">
        <f t="shared" si="22"/>
        <v>0.15623539881401657</v>
      </c>
      <c r="CA36" s="85">
        <f t="shared" si="23"/>
        <v>0.95336705093446827</v>
      </c>
      <c r="CB36" s="85">
        <f t="shared" si="24"/>
        <v>-0.79713165212045178</v>
      </c>
      <c r="CC36" s="84"/>
      <c r="CD36" s="84"/>
      <c r="CF36" s="84">
        <v>17019</v>
      </c>
      <c r="CG36" s="84">
        <v>3108</v>
      </c>
      <c r="CH36" s="84">
        <v>12714</v>
      </c>
      <c r="CI36" s="84">
        <v>-1343</v>
      </c>
      <c r="CJ36" s="84">
        <v>1095</v>
      </c>
      <c r="CK36" s="84">
        <v>1444</v>
      </c>
      <c r="CL36" s="84">
        <v>18184</v>
      </c>
      <c r="CM36" s="84">
        <v>18220</v>
      </c>
      <c r="CN36" s="103">
        <v>1262</v>
      </c>
      <c r="CO36" s="103">
        <f t="shared" si="30"/>
        <v>1410.2976200000001</v>
      </c>
      <c r="CP36" s="100">
        <f t="shared" si="31"/>
        <v>0.33944280548760775</v>
      </c>
      <c r="CQ36" s="100"/>
      <c r="CR36" s="84">
        <v>1877</v>
      </c>
      <c r="CS36" s="84">
        <v>1520</v>
      </c>
      <c r="CT36" s="84">
        <v>8956</v>
      </c>
      <c r="CU36" s="84">
        <v>8845</v>
      </c>
      <c r="CV36" s="84">
        <f t="shared" si="32"/>
        <v>-7079</v>
      </c>
      <c r="CW36" s="85">
        <f t="shared" si="33"/>
        <v>-6.4874433455523572E-2</v>
      </c>
      <c r="CX36" s="84">
        <f t="shared" si="34"/>
        <v>-7325</v>
      </c>
      <c r="CY36" s="85">
        <f t="shared" si="35"/>
        <v>-6.7128863548765391E-2</v>
      </c>
      <c r="CZ36" s="84">
        <f t="shared" si="36"/>
        <v>246</v>
      </c>
      <c r="DA36" s="85">
        <f t="shared" si="37"/>
        <v>2.254430093241814E-3</v>
      </c>
      <c r="DB36" s="85"/>
      <c r="DC36" s="84">
        <v>661</v>
      </c>
      <c r="DD36" s="84">
        <v>16</v>
      </c>
      <c r="DE36" s="84">
        <v>223</v>
      </c>
      <c r="DF36" s="84">
        <v>128</v>
      </c>
      <c r="DG36" s="84"/>
      <c r="DH36" s="84">
        <f t="shared" si="39"/>
        <v>1536</v>
      </c>
      <c r="DI36" s="84">
        <f t="shared" si="40"/>
        <v>8973</v>
      </c>
      <c r="DJ36" s="84">
        <f t="shared" si="41"/>
        <v>-7437</v>
      </c>
      <c r="DK36" s="85">
        <f t="shared" si="42"/>
        <v>-6.8155270745688487E-2</v>
      </c>
      <c r="DL36" s="84">
        <f t="shared" si="43"/>
        <v>684</v>
      </c>
      <c r="DM36" s="85">
        <f t="shared" si="44"/>
        <v>6.2684153812089458E-3</v>
      </c>
      <c r="DN36" s="85"/>
      <c r="DO36" s="84">
        <v>7143.9999999999991</v>
      </c>
      <c r="DQ36" s="84">
        <v>18499.400000000001</v>
      </c>
      <c r="DS36" s="84">
        <f t="shared" si="45"/>
        <v>-11355.400000000001</v>
      </c>
      <c r="DT36" s="85">
        <f t="shared" si="46"/>
        <v>-0.10406485967804104</v>
      </c>
      <c r="DU36" s="85">
        <f t="shared" si="47"/>
        <v>0.66607734526232676</v>
      </c>
      <c r="DV36" s="85">
        <v>0.35</v>
      </c>
      <c r="DW36" s="86">
        <f t="shared" si="25"/>
        <v>-0.14999999999999997</v>
      </c>
      <c r="DX36" s="85"/>
      <c r="DY36" s="85"/>
      <c r="DZ36" s="98"/>
      <c r="EA36" s="98"/>
      <c r="EB36" s="98"/>
      <c r="EC36" s="85"/>
      <c r="ED36" s="85"/>
      <c r="EE36" s="85"/>
      <c r="EF36" s="85"/>
      <c r="EG36" s="85"/>
      <c r="EH36" s="85"/>
      <c r="EI36" s="85"/>
      <c r="EJ36" s="85"/>
      <c r="EK36" s="85"/>
      <c r="EL36" s="85"/>
      <c r="EM36" s="85"/>
      <c r="EN36" s="83">
        <v>1.11751</v>
      </c>
    </row>
    <row r="37" spans="1:145" s="83" customFormat="1" x14ac:dyDescent="0.2">
      <c r="A37" s="82">
        <v>2002</v>
      </c>
      <c r="B37" s="84">
        <v>98136</v>
      </c>
      <c r="C37" s="84"/>
      <c r="D37" s="96">
        <v>0.91357789184035809</v>
      </c>
      <c r="E37" s="84">
        <v>135951</v>
      </c>
      <c r="F37" s="84"/>
      <c r="G37" s="84">
        <v>-23732</v>
      </c>
      <c r="H37" s="85">
        <f t="shared" si="2"/>
        <v>-0.19758061159075205</v>
      </c>
      <c r="I37" s="84">
        <v>9757</v>
      </c>
      <c r="J37" s="84"/>
      <c r="K37" s="84"/>
      <c r="L37" s="84"/>
      <c r="M37" s="84">
        <v>-12532</v>
      </c>
      <c r="N37" s="84">
        <v>-12341</v>
      </c>
      <c r="P37" s="84">
        <v>-8458</v>
      </c>
      <c r="Q37" s="84">
        <v>1756</v>
      </c>
      <c r="R37" s="84">
        <v>15838</v>
      </c>
      <c r="S37" s="84">
        <f t="shared" si="3"/>
        <v>1</v>
      </c>
      <c r="T37" s="84"/>
      <c r="U37" s="84"/>
      <c r="V37" s="84">
        <v>14770.167280167332</v>
      </c>
      <c r="W37" s="84"/>
      <c r="X37" s="84">
        <v>49918.200188754679</v>
      </c>
      <c r="Y37" s="85">
        <f t="shared" si="49"/>
        <v>0.7024492042463355</v>
      </c>
      <c r="Z37" s="84"/>
      <c r="AA37" s="84"/>
      <c r="AB37" s="84"/>
      <c r="AC37" s="84"/>
      <c r="AD37" s="84">
        <v>35065</v>
      </c>
      <c r="AE37" s="84">
        <v>50659</v>
      </c>
      <c r="AF37" s="84">
        <v>9428</v>
      </c>
      <c r="AG37" s="84">
        <f t="shared" si="50"/>
        <v>41231</v>
      </c>
      <c r="AH37" s="95">
        <f t="shared" si="51"/>
        <v>0.18610710831244201</v>
      </c>
      <c r="AI37" s="95">
        <f t="shared" si="6"/>
        <v>0.42014143637401158</v>
      </c>
      <c r="AJ37" s="83">
        <f t="shared" si="52"/>
        <v>-9757</v>
      </c>
      <c r="AK37" s="83">
        <v>-12286</v>
      </c>
      <c r="AL37" s="83">
        <v>21057</v>
      </c>
      <c r="AM37" s="83">
        <v>33343</v>
      </c>
      <c r="AN37" s="84">
        <v>5013</v>
      </c>
      <c r="AO37" s="84">
        <v>4811.3819999999996</v>
      </c>
      <c r="AP37" s="95">
        <f t="shared" si="53"/>
        <v>4.0219030520646397E-2</v>
      </c>
      <c r="AQ37" s="91">
        <f t="shared" si="7"/>
        <v>0.54040840935304602</v>
      </c>
      <c r="AR37" s="91">
        <f t="shared" si="29"/>
        <v>1.5262227292171682</v>
      </c>
      <c r="AS37" s="91">
        <f t="shared" si="9"/>
        <v>1.1758448595465563</v>
      </c>
      <c r="AT37" s="91">
        <f t="shared" si="10"/>
        <v>0.29797967548689092</v>
      </c>
      <c r="AU37" s="91">
        <v>0.18021070026853955</v>
      </c>
      <c r="AV37" s="95"/>
      <c r="AW37" s="84">
        <v>23576</v>
      </c>
      <c r="AX37" s="84">
        <v>157</v>
      </c>
      <c r="AY37" s="91">
        <f t="shared" si="12"/>
        <v>0.57180276976061706</v>
      </c>
      <c r="AZ37" s="95"/>
      <c r="BA37" s="85">
        <f t="shared" si="13"/>
        <v>0.30327838706592819</v>
      </c>
      <c r="BB37" s="85">
        <f t="shared" si="14"/>
        <v>0.42014143637401158</v>
      </c>
      <c r="BC37" s="85">
        <f t="shared" si="15"/>
        <v>0.1799033993641477</v>
      </c>
      <c r="BD37" s="86">
        <f t="shared" si="16"/>
        <v>0.1166933132836943</v>
      </c>
      <c r="BE37" s="86">
        <f t="shared" si="27"/>
        <v>0.1166933132836943</v>
      </c>
      <c r="BF37" s="86">
        <f t="shared" si="17"/>
        <v>3.5390559834057859E-2</v>
      </c>
      <c r="BG37" s="86">
        <f t="shared" si="18"/>
        <v>1.4192176588333849E-2</v>
      </c>
      <c r="BH37" s="86">
        <f t="shared" si="19"/>
        <v>4.9027696258253844E-2</v>
      </c>
      <c r="BI37" s="86">
        <f t="shared" si="28"/>
        <v>4.9027696258253844E-2</v>
      </c>
      <c r="BJ37" s="86">
        <f t="shared" si="20"/>
        <v>1.6618663106137674E-2</v>
      </c>
      <c r="BL37" s="84">
        <v>156827</v>
      </c>
      <c r="BM37" s="84">
        <v>11050.243</v>
      </c>
      <c r="BN37" s="84">
        <v>9436.7999999999993</v>
      </c>
      <c r="BP37" s="83">
        <v>16</v>
      </c>
      <c r="BW37" s="84">
        <f t="shared" si="21"/>
        <v>23363.023286570009</v>
      </c>
      <c r="BX37" s="84">
        <v>123008.65612900001</v>
      </c>
      <c r="BY37" s="84">
        <v>-99645.632842430001</v>
      </c>
      <c r="BZ37" s="85">
        <f t="shared" si="22"/>
        <v>0.17184885206118389</v>
      </c>
      <c r="CA37" s="85">
        <f t="shared" si="23"/>
        <v>0.90480140733793801</v>
      </c>
      <c r="CB37" s="85">
        <f t="shared" si="24"/>
        <v>-0.73295255527675418</v>
      </c>
      <c r="CC37" s="84"/>
      <c r="CD37" s="84"/>
      <c r="CF37" s="84">
        <v>22996</v>
      </c>
      <c r="CG37" s="84">
        <v>3164</v>
      </c>
      <c r="CH37" s="84">
        <v>18098</v>
      </c>
      <c r="CI37" s="84">
        <v>-927</v>
      </c>
      <c r="CJ37" s="84" t="s">
        <v>27</v>
      </c>
      <c r="CK37" s="84" t="s">
        <v>27</v>
      </c>
      <c r="CL37" s="84">
        <v>27125</v>
      </c>
      <c r="CM37" s="84">
        <v>27146</v>
      </c>
      <c r="CN37" s="103">
        <v>2075</v>
      </c>
      <c r="CO37" s="103">
        <f t="shared" si="30"/>
        <v>2204.7947083333402</v>
      </c>
      <c r="CP37" s="100">
        <f t="shared" si="31"/>
        <v>0.45824561598587271</v>
      </c>
      <c r="CQ37" s="100"/>
      <c r="CR37" s="84">
        <v>2205</v>
      </c>
      <c r="CS37" s="84">
        <v>1954</v>
      </c>
      <c r="CT37" s="84">
        <v>13081</v>
      </c>
      <c r="CU37" s="84">
        <v>12977</v>
      </c>
      <c r="CV37" s="84">
        <f t="shared" si="32"/>
        <v>-10876</v>
      </c>
      <c r="CW37" s="85">
        <f t="shared" si="33"/>
        <v>-8.5003508077665491E-2</v>
      </c>
      <c r="CX37" s="84">
        <f t="shared" si="34"/>
        <v>-11023</v>
      </c>
      <c r="CY37" s="85">
        <f t="shared" si="35"/>
        <v>-8.6152415367792098E-2</v>
      </c>
      <c r="CZ37" s="84">
        <f t="shared" si="36"/>
        <v>147</v>
      </c>
      <c r="DA37" s="85">
        <f t="shared" si="37"/>
        <v>1.1489072901265931E-3</v>
      </c>
      <c r="DB37" s="85"/>
      <c r="DC37" s="84">
        <v>94</v>
      </c>
      <c r="DD37" s="84">
        <v>35</v>
      </c>
      <c r="DE37" s="84">
        <v>212</v>
      </c>
      <c r="DF37" s="84">
        <v>141</v>
      </c>
      <c r="DG37" s="84"/>
      <c r="DH37" s="84">
        <f t="shared" si="39"/>
        <v>1989</v>
      </c>
      <c r="DI37" s="84">
        <f t="shared" si="40"/>
        <v>13118</v>
      </c>
      <c r="DJ37" s="84">
        <f t="shared" si="41"/>
        <v>-11129</v>
      </c>
      <c r="DK37" s="85">
        <f t="shared" si="42"/>
        <v>-8.6980879128019439E-2</v>
      </c>
      <c r="DL37" s="84">
        <f t="shared" si="43"/>
        <v>29</v>
      </c>
      <c r="DM37" s="85">
        <f t="shared" si="44"/>
        <v>2.2665517968483811E-4</v>
      </c>
      <c r="DN37" s="85"/>
      <c r="DO37" s="84">
        <v>6744.9999999999991</v>
      </c>
      <c r="DQ37" s="84">
        <v>22437.599999999999</v>
      </c>
      <c r="DS37" s="84">
        <f t="shared" si="45"/>
        <v>-15692.599999999999</v>
      </c>
      <c r="DT37" s="85">
        <f t="shared" si="46"/>
        <v>-0.12264858871456173</v>
      </c>
      <c r="DU37" s="85">
        <f t="shared" si="47"/>
        <v>0.71370036659246794</v>
      </c>
      <c r="DV37" s="85">
        <v>0.35</v>
      </c>
      <c r="DW37" s="86">
        <f t="shared" si="25"/>
        <v>-0.18999999999999997</v>
      </c>
      <c r="DX37" s="85"/>
      <c r="DY37" s="85"/>
      <c r="DZ37" s="98"/>
      <c r="EA37" s="98"/>
      <c r="EB37" s="98"/>
      <c r="EC37" s="85"/>
      <c r="ED37" s="85"/>
      <c r="EE37" s="85"/>
      <c r="EF37" s="85"/>
      <c r="EG37" s="85"/>
      <c r="EH37" s="85"/>
      <c r="EI37" s="85"/>
      <c r="EJ37" s="85"/>
      <c r="EK37" s="85"/>
      <c r="EL37" s="85"/>
      <c r="EM37" s="85"/>
      <c r="EN37" s="83">
        <v>1.0625516666666699</v>
      </c>
    </row>
    <row r="38" spans="1:145" s="83" customFormat="1" x14ac:dyDescent="0.2">
      <c r="A38" s="82">
        <v>2003</v>
      </c>
      <c r="B38" s="84">
        <v>107624</v>
      </c>
      <c r="C38" s="84"/>
      <c r="D38" s="96">
        <v>0.94347581877381137</v>
      </c>
      <c r="E38" s="84">
        <v>145557</v>
      </c>
      <c r="F38" s="84"/>
      <c r="G38" s="84">
        <v>-21770</v>
      </c>
      <c r="H38" s="85">
        <f t="shared" si="2"/>
        <v>-0.17048035208069037</v>
      </c>
      <c r="I38" s="84">
        <v>10832</v>
      </c>
      <c r="J38" s="84"/>
      <c r="K38" s="84"/>
      <c r="L38" s="84"/>
      <c r="M38" s="84">
        <v>-10520</v>
      </c>
      <c r="N38" s="84">
        <v>-13224</v>
      </c>
      <c r="P38" s="84">
        <v>-8644</v>
      </c>
      <c r="Q38" s="84">
        <v>1698</v>
      </c>
      <c r="R38" s="84">
        <v>17859</v>
      </c>
      <c r="S38" s="84">
        <f t="shared" si="3"/>
        <v>2</v>
      </c>
      <c r="T38" s="84"/>
      <c r="U38" s="84"/>
      <c r="V38" s="84">
        <v>16171.987960779301</v>
      </c>
      <c r="W38" s="84"/>
      <c r="X38" s="84">
        <v>54343.917044607486</v>
      </c>
      <c r="Y38" s="85">
        <f t="shared" si="49"/>
        <v>0.69687652380512233</v>
      </c>
      <c r="Z38" s="84"/>
      <c r="AA38" s="84"/>
      <c r="AB38" s="84"/>
      <c r="AC38" s="84"/>
      <c r="AD38" s="84">
        <v>37871</v>
      </c>
      <c r="AE38" s="84">
        <v>52942</v>
      </c>
      <c r="AF38" s="84">
        <v>10464</v>
      </c>
      <c r="AG38" s="84">
        <f t="shared" si="50"/>
        <v>42478</v>
      </c>
      <c r="AH38" s="95">
        <f t="shared" si="51"/>
        <v>0.19765025877375242</v>
      </c>
      <c r="AI38" s="95">
        <f t="shared" si="6"/>
        <v>0.39468891697019254</v>
      </c>
      <c r="AJ38" s="83">
        <f t="shared" si="52"/>
        <v>-10832</v>
      </c>
      <c r="AK38" s="83">
        <v>-13268</v>
      </c>
      <c r="AL38" s="83">
        <v>18105</v>
      </c>
      <c r="AM38" s="83">
        <v>31373</v>
      </c>
      <c r="AN38" s="84">
        <v>5680</v>
      </c>
      <c r="AO38" s="84">
        <v>5161.0940000000001</v>
      </c>
      <c r="AP38" s="95">
        <f t="shared" si="53"/>
        <v>9.1356690140845062E-2</v>
      </c>
      <c r="AQ38" s="91">
        <f t="shared" si="7"/>
        <v>0.52866868287097535</v>
      </c>
      <c r="AR38" s="91">
        <f t="shared" si="29"/>
        <v>1.4719970425919569</v>
      </c>
      <c r="AS38" s="91">
        <f t="shared" si="9"/>
        <v>1.1216498112011828</v>
      </c>
      <c r="AT38" s="91">
        <f t="shared" si="10"/>
        <v>0.31234992231272657</v>
      </c>
      <c r="AU38" s="91">
        <v>0.18956950351790758</v>
      </c>
      <c r="AV38" s="95"/>
      <c r="AW38" s="84">
        <v>21555</v>
      </c>
      <c r="AX38" s="84">
        <v>217</v>
      </c>
      <c r="AY38" s="91">
        <f t="shared" si="12"/>
        <v>0.50743914496916054</v>
      </c>
      <c r="AZ38" s="95"/>
      <c r="BA38" s="85">
        <f t="shared" si="13"/>
        <v>0.29183069175649401</v>
      </c>
      <c r="BB38" s="85">
        <f t="shared" si="14"/>
        <v>0.39468891697019254</v>
      </c>
      <c r="BC38" s="85">
        <f t="shared" si="15"/>
        <v>0.19440831041403406</v>
      </c>
      <c r="BD38" s="86">
        <f t="shared" si="16"/>
        <v>0.12150040020716607</v>
      </c>
      <c r="BE38" s="86">
        <f t="shared" si="27"/>
        <v>0.12150040020716607</v>
      </c>
      <c r="BF38" s="86">
        <f t="shared" si="17"/>
        <v>3.5457545841148144E-2</v>
      </c>
      <c r="BG38" s="86">
        <f t="shared" si="18"/>
        <v>1.8203326944785294E-2</v>
      </c>
      <c r="BH38" s="86">
        <f t="shared" si="19"/>
        <v>4.795486136921133E-2</v>
      </c>
      <c r="BI38" s="86">
        <f t="shared" si="28"/>
        <v>4.795486136921133E-2</v>
      </c>
      <c r="BJ38" s="86">
        <f t="shared" si="20"/>
        <v>2.1266803187283304E-2</v>
      </c>
      <c r="BL38" s="84">
        <v>209780</v>
      </c>
      <c r="BM38" s="84">
        <v>11524.267000000002</v>
      </c>
      <c r="BN38" s="84">
        <v>9864.2000000000007</v>
      </c>
      <c r="BP38" s="83">
        <v>12.5</v>
      </c>
      <c r="BW38" s="84">
        <f t="shared" si="21"/>
        <v>22055.024063710298</v>
      </c>
      <c r="BX38" s="84">
        <v>117684.67141899999</v>
      </c>
      <c r="BY38" s="84">
        <v>-95629.647355289693</v>
      </c>
      <c r="BZ38" s="85">
        <f t="shared" si="22"/>
        <v>0.15152156243746639</v>
      </c>
      <c r="CA38" s="85">
        <f t="shared" si="23"/>
        <v>0.80851261992896251</v>
      </c>
      <c r="CB38" s="85">
        <f t="shared" si="24"/>
        <v>-0.65699105749149611</v>
      </c>
      <c r="CC38" s="84"/>
      <c r="CD38" s="84"/>
      <c r="CF38" s="84">
        <v>28100</v>
      </c>
      <c r="CG38" s="84">
        <v>3694</v>
      </c>
      <c r="CH38" s="84">
        <v>23332</v>
      </c>
      <c r="CI38" s="84">
        <v>-1570</v>
      </c>
      <c r="CJ38" s="84">
        <v>1088</v>
      </c>
      <c r="CK38" s="84">
        <v>1557</v>
      </c>
      <c r="CL38" s="84">
        <v>31281</v>
      </c>
      <c r="CM38" s="84">
        <v>31300</v>
      </c>
      <c r="CN38" s="103">
        <v>2019</v>
      </c>
      <c r="CO38" s="103">
        <f t="shared" si="30"/>
        <v>1788.9029825000007</v>
      </c>
      <c r="CP38" s="100">
        <f t="shared" si="31"/>
        <v>0.34661313715657971</v>
      </c>
      <c r="CQ38" s="100"/>
      <c r="CR38" s="84">
        <v>2048</v>
      </c>
      <c r="CS38" s="84">
        <v>1878</v>
      </c>
      <c r="CT38" s="84">
        <v>15024</v>
      </c>
      <c r="CU38" s="84">
        <v>14843</v>
      </c>
      <c r="CV38" s="84">
        <f t="shared" si="32"/>
        <v>-12976</v>
      </c>
      <c r="CW38" s="85">
        <f t="shared" si="33"/>
        <v>-7.8987471208301019E-2</v>
      </c>
      <c r="CX38" s="84">
        <f t="shared" si="34"/>
        <v>-12965</v>
      </c>
      <c r="CY38" s="85">
        <f t="shared" si="35"/>
        <v>-7.8920512038811855E-2</v>
      </c>
      <c r="CZ38" s="84">
        <f t="shared" si="36"/>
        <v>-11</v>
      </c>
      <c r="DA38" s="85">
        <f t="shared" si="37"/>
        <v>-6.6959169489157769E-5</v>
      </c>
      <c r="DB38" s="85"/>
      <c r="DC38" s="84">
        <v>110</v>
      </c>
      <c r="DD38" s="84">
        <v>48</v>
      </c>
      <c r="DE38" s="92">
        <f>(DE37+DE39)/2</f>
        <v>274.5</v>
      </c>
      <c r="DF38" s="92">
        <f>(DF37+DF39)/2</f>
        <v>221.5</v>
      </c>
      <c r="DG38" s="84"/>
      <c r="DH38" s="84">
        <f t="shared" si="39"/>
        <v>1926</v>
      </c>
      <c r="DI38" s="84">
        <f t="shared" si="40"/>
        <v>15064.5</v>
      </c>
      <c r="DJ38" s="84">
        <f t="shared" si="41"/>
        <v>-13138.5</v>
      </c>
      <c r="DK38" s="85">
        <f t="shared" si="42"/>
        <v>-7.9976640757572659E-2</v>
      </c>
      <c r="DL38" s="84">
        <f t="shared" si="43"/>
        <v>-175.5</v>
      </c>
      <c r="DM38" s="85">
        <f t="shared" si="44"/>
        <v>-1.0683031132133808E-3</v>
      </c>
      <c r="DN38" s="85"/>
      <c r="DO38" s="84">
        <v>7695.6626569999999</v>
      </c>
      <c r="DQ38" s="84">
        <v>25746.529467</v>
      </c>
      <c r="DS38" s="84">
        <f t="shared" si="45"/>
        <v>-18050.86681</v>
      </c>
      <c r="DT38" s="85">
        <f t="shared" si="46"/>
        <v>-0.10987918637790933</v>
      </c>
      <c r="DU38" s="85">
        <f t="shared" si="47"/>
        <v>0.72517194655550721</v>
      </c>
      <c r="DV38" s="85">
        <v>0.35</v>
      </c>
      <c r="DW38" s="86">
        <f t="shared" si="25"/>
        <v>-0.22499999999999998</v>
      </c>
      <c r="DX38" s="85"/>
      <c r="DY38" s="85"/>
      <c r="DZ38" s="98"/>
      <c r="EA38" s="98"/>
      <c r="EB38" s="98"/>
      <c r="EC38" s="85"/>
      <c r="ED38" s="85"/>
      <c r="EE38" s="85"/>
      <c r="EF38" s="85"/>
      <c r="EG38" s="85"/>
      <c r="EH38" s="85"/>
      <c r="EI38" s="85"/>
      <c r="EJ38" s="85"/>
      <c r="EK38" s="85"/>
      <c r="EL38" s="85"/>
      <c r="EM38" s="85"/>
      <c r="EN38" s="83">
        <v>0.88603416666666701</v>
      </c>
    </row>
    <row r="39" spans="1:145" s="83" customFormat="1" x14ac:dyDescent="0.2">
      <c r="A39" s="82">
        <v>2004</v>
      </c>
      <c r="B39" s="84">
        <v>114745</v>
      </c>
      <c r="C39" s="84"/>
      <c r="D39" s="96">
        <v>0.94832246606756576</v>
      </c>
      <c r="E39" s="84">
        <v>156144</v>
      </c>
      <c r="F39" s="84"/>
      <c r="G39" s="84">
        <v>-22991</v>
      </c>
      <c r="H39" s="85">
        <f t="shared" si="2"/>
        <v>-0.16888755031880823</v>
      </c>
      <c r="I39" s="84">
        <v>10596</v>
      </c>
      <c r="J39" s="84"/>
      <c r="K39" s="84"/>
      <c r="L39" s="84"/>
      <c r="M39" s="84">
        <v>-17796</v>
      </c>
      <c r="N39" s="84">
        <v>-6570</v>
      </c>
      <c r="P39" s="84">
        <v>-8944</v>
      </c>
      <c r="Q39" s="84">
        <v>1608</v>
      </c>
      <c r="R39" s="84">
        <v>20012</v>
      </c>
      <c r="S39" s="84">
        <f t="shared" si="3"/>
        <v>4</v>
      </c>
      <c r="T39" s="84"/>
      <c r="U39" s="84"/>
      <c r="V39" s="84">
        <v>18151.860988751563</v>
      </c>
      <c r="W39" s="84"/>
      <c r="X39" s="84">
        <v>59029.67222121013</v>
      </c>
      <c r="Y39" s="85">
        <f t="shared" si="49"/>
        <v>0.6968021073513726</v>
      </c>
      <c r="Z39" s="84"/>
      <c r="AA39" s="84"/>
      <c r="AB39" s="84"/>
      <c r="AC39" s="84"/>
      <c r="AD39" s="84">
        <v>41132</v>
      </c>
      <c r="AE39" s="84">
        <v>55190</v>
      </c>
      <c r="AF39" s="84">
        <v>11599</v>
      </c>
      <c r="AG39" s="84">
        <f t="shared" si="50"/>
        <v>43591</v>
      </c>
      <c r="AH39" s="95">
        <f t="shared" si="51"/>
        <v>0.21016488494292443</v>
      </c>
      <c r="AI39" s="95">
        <f t="shared" si="6"/>
        <v>0.37989454878208201</v>
      </c>
      <c r="AJ39" s="83">
        <f t="shared" si="52"/>
        <v>-10596</v>
      </c>
      <c r="AK39" s="83">
        <v>-12919</v>
      </c>
      <c r="AL39" s="83">
        <v>21991</v>
      </c>
      <c r="AM39" s="83">
        <v>34910</v>
      </c>
      <c r="AN39" s="84">
        <v>5947</v>
      </c>
      <c r="AO39" s="84">
        <v>5341.4970000000003</v>
      </c>
      <c r="AP39" s="95">
        <f t="shared" si="53"/>
        <v>0.10181654615772653</v>
      </c>
      <c r="AQ39" s="91">
        <f t="shared" si="7"/>
        <v>0.51451199792264202</v>
      </c>
      <c r="AR39" s="91">
        <f t="shared" si="29"/>
        <v>1.3738694933385198</v>
      </c>
      <c r="AS39" s="91">
        <f t="shared" si="9"/>
        <v>1.0597831372167654</v>
      </c>
      <c r="AT39" s="91">
        <f t="shared" si="10"/>
        <v>0.29636851643687917</v>
      </c>
      <c r="AU39" s="91">
        <v>0.21747829369573424</v>
      </c>
      <c r="AV39" s="95"/>
      <c r="AW39" s="84">
        <v>22715</v>
      </c>
      <c r="AX39" s="84">
        <v>280</v>
      </c>
      <c r="AY39" s="91">
        <f t="shared" si="12"/>
        <v>0.52109380376683256</v>
      </c>
      <c r="AZ39" s="95"/>
      <c r="BA39" s="85">
        <f t="shared" si="13"/>
        <v>0.27917179014243265</v>
      </c>
      <c r="BB39" s="85">
        <f t="shared" si="14"/>
        <v>0.37989454878208201</v>
      </c>
      <c r="BC39" s="85">
        <f t="shared" si="15"/>
        <v>0.18193385332694234</v>
      </c>
      <c r="BD39" s="86">
        <f t="shared" si="16"/>
        <v>0.12253669335413274</v>
      </c>
      <c r="BE39" s="86">
        <f t="shared" si="27"/>
        <v>0.12253669335413274</v>
      </c>
      <c r="BF39" s="86">
        <f t="shared" si="17"/>
        <v>3.4208788041807561E-2</v>
      </c>
      <c r="BG39" s="86">
        <f t="shared" si="18"/>
        <v>2.2299027523316684E-2</v>
      </c>
      <c r="BH39" s="86">
        <f t="shared" si="19"/>
        <v>4.6551021831016608E-2</v>
      </c>
      <c r="BI39" s="86">
        <f t="shared" si="28"/>
        <v>4.6551021831016608E-2</v>
      </c>
      <c r="BJ39" s="86">
        <f t="shared" si="20"/>
        <v>2.5985636900074948E-2</v>
      </c>
      <c r="BL39" s="84">
        <v>273912</v>
      </c>
      <c r="BM39" s="84">
        <v>12283.585000000001</v>
      </c>
      <c r="BN39" s="84">
        <v>10540.9</v>
      </c>
      <c r="BP39" s="83">
        <v>12.5</v>
      </c>
      <c r="BW39" s="84">
        <f t="shared" si="21"/>
        <v>22446.911401320103</v>
      </c>
      <c r="BX39" s="84">
        <v>125752.65193600001</v>
      </c>
      <c r="BY39" s="84">
        <v>-103305.74053467991</v>
      </c>
      <c r="BZ39" s="85">
        <f t="shared" si="22"/>
        <v>0.143757758231633</v>
      </c>
      <c r="CA39" s="85">
        <f t="shared" si="23"/>
        <v>0.80536333087406498</v>
      </c>
      <c r="CB39" s="85">
        <f t="shared" si="24"/>
        <v>-0.66160557264243203</v>
      </c>
      <c r="CC39" s="84"/>
      <c r="CD39" s="84"/>
      <c r="CF39" s="84">
        <v>35957</v>
      </c>
      <c r="CG39" s="84">
        <v>4569</v>
      </c>
      <c r="CH39" s="84">
        <v>29592</v>
      </c>
      <c r="CI39" s="84">
        <v>-1443</v>
      </c>
      <c r="CJ39" s="84">
        <v>1430</v>
      </c>
      <c r="CK39" s="84">
        <v>1809</v>
      </c>
      <c r="CL39" s="84">
        <v>39266</v>
      </c>
      <c r="CM39" s="84">
        <v>39286</v>
      </c>
      <c r="CN39" s="103">
        <v>1920</v>
      </c>
      <c r="CO39" s="103">
        <f t="shared" si="30"/>
        <v>1546.3008</v>
      </c>
      <c r="CP39" s="100">
        <f t="shared" si="31"/>
        <v>0.28948828390243408</v>
      </c>
      <c r="CQ39" s="100"/>
      <c r="CR39" s="84">
        <v>2330</v>
      </c>
      <c r="CS39" s="84">
        <v>2161</v>
      </c>
      <c r="CT39" s="84">
        <v>15384</v>
      </c>
      <c r="CU39" s="84">
        <v>14919</v>
      </c>
      <c r="CV39" s="84">
        <f t="shared" si="32"/>
        <v>-13054</v>
      </c>
      <c r="CW39" s="85">
        <f t="shared" si="33"/>
        <v>-6.7330379073163235E-2</v>
      </c>
      <c r="CX39" s="84">
        <f t="shared" si="34"/>
        <v>-12758</v>
      </c>
      <c r="CY39" s="85">
        <f t="shared" si="35"/>
        <v>-6.5803659890869975E-2</v>
      </c>
      <c r="CZ39" s="84">
        <f t="shared" si="36"/>
        <v>-296</v>
      </c>
      <c r="DA39" s="85">
        <f t="shared" si="37"/>
        <v>-1.5267191822932677E-3</v>
      </c>
      <c r="DB39" s="85"/>
      <c r="DC39" s="84">
        <v>154</v>
      </c>
      <c r="DD39" s="84">
        <v>59</v>
      </c>
      <c r="DE39" s="84">
        <v>337</v>
      </c>
      <c r="DF39" s="84">
        <v>302</v>
      </c>
      <c r="DG39" s="84"/>
      <c r="DH39" s="84">
        <f t="shared" si="39"/>
        <v>2220</v>
      </c>
      <c r="DI39" s="84">
        <f t="shared" si="40"/>
        <v>15221</v>
      </c>
      <c r="DJ39" s="84">
        <f t="shared" si="41"/>
        <v>-13001</v>
      </c>
      <c r="DK39" s="85">
        <f t="shared" si="42"/>
        <v>-6.7057013814171534E-2</v>
      </c>
      <c r="DL39" s="84">
        <f t="shared" si="43"/>
        <v>-479</v>
      </c>
      <c r="DM39" s="85">
        <f t="shared" si="44"/>
        <v>-2.4706030010759297E-3</v>
      </c>
      <c r="DN39" s="85"/>
      <c r="DO39" s="84">
        <v>7551.619955000001</v>
      </c>
      <c r="DQ39" s="84">
        <v>27447.879018000003</v>
      </c>
      <c r="DS39" s="84">
        <f t="shared" si="45"/>
        <v>-19896.259063000001</v>
      </c>
      <c r="DT39" s="85">
        <f t="shared" si="46"/>
        <v>-0.10262162286269723</v>
      </c>
      <c r="DU39" s="85">
        <f t="shared" si="47"/>
        <v>0.71385102359029395</v>
      </c>
      <c r="DV39" s="85">
        <v>0.35</v>
      </c>
      <c r="DW39" s="86">
        <f t="shared" si="25"/>
        <v>-0.22499999999999998</v>
      </c>
      <c r="DX39" s="85"/>
      <c r="DY39" s="85"/>
      <c r="DZ39" s="98"/>
      <c r="EA39" s="98"/>
      <c r="EB39" s="98"/>
      <c r="EC39" s="85"/>
      <c r="ED39" s="85"/>
      <c r="EE39" s="85"/>
      <c r="EF39" s="85"/>
      <c r="EG39" s="85"/>
      <c r="EH39" s="85"/>
      <c r="EI39" s="85"/>
      <c r="EJ39" s="85"/>
      <c r="EK39" s="85"/>
      <c r="EL39" s="85"/>
      <c r="EM39" s="85"/>
      <c r="EN39" s="83">
        <v>0.805365</v>
      </c>
    </row>
    <row r="40" spans="1:145" s="83" customFormat="1" x14ac:dyDescent="0.2">
      <c r="A40" s="82">
        <v>2005</v>
      </c>
      <c r="B40" s="84">
        <v>123834</v>
      </c>
      <c r="C40" s="84"/>
      <c r="D40" s="96">
        <v>0.97742842351001324</v>
      </c>
      <c r="E40" s="84">
        <v>170216</v>
      </c>
      <c r="F40" s="84"/>
      <c r="G40" s="84">
        <v>-24819</v>
      </c>
      <c r="H40" s="85">
        <f t="shared" si="2"/>
        <v>-0.16923968632799183</v>
      </c>
      <c r="I40" s="84">
        <v>9965</v>
      </c>
      <c r="J40" s="84"/>
      <c r="K40" s="84"/>
      <c r="L40" s="84"/>
      <c r="M40" s="84">
        <v>-24160</v>
      </c>
      <c r="N40" s="84">
        <v>93</v>
      </c>
      <c r="P40" s="84">
        <v>-10255</v>
      </c>
      <c r="Q40" s="84">
        <v>2006</v>
      </c>
      <c r="R40" s="84">
        <v>23566</v>
      </c>
      <c r="S40" s="84">
        <f t="shared" si="3"/>
        <v>3</v>
      </c>
      <c r="T40" s="84"/>
      <c r="U40" s="84"/>
      <c r="V40" s="84">
        <v>20609.670212411511</v>
      </c>
      <c r="W40" s="84"/>
      <c r="X40" s="84">
        <v>65746.947478143513</v>
      </c>
      <c r="Y40" s="85">
        <f t="shared" si="49"/>
        <v>0.69049593542105991</v>
      </c>
      <c r="Z40" s="84"/>
      <c r="AA40" s="84"/>
      <c r="AB40" s="84"/>
      <c r="AC40" s="84"/>
      <c r="AD40" s="84">
        <v>45398</v>
      </c>
      <c r="AE40" s="84">
        <v>59220</v>
      </c>
      <c r="AF40" s="84">
        <v>13998</v>
      </c>
      <c r="AG40" s="84">
        <f t="shared" si="50"/>
        <v>45222</v>
      </c>
      <c r="AH40" s="95">
        <f t="shared" si="51"/>
        <v>0.23637284701114489</v>
      </c>
      <c r="AI40" s="95">
        <f t="shared" si="6"/>
        <v>0.36518242162895487</v>
      </c>
      <c r="AJ40" s="83">
        <f t="shared" si="52"/>
        <v>-9965</v>
      </c>
      <c r="AK40" s="83">
        <v>-12667</v>
      </c>
      <c r="AL40" s="83">
        <v>32043</v>
      </c>
      <c r="AM40" s="83">
        <v>44710</v>
      </c>
      <c r="AN40" s="84">
        <v>6215</v>
      </c>
      <c r="AO40" s="84">
        <v>5511.4309999999996</v>
      </c>
      <c r="AP40" s="95">
        <f t="shared" si="53"/>
        <v>0.11320498793242163</v>
      </c>
      <c r="AQ40" s="91">
        <f t="shared" si="7"/>
        <v>0.49902891193996912</v>
      </c>
      <c r="AR40" s="91">
        <f t="shared" si="29"/>
        <v>1.2751442794836776</v>
      </c>
      <c r="AS40" s="91">
        <f t="shared" si="9"/>
        <v>0.99612317723247723</v>
      </c>
      <c r="AT40" s="91">
        <f t="shared" si="10"/>
        <v>0.28010702755296096</v>
      </c>
      <c r="AU40" s="91">
        <v>0.23207432117364324</v>
      </c>
      <c r="AV40" s="95"/>
      <c r="AW40" s="84">
        <v>24358</v>
      </c>
      <c r="AX40" s="84">
        <v>462</v>
      </c>
      <c r="AY40" s="91">
        <f t="shared" si="12"/>
        <v>0.5386316394675158</v>
      </c>
      <c r="AZ40" s="95"/>
      <c r="BA40" s="85">
        <f t="shared" si="13"/>
        <v>0.26567420219015836</v>
      </c>
      <c r="BB40" s="85">
        <f t="shared" si="14"/>
        <v>0.36518242162895487</v>
      </c>
      <c r="BC40" s="85">
        <f t="shared" si="15"/>
        <v>0.16848361516223331</v>
      </c>
      <c r="BD40" s="86">
        <f t="shared" si="16"/>
        <v>0.12187499447171729</v>
      </c>
      <c r="BE40" s="86">
        <f t="shared" si="27"/>
        <v>0.12187499447171729</v>
      </c>
      <c r="BF40" s="86">
        <f t="shared" si="17"/>
        <v>3.2379041923203455E-2</v>
      </c>
      <c r="BG40" s="86">
        <f t="shared" si="18"/>
        <v>2.8518919995941895E-2</v>
      </c>
      <c r="BH40" s="86">
        <f t="shared" si="19"/>
        <v>4.4506605617197215E-2</v>
      </c>
      <c r="BI40" s="86">
        <f t="shared" si="28"/>
        <v>4.4506605617197215E-2</v>
      </c>
      <c r="BJ40" s="86">
        <f t="shared" si="20"/>
        <v>3.3313137244434958E-2</v>
      </c>
      <c r="BL40" s="84">
        <v>374433</v>
      </c>
      <c r="BM40" s="84">
        <v>13129.284</v>
      </c>
      <c r="BN40" s="84">
        <v>11239.8</v>
      </c>
      <c r="BP40" s="83">
        <v>12.5</v>
      </c>
      <c r="BW40" s="84">
        <f t="shared" si="21"/>
        <v>18530.788067208021</v>
      </c>
      <c r="BX40" s="84">
        <v>135441.289189</v>
      </c>
      <c r="BY40" s="84">
        <v>-116910.50112179198</v>
      </c>
      <c r="BZ40" s="85">
        <f t="shared" si="22"/>
        <v>0.10886631143492986</v>
      </c>
      <c r="CA40" s="85">
        <f t="shared" si="23"/>
        <v>0.79570245563871789</v>
      </c>
      <c r="CB40" s="85">
        <f t="shared" si="24"/>
        <v>-0.68683614420378802</v>
      </c>
      <c r="CC40" s="84"/>
      <c r="CD40" s="84"/>
      <c r="CF40" s="103">
        <v>37257</v>
      </c>
      <c r="CG40" s="103">
        <v>4901</v>
      </c>
      <c r="CH40" s="103">
        <v>30751</v>
      </c>
      <c r="CI40" s="103">
        <v>-1799</v>
      </c>
      <c r="CJ40" s="103">
        <v>1709</v>
      </c>
      <c r="CK40" s="103">
        <v>1694</v>
      </c>
      <c r="CL40" s="103">
        <v>42037</v>
      </c>
      <c r="CM40" s="103">
        <v>42056</v>
      </c>
      <c r="CN40" s="103">
        <v>2653</v>
      </c>
      <c r="CO40" s="103">
        <f t="shared" si="30"/>
        <v>2133.3303599999999</v>
      </c>
      <c r="CP40" s="100">
        <f t="shared" si="31"/>
        <v>0.38707376723032549</v>
      </c>
      <c r="CQ40" s="100"/>
      <c r="CR40" s="84">
        <v>2383</v>
      </c>
      <c r="CS40" s="84">
        <v>2079</v>
      </c>
      <c r="CT40" s="84">
        <v>17831</v>
      </c>
      <c r="CU40" s="84">
        <v>17391</v>
      </c>
      <c r="CV40" s="84">
        <f t="shared" si="32"/>
        <v>-15448</v>
      </c>
      <c r="CW40" s="85">
        <f t="shared" si="33"/>
        <v>-7.2978132255487146E-2</v>
      </c>
      <c r="CX40" s="84">
        <f t="shared" si="34"/>
        <v>-15312</v>
      </c>
      <c r="CY40" s="85">
        <f t="shared" si="35"/>
        <v>-7.2335652582600926E-2</v>
      </c>
      <c r="CZ40" s="84">
        <f t="shared" si="36"/>
        <v>-136</v>
      </c>
      <c r="DA40" s="85">
        <f t="shared" si="37"/>
        <v>-6.4247967288621512E-4</v>
      </c>
      <c r="DB40" s="85"/>
      <c r="DC40" s="84">
        <v>188</v>
      </c>
      <c r="DD40" s="84">
        <v>78</v>
      </c>
      <c r="DE40" s="84">
        <v>518</v>
      </c>
      <c r="DF40" s="84">
        <v>408</v>
      </c>
      <c r="DG40" s="85"/>
      <c r="DH40" s="84">
        <f t="shared" si="39"/>
        <v>2157</v>
      </c>
      <c r="DI40" s="84">
        <f t="shared" si="40"/>
        <v>17799</v>
      </c>
      <c r="DJ40" s="84">
        <f t="shared" si="41"/>
        <v>-15642</v>
      </c>
      <c r="DK40" s="85">
        <f t="shared" si="42"/>
        <v>-7.3894610612398354E-2</v>
      </c>
      <c r="DL40" s="84">
        <f t="shared" si="43"/>
        <v>-466</v>
      </c>
      <c r="DM40" s="85">
        <f t="shared" si="44"/>
        <v>-2.2014377026836492E-3</v>
      </c>
      <c r="DN40" s="85"/>
      <c r="DO40" s="84">
        <v>8446.7719929999985</v>
      </c>
      <c r="DQ40" s="84">
        <v>28733.080260999996</v>
      </c>
      <c r="DS40" s="84">
        <f t="shared" si="45"/>
        <v>-20286.308267999997</v>
      </c>
      <c r="DT40" s="85">
        <f t="shared" si="46"/>
        <v>-9.5834858088923239E-2</v>
      </c>
      <c r="DU40" s="85">
        <f t="shared" si="47"/>
        <v>0.88029856826925179</v>
      </c>
      <c r="DV40" s="85">
        <v>0.35</v>
      </c>
      <c r="DW40" s="86">
        <f t="shared" si="25"/>
        <v>-0.22499999999999998</v>
      </c>
      <c r="DX40" s="85"/>
      <c r="DY40" s="84">
        <v>30956</v>
      </c>
      <c r="DZ40" s="99"/>
      <c r="EA40" s="98"/>
      <c r="EB40" s="98"/>
      <c r="EC40" s="85"/>
      <c r="ED40" s="85"/>
      <c r="EE40" s="85"/>
      <c r="EF40" s="85"/>
      <c r="EG40" s="85"/>
      <c r="EH40" s="85"/>
      <c r="EI40" s="85"/>
      <c r="EJ40" s="85"/>
      <c r="EK40" s="85"/>
      <c r="EL40" s="85"/>
      <c r="EM40" s="85"/>
      <c r="EN40" s="83">
        <v>0.80411999999999995</v>
      </c>
    </row>
    <row r="41" spans="1:145" s="83" customFormat="1" x14ac:dyDescent="0.2">
      <c r="A41" s="82">
        <v>2006</v>
      </c>
      <c r="B41" s="84">
        <v>134428</v>
      </c>
      <c r="C41" s="84"/>
      <c r="D41" s="96">
        <v>1.0037889815206789</v>
      </c>
      <c r="E41" s="84">
        <v>185061</v>
      </c>
      <c r="F41" s="84"/>
      <c r="G41" s="84">
        <v>-24276</v>
      </c>
      <c r="H41" s="85">
        <f t="shared" si="2"/>
        <v>-0.15443927017329567</v>
      </c>
      <c r="I41" s="84">
        <v>13759</v>
      </c>
      <c r="J41" s="84"/>
      <c r="K41" s="84"/>
      <c r="L41" s="84"/>
      <c r="M41" s="84">
        <v>-13730</v>
      </c>
      <c r="N41" s="84">
        <v>-6441</v>
      </c>
      <c r="P41" s="84">
        <v>-17264</v>
      </c>
      <c r="Q41" s="84">
        <v>1521</v>
      </c>
      <c r="R41" s="84">
        <v>27873</v>
      </c>
      <c r="S41" s="84">
        <f t="shared" si="3"/>
        <v>5</v>
      </c>
      <c r="T41" s="84"/>
      <c r="U41" s="84"/>
      <c r="V41" s="84">
        <v>23404.136742423823</v>
      </c>
      <c r="W41" s="84"/>
      <c r="X41" s="84">
        <v>72400.094849847446</v>
      </c>
      <c r="Y41" s="85">
        <f t="shared" si="49"/>
        <v>0.69147699466177548</v>
      </c>
      <c r="Z41" s="84"/>
      <c r="AA41" s="84"/>
      <c r="AB41" s="84"/>
      <c r="AC41" s="84"/>
      <c r="AD41" s="84">
        <v>50063</v>
      </c>
      <c r="AE41" s="84">
        <v>63527</v>
      </c>
      <c r="AF41" s="84">
        <v>16854</v>
      </c>
      <c r="AG41" s="84">
        <f t="shared" si="50"/>
        <v>46673</v>
      </c>
      <c r="AH41" s="95">
        <f t="shared" si="51"/>
        <v>0.26530451618996648</v>
      </c>
      <c r="AI41" s="95">
        <f t="shared" si="6"/>
        <v>0.34719701252715207</v>
      </c>
      <c r="AJ41" s="83">
        <f t="shared" si="52"/>
        <v>-13759</v>
      </c>
      <c r="AK41" s="83">
        <v>-17224</v>
      </c>
      <c r="AL41" s="83">
        <v>52570</v>
      </c>
      <c r="AM41" s="83">
        <v>69794</v>
      </c>
      <c r="AN41" s="84">
        <v>7683</v>
      </c>
      <c r="AO41" s="84">
        <v>6687.9440000000004</v>
      </c>
      <c r="AP41" s="95">
        <f t="shared" si="53"/>
        <v>0.12951399193023552</v>
      </c>
      <c r="AQ41" s="91">
        <f t="shared" si="7"/>
        <v>0.48247808468408865</v>
      </c>
      <c r="AR41" s="91">
        <f t="shared" si="29"/>
        <v>1.2763318219044004</v>
      </c>
      <c r="AS41" s="91">
        <f t="shared" si="9"/>
        <v>0.93228532049617474</v>
      </c>
      <c r="AT41" s="91">
        <f t="shared" si="10"/>
        <v>0.36903563087866648</v>
      </c>
      <c r="AU41" s="91">
        <v>0.24640281680603993</v>
      </c>
      <c r="AV41" s="95"/>
      <c r="AW41" s="84">
        <v>23676</v>
      </c>
      <c r="AX41" s="84">
        <v>604</v>
      </c>
      <c r="AY41" s="91">
        <f t="shared" si="12"/>
        <v>0.50727401281254692</v>
      </c>
      <c r="AZ41" s="95"/>
      <c r="BA41" s="85">
        <f t="shared" si="13"/>
        <v>0.25220332755145602</v>
      </c>
      <c r="BB41" s="85">
        <f t="shared" si="14"/>
        <v>0.34719701252715207</v>
      </c>
      <c r="BC41" s="85">
        <f t="shared" si="15"/>
        <v>0.17107299074597554</v>
      </c>
      <c r="BD41" s="86">
        <f t="shared" si="16"/>
        <v>0.14329363872045939</v>
      </c>
      <c r="BE41" s="86">
        <f t="shared" si="27"/>
        <v>0.14329363872045939</v>
      </c>
      <c r="BF41" s="86">
        <f t="shared" si="17"/>
        <v>3.6139132502256012E-2</v>
      </c>
      <c r="BG41" s="86">
        <f t="shared" si="18"/>
        <v>3.0213659526397027E-2</v>
      </c>
      <c r="BH41" s="86">
        <f t="shared" si="19"/>
        <v>4.975112327788854E-2</v>
      </c>
      <c r="BI41" s="86">
        <f t="shared" si="28"/>
        <v>4.975112327788854E-2</v>
      </c>
      <c r="BJ41" s="86">
        <f t="shared" si="20"/>
        <v>3.541924896707984E-2</v>
      </c>
      <c r="BL41" s="84">
        <v>425201</v>
      </c>
      <c r="BM41" s="84">
        <v>14073.137999999999</v>
      </c>
      <c r="BN41" s="84">
        <v>12004.8</v>
      </c>
      <c r="BP41" s="83">
        <v>12.5</v>
      </c>
      <c r="BW41" s="84">
        <f t="shared" si="21"/>
        <v>14883.954970382096</v>
      </c>
      <c r="BX41" s="84">
        <v>146149.16464199999</v>
      </c>
      <c r="BY41" s="84">
        <v>-131265.20967161789</v>
      </c>
      <c r="BZ41" s="85">
        <f t="shared" si="22"/>
        <v>8.0427291381663865E-2</v>
      </c>
      <c r="CA41" s="85">
        <f t="shared" si="23"/>
        <v>0.78973508541507931</v>
      </c>
      <c r="CB41" s="85">
        <f t="shared" si="24"/>
        <v>-0.70930779403341548</v>
      </c>
      <c r="CC41" s="84"/>
      <c r="CD41" s="84"/>
      <c r="CF41" s="103">
        <v>46821</v>
      </c>
      <c r="CG41" s="103">
        <v>5243</v>
      </c>
      <c r="CH41" s="103">
        <v>37855</v>
      </c>
      <c r="CI41" s="103">
        <v>-944</v>
      </c>
      <c r="CJ41" s="103">
        <v>2309</v>
      </c>
      <c r="CK41" s="103">
        <v>2357</v>
      </c>
      <c r="CL41" s="103">
        <v>46887</v>
      </c>
      <c r="CM41" s="103">
        <v>46902</v>
      </c>
      <c r="CN41" s="103">
        <v>2508</v>
      </c>
      <c r="CO41" s="103">
        <f t="shared" si="30"/>
        <v>1999.2292099999991</v>
      </c>
      <c r="CP41" s="100">
        <f t="shared" si="31"/>
        <v>0.29893031550503396</v>
      </c>
      <c r="CQ41" s="100"/>
      <c r="CR41" s="84">
        <v>3489</v>
      </c>
      <c r="CS41" s="84">
        <v>2623</v>
      </c>
      <c r="CT41" s="84">
        <v>18887</v>
      </c>
      <c r="CU41" s="84">
        <v>18497</v>
      </c>
      <c r="CV41" s="84">
        <f t="shared" si="32"/>
        <v>-15398</v>
      </c>
      <c r="CW41" s="85">
        <f t="shared" si="33"/>
        <v>-6.6326100862238183E-2</v>
      </c>
      <c r="CX41" s="84">
        <f t="shared" si="34"/>
        <v>-15874</v>
      </c>
      <c r="CY41" s="85">
        <f t="shared" si="35"/>
        <v>-6.837644662210475E-2</v>
      </c>
      <c r="CZ41" s="84">
        <f t="shared" si="36"/>
        <v>476</v>
      </c>
      <c r="DA41" s="85">
        <f t="shared" si="37"/>
        <v>2.0503457598665654E-3</v>
      </c>
      <c r="DB41" s="85"/>
      <c r="DC41" s="84">
        <v>225</v>
      </c>
      <c r="DD41" s="84">
        <v>66</v>
      </c>
      <c r="DE41" s="84">
        <v>374</v>
      </c>
      <c r="DF41" s="84">
        <v>254</v>
      </c>
      <c r="DG41" s="85"/>
      <c r="DH41" s="84">
        <f t="shared" si="39"/>
        <v>2689</v>
      </c>
      <c r="DI41" s="84">
        <f t="shared" si="40"/>
        <v>18751</v>
      </c>
      <c r="DJ41" s="84">
        <f t="shared" si="41"/>
        <v>-16062</v>
      </c>
      <c r="DK41" s="85">
        <f t="shared" si="42"/>
        <v>-6.9186247048270533E-2</v>
      </c>
      <c r="DL41" s="84">
        <f t="shared" si="43"/>
        <v>327</v>
      </c>
      <c r="DM41" s="85">
        <f t="shared" si="44"/>
        <v>1.4085358476394264E-3</v>
      </c>
      <c r="DN41" s="85"/>
      <c r="DO41" s="84">
        <v>7621.4612080000006</v>
      </c>
      <c r="DQ41" s="84">
        <v>28525.854060000001</v>
      </c>
      <c r="DR41" s="84">
        <v>25833.48388</v>
      </c>
      <c r="DS41" s="84">
        <f t="shared" si="45"/>
        <v>-20904.392852000001</v>
      </c>
      <c r="DT41" s="85">
        <f t="shared" si="46"/>
        <v>-9.0044607661099049E-2</v>
      </c>
      <c r="DU41" s="85">
        <f t="shared" si="47"/>
        <v>1.1195777716023865</v>
      </c>
      <c r="DV41" s="85">
        <v>0.35</v>
      </c>
      <c r="DW41" s="86">
        <f t="shared" si="25"/>
        <v>-0.22499999999999998</v>
      </c>
      <c r="DX41" s="85"/>
      <c r="DY41" s="84">
        <v>40923</v>
      </c>
      <c r="DZ41" s="99"/>
      <c r="EA41" s="98"/>
      <c r="EB41" s="98"/>
      <c r="EC41" s="85"/>
      <c r="ED41" s="84">
        <v>8868</v>
      </c>
      <c r="EE41" s="94">
        <v>438</v>
      </c>
      <c r="EF41" s="94">
        <v>235</v>
      </c>
      <c r="EG41" s="94">
        <v>260</v>
      </c>
      <c r="EH41" s="84">
        <v>16838</v>
      </c>
      <c r="EI41" s="94">
        <v>7448</v>
      </c>
      <c r="EJ41" s="94">
        <v>1326</v>
      </c>
      <c r="EK41" s="94">
        <v>4314</v>
      </c>
      <c r="EL41" s="94"/>
      <c r="EM41" s="94"/>
      <c r="EN41" s="83">
        <v>0.79714083333333297</v>
      </c>
    </row>
    <row r="42" spans="1:145" s="83" customFormat="1" x14ac:dyDescent="0.2">
      <c r="A42" s="82">
        <v>2007</v>
      </c>
      <c r="B42" s="84">
        <v>142198</v>
      </c>
      <c r="C42" s="84"/>
      <c r="D42" s="96">
        <v>1.0309972249276269</v>
      </c>
      <c r="E42" s="84">
        <v>197293</v>
      </c>
      <c r="F42" s="84"/>
      <c r="G42" s="84">
        <v>-28149</v>
      </c>
      <c r="H42" s="85">
        <f t="shared" si="2"/>
        <v>-0.16666765348475071</v>
      </c>
      <c r="I42" s="84">
        <v>17862</v>
      </c>
      <c r="J42" s="84"/>
      <c r="K42" s="84"/>
      <c r="L42" s="84"/>
      <c r="M42" s="84">
        <v>-12122</v>
      </c>
      <c r="N42" s="84">
        <v>-11851</v>
      </c>
      <c r="P42" s="84">
        <v>-21277</v>
      </c>
      <c r="Q42" s="84">
        <v>1455</v>
      </c>
      <c r="R42" s="84">
        <v>28400</v>
      </c>
      <c r="S42" s="84">
        <f t="shared" si="3"/>
        <v>1</v>
      </c>
      <c r="T42" s="84"/>
      <c r="U42" s="84"/>
      <c r="V42" s="84">
        <v>24056.388028112102</v>
      </c>
      <c r="W42" s="84"/>
      <c r="X42" s="84">
        <v>79302.45298523891</v>
      </c>
      <c r="Y42" s="85">
        <f t="shared" si="49"/>
        <v>0.69135314149998772</v>
      </c>
      <c r="Z42" s="84"/>
      <c r="AA42" s="84"/>
      <c r="AB42" s="84"/>
      <c r="AC42" s="84"/>
      <c r="AD42" s="84">
        <v>54826</v>
      </c>
      <c r="AE42" s="84">
        <v>65854</v>
      </c>
      <c r="AF42" s="84">
        <v>17437</v>
      </c>
      <c r="AG42" s="84">
        <f t="shared" si="50"/>
        <v>48417</v>
      </c>
      <c r="AH42" s="95">
        <f t="shared" si="51"/>
        <v>0.26478270112673491</v>
      </c>
      <c r="AI42" s="95">
        <f t="shared" si="6"/>
        <v>0.34049002095669417</v>
      </c>
      <c r="AJ42" s="83">
        <f t="shared" si="52"/>
        <v>-17862</v>
      </c>
      <c r="AK42" s="83">
        <v>-23103</v>
      </c>
      <c r="AL42" s="83">
        <v>71592</v>
      </c>
      <c r="AM42" s="83">
        <v>94695</v>
      </c>
      <c r="AN42" s="84">
        <v>7456</v>
      </c>
      <c r="AO42" s="84">
        <v>6394.6469999999999</v>
      </c>
      <c r="AP42" s="95">
        <f t="shared" si="53"/>
        <v>0.14234884656652361</v>
      </c>
      <c r="AQ42" s="91">
        <f t="shared" si="7"/>
        <v>0.4689615760874829</v>
      </c>
      <c r="AR42" s="91">
        <f t="shared" si="29"/>
        <v>1.3044905701674387</v>
      </c>
      <c r="AS42" s="91">
        <f t="shared" si="9"/>
        <v>0.88310290737971031</v>
      </c>
      <c r="AT42" s="91">
        <f t="shared" si="10"/>
        <v>0.47716711072557161</v>
      </c>
      <c r="AU42" s="91">
        <v>0.24951205691619974</v>
      </c>
      <c r="AV42" s="95"/>
      <c r="AW42" s="84">
        <v>27388</v>
      </c>
      <c r="AX42" s="84">
        <v>761</v>
      </c>
      <c r="AY42" s="91">
        <f t="shared" si="12"/>
        <v>0.56566908317326559</v>
      </c>
      <c r="AZ42" s="95"/>
      <c r="BA42" s="85">
        <f t="shared" si="13"/>
        <v>0.24540657803368593</v>
      </c>
      <c r="BB42" s="85">
        <f t="shared" si="14"/>
        <v>0.34049002095669417</v>
      </c>
      <c r="BC42" s="85">
        <f t="shared" si="15"/>
        <v>0.14788534297247499</v>
      </c>
      <c r="BD42" s="86">
        <f t="shared" si="16"/>
        <v>0.13207441601090525</v>
      </c>
      <c r="BE42" s="86">
        <f t="shared" si="27"/>
        <v>0.13207441601090525</v>
      </c>
      <c r="BF42" s="86">
        <f t="shared" si="17"/>
        <v>3.2411930479033721E-2</v>
      </c>
      <c r="BG42" s="86">
        <f t="shared" si="18"/>
        <v>2.6702104514681149E-2</v>
      </c>
      <c r="BH42" s="86">
        <f t="shared" si="19"/>
        <v>4.497002067539628E-2</v>
      </c>
      <c r="BI42" s="86">
        <f t="shared" si="28"/>
        <v>4.497002067539628E-2</v>
      </c>
      <c r="BJ42" s="86">
        <f t="shared" si="20"/>
        <v>3.1337266869024626E-2</v>
      </c>
      <c r="BL42" s="84">
        <v>386119</v>
      </c>
      <c r="BM42" s="84">
        <v>14460.245999999999</v>
      </c>
      <c r="BN42" s="84">
        <v>12321.4</v>
      </c>
      <c r="BP42" s="83">
        <v>12.5</v>
      </c>
      <c r="BW42" s="84">
        <f t="shared" si="21"/>
        <v>16310.895251525624</v>
      </c>
      <c r="BX42" s="84">
        <v>159304.584137</v>
      </c>
      <c r="BY42" s="84">
        <v>-142993.68888547437</v>
      </c>
      <c r="BZ42" s="85">
        <f t="shared" si="22"/>
        <v>8.2673461559840566E-2</v>
      </c>
      <c r="CA42" s="85">
        <f t="shared" si="23"/>
        <v>0.80745178053453492</v>
      </c>
      <c r="CB42" s="85">
        <f t="shared" si="24"/>
        <v>-0.72477831897469436</v>
      </c>
      <c r="CC42" s="84"/>
      <c r="CD42" s="84"/>
      <c r="CF42" s="103">
        <v>55785</v>
      </c>
      <c r="CG42" s="103">
        <v>6019</v>
      </c>
      <c r="CH42" s="103">
        <v>47320</v>
      </c>
      <c r="CI42" s="103">
        <v>-3117</v>
      </c>
      <c r="CJ42" s="103">
        <v>2531</v>
      </c>
      <c r="CK42" s="103">
        <v>3033</v>
      </c>
      <c r="CL42" s="103">
        <v>65711</v>
      </c>
      <c r="CM42" s="103">
        <v>66142</v>
      </c>
      <c r="CN42" s="103">
        <v>3492</v>
      </c>
      <c r="CO42" s="103">
        <f t="shared" si="30"/>
        <v>2551.3861500000003</v>
      </c>
      <c r="CP42" s="100">
        <f t="shared" si="31"/>
        <v>0.39898780182862326</v>
      </c>
      <c r="CQ42" s="100"/>
      <c r="CR42" s="84">
        <v>4897</v>
      </c>
      <c r="CS42" s="84">
        <v>3006</v>
      </c>
      <c r="CT42" s="84">
        <v>20864</v>
      </c>
      <c r="CU42" s="84">
        <v>19682</v>
      </c>
      <c r="CV42" s="84">
        <f t="shared" si="32"/>
        <v>-15967</v>
      </c>
      <c r="CW42" s="85">
        <f t="shared" si="33"/>
        <v>-5.9130779918699597E-2</v>
      </c>
      <c r="CX42" s="84">
        <f t="shared" si="34"/>
        <v>-16676</v>
      </c>
      <c r="CY42" s="85">
        <f t="shared" si="35"/>
        <v>-6.1756428003020891E-2</v>
      </c>
      <c r="CZ42" s="84">
        <f t="shared" si="36"/>
        <v>709</v>
      </c>
      <c r="DA42" s="85">
        <f t="shared" si="37"/>
        <v>2.6256480843212886E-3</v>
      </c>
      <c r="DB42" s="85"/>
      <c r="DC42" s="84">
        <v>294</v>
      </c>
      <c r="DD42" s="84">
        <v>84</v>
      </c>
      <c r="DE42" s="84">
        <v>462</v>
      </c>
      <c r="DF42" s="84">
        <v>327</v>
      </c>
      <c r="DG42" s="85"/>
      <c r="DH42" s="84">
        <f t="shared" si="39"/>
        <v>3090</v>
      </c>
      <c r="DI42" s="84">
        <f t="shared" si="40"/>
        <v>20009</v>
      </c>
      <c r="DJ42" s="84">
        <f t="shared" si="41"/>
        <v>-16919</v>
      </c>
      <c r="DK42" s="85">
        <f t="shared" si="42"/>
        <v>-6.2656332776631712E-2</v>
      </c>
      <c r="DL42" s="84">
        <f t="shared" si="43"/>
        <v>541</v>
      </c>
      <c r="DM42" s="85">
        <f t="shared" si="44"/>
        <v>2.0034916976273869E-3</v>
      </c>
      <c r="DN42" s="85"/>
      <c r="DO42" s="84">
        <v>7776.9697750000005</v>
      </c>
      <c r="DQ42" s="84">
        <v>30445.040334999998</v>
      </c>
      <c r="DR42" s="84">
        <v>26866.817394000002</v>
      </c>
      <c r="DS42" s="84">
        <f t="shared" si="45"/>
        <v>-22668.070559999996</v>
      </c>
      <c r="DT42" s="85">
        <f t="shared" si="46"/>
        <v>-8.3946933767452464E-2</v>
      </c>
      <c r="DU42" s="85">
        <f t="shared" si="47"/>
        <v>1.0154036396152366</v>
      </c>
      <c r="DV42" s="85">
        <v>0.35</v>
      </c>
      <c r="DW42" s="86">
        <f t="shared" si="25"/>
        <v>-0.22499999999999998</v>
      </c>
      <c r="DX42" s="85"/>
      <c r="DY42" s="84">
        <v>57453</v>
      </c>
      <c r="DZ42" s="99"/>
      <c r="EA42" s="98"/>
      <c r="EB42" s="98"/>
      <c r="EC42" s="85"/>
      <c r="ED42" s="84">
        <v>13474</v>
      </c>
      <c r="EE42" s="94">
        <v>1732</v>
      </c>
      <c r="EF42" s="94">
        <v>384</v>
      </c>
      <c r="EG42" s="94">
        <v>391</v>
      </c>
      <c r="EH42" s="84">
        <v>22196</v>
      </c>
      <c r="EI42" s="94">
        <v>9783</v>
      </c>
      <c r="EJ42" s="94">
        <v>2120</v>
      </c>
      <c r="EK42" s="94">
        <v>5863</v>
      </c>
      <c r="EL42" s="94"/>
      <c r="EM42" s="94"/>
      <c r="EN42" s="83">
        <v>0.73063750000000005</v>
      </c>
    </row>
    <row r="43" spans="1:145" s="83" customFormat="1" x14ac:dyDescent="0.2">
      <c r="A43" s="82">
        <v>2008</v>
      </c>
      <c r="B43" s="84">
        <v>135641</v>
      </c>
      <c r="C43" s="84"/>
      <c r="D43" s="96">
        <v>1.0256548371608882</v>
      </c>
      <c r="E43" s="84">
        <v>187687</v>
      </c>
      <c r="F43" s="84"/>
      <c r="G43" s="84">
        <v>-26717</v>
      </c>
      <c r="H43" s="85">
        <f t="shared" si="2"/>
        <v>-0.16614326490762218</v>
      </c>
      <c r="I43" s="84">
        <v>12855</v>
      </c>
      <c r="J43" s="84"/>
      <c r="K43" s="84"/>
      <c r="L43" s="84"/>
      <c r="M43" s="84">
        <v>-8305</v>
      </c>
      <c r="N43" s="84">
        <v>-12250</v>
      </c>
      <c r="P43" s="84">
        <v>-18368</v>
      </c>
      <c r="Q43" s="84">
        <v>1550</v>
      </c>
      <c r="R43" s="84">
        <v>26880</v>
      </c>
      <c r="S43" s="84">
        <f t="shared" si="3"/>
        <v>-1</v>
      </c>
      <c r="T43" s="84"/>
      <c r="U43" s="84"/>
      <c r="V43" s="84">
        <v>20613.594292428781</v>
      </c>
      <c r="W43" s="84"/>
      <c r="X43" s="84">
        <v>81374.713358159366</v>
      </c>
      <c r="Y43" s="85">
        <f t="shared" si="49"/>
        <v>0.6816122319948974</v>
      </c>
      <c r="Z43" s="84"/>
      <c r="AA43" s="84"/>
      <c r="AB43" s="84"/>
      <c r="AC43" s="84"/>
      <c r="AD43" s="84">
        <v>55466</v>
      </c>
      <c r="AE43" s="84">
        <v>55749</v>
      </c>
      <c r="AF43" s="84">
        <v>17362</v>
      </c>
      <c r="AG43" s="84">
        <f t="shared" si="50"/>
        <v>38387</v>
      </c>
      <c r="AH43" s="95">
        <f t="shared" si="51"/>
        <v>0.31143159518556385</v>
      </c>
      <c r="AI43" s="95">
        <f t="shared" si="6"/>
        <v>0.28300440132408344</v>
      </c>
      <c r="AJ43" s="83">
        <f t="shared" si="52"/>
        <v>-12855</v>
      </c>
      <c r="AK43" s="83">
        <v>-18698</v>
      </c>
      <c r="AL43" s="83">
        <v>79596</v>
      </c>
      <c r="AM43" s="83">
        <v>98294</v>
      </c>
      <c r="AN43" s="84">
        <v>5735</v>
      </c>
      <c r="AO43" s="84">
        <v>5074.7470000000003</v>
      </c>
      <c r="AP43" s="95">
        <f t="shared" si="53"/>
        <v>0.11512693984306882</v>
      </c>
      <c r="AQ43" s="91">
        <f t="shared" si="7"/>
        <v>0.40901196552054808</v>
      </c>
      <c r="AR43" s="91">
        <f t="shared" si="29"/>
        <v>1.0291890527530378</v>
      </c>
      <c r="AS43" s="91">
        <f t="shared" si="9"/>
        <v>0.69208163559658165</v>
      </c>
      <c r="AT43" s="91">
        <f t="shared" si="10"/>
        <v>0.48709198426550654</v>
      </c>
      <c r="AU43" s="91">
        <v>0.21873821609862215</v>
      </c>
      <c r="AV43" s="95"/>
      <c r="AW43" s="84">
        <v>26069</v>
      </c>
      <c r="AX43" s="84">
        <v>648</v>
      </c>
      <c r="AY43" s="91">
        <f t="shared" si="12"/>
        <v>0.67911011540365229</v>
      </c>
      <c r="AZ43" s="95"/>
      <c r="BA43" s="85">
        <f t="shared" si="13"/>
        <v>0.20452668538577526</v>
      </c>
      <c r="BB43" s="85">
        <f t="shared" si="14"/>
        <v>0.28300440132408344</v>
      </c>
      <c r="BC43" s="85">
        <f t="shared" si="15"/>
        <v>9.0813249681143612E-2</v>
      </c>
      <c r="BD43" s="86">
        <f t="shared" si="16"/>
        <v>0.13219962487300388</v>
      </c>
      <c r="BE43" s="86">
        <f t="shared" si="27"/>
        <v>0.13219962487300388</v>
      </c>
      <c r="BF43" s="86">
        <f t="shared" si="17"/>
        <v>2.7038351084518374E-2</v>
      </c>
      <c r="BG43" s="86">
        <f t="shared" si="18"/>
        <v>1.7059329108984309E-2</v>
      </c>
      <c r="BH43" s="86">
        <f t="shared" si="19"/>
        <v>3.7413075692452877E-2</v>
      </c>
      <c r="BI43" s="86">
        <f t="shared" si="28"/>
        <v>3.7413075692452877E-2</v>
      </c>
      <c r="BJ43" s="86">
        <f t="shared" si="20"/>
        <v>2.0067429472633937E-2</v>
      </c>
      <c r="BL43" s="84">
        <v>249394</v>
      </c>
      <c r="BM43" s="84">
        <v>14619.214999999998</v>
      </c>
      <c r="BN43" s="84">
        <v>12427.8</v>
      </c>
      <c r="BP43" s="83">
        <v>12.5</v>
      </c>
      <c r="BW43" s="84">
        <f t="shared" si="21"/>
        <v>16155.46992742407</v>
      </c>
      <c r="BX43" s="84">
        <v>157940.38157999999</v>
      </c>
      <c r="BY43" s="84">
        <v>-141784.91165257592</v>
      </c>
      <c r="BZ43" s="85">
        <f t="shared" si="22"/>
        <v>8.6076659158194596E-2</v>
      </c>
      <c r="CA43" s="85">
        <f t="shared" si="23"/>
        <v>0.8415094363488147</v>
      </c>
      <c r="CB43" s="85">
        <f t="shared" si="24"/>
        <v>-0.75543277719062008</v>
      </c>
      <c r="CC43" s="84"/>
      <c r="CD43" s="84"/>
      <c r="CF43" s="102">
        <v>49063</v>
      </c>
      <c r="CG43" s="102">
        <v>6679</v>
      </c>
      <c r="CH43" s="102">
        <v>38421</v>
      </c>
      <c r="CI43" s="102">
        <v>-2729</v>
      </c>
      <c r="CJ43" s="102">
        <v>2721</v>
      </c>
      <c r="CK43" s="102">
        <v>3971</v>
      </c>
      <c r="CL43" s="102">
        <v>76406</v>
      </c>
      <c r="CM43" s="102">
        <v>76888</v>
      </c>
      <c r="CN43" s="102">
        <v>3457</v>
      </c>
      <c r="CO43" s="102">
        <f t="shared" si="30"/>
        <v>2360.0064767562408</v>
      </c>
      <c r="CP43" s="101">
        <f t="shared" si="31"/>
        <v>0.46504909047805548</v>
      </c>
      <c r="CQ43" s="100"/>
      <c r="CR43" s="84">
        <v>3066</v>
      </c>
      <c r="CS43" s="84">
        <v>2232</v>
      </c>
      <c r="CT43" s="84">
        <v>23783</v>
      </c>
      <c r="CU43" s="84">
        <v>21031</v>
      </c>
      <c r="CV43" s="84">
        <f t="shared" si="32"/>
        <v>-20717</v>
      </c>
      <c r="CW43" s="85">
        <f t="shared" si="33"/>
        <v>-7.5354030874575484E-2</v>
      </c>
      <c r="CX43" s="84">
        <f t="shared" si="34"/>
        <v>-18799</v>
      </c>
      <c r="CY43" s="85">
        <f t="shared" si="35"/>
        <v>-6.8377681440900936E-2</v>
      </c>
      <c r="CZ43" s="84">
        <f t="shared" si="36"/>
        <v>-1918</v>
      </c>
      <c r="DA43" s="85">
        <f t="shared" si="37"/>
        <v>-6.9763494336745561E-3</v>
      </c>
      <c r="DB43" s="85"/>
      <c r="DC43" s="84">
        <v>439</v>
      </c>
      <c r="DD43" s="84">
        <v>208</v>
      </c>
      <c r="DE43" s="84">
        <v>1156</v>
      </c>
      <c r="DF43" s="84">
        <v>404</v>
      </c>
      <c r="DG43" s="85"/>
      <c r="DH43" s="84">
        <f t="shared" si="39"/>
        <v>2440</v>
      </c>
      <c r="DI43" s="84">
        <f t="shared" si="40"/>
        <v>21435</v>
      </c>
      <c r="DJ43" s="84">
        <f t="shared" si="41"/>
        <v>-18995</v>
      </c>
      <c r="DK43" s="85">
        <f t="shared" si="42"/>
        <v>-6.909059306186037E-2</v>
      </c>
      <c r="DL43" s="84">
        <f t="shared" si="43"/>
        <v>-2635</v>
      </c>
      <c r="DM43" s="85">
        <f t="shared" si="44"/>
        <v>-9.5842965368782354E-3</v>
      </c>
      <c r="DN43" s="85"/>
      <c r="DO43" s="84">
        <v>7610.8254919999999</v>
      </c>
      <c r="DQ43" s="84">
        <v>31346.482640999999</v>
      </c>
      <c r="DR43" s="84">
        <v>27772.248317000001</v>
      </c>
      <c r="DS43" s="84">
        <f t="shared" si="45"/>
        <v>-23735.657148999999</v>
      </c>
      <c r="DT43" s="85">
        <f t="shared" si="46"/>
        <v>-8.63338051664857E-2</v>
      </c>
      <c r="DU43" s="85">
        <f t="shared" si="47"/>
        <v>1.0029874069324474</v>
      </c>
      <c r="DV43" s="85">
        <v>0.35</v>
      </c>
      <c r="DW43" s="86">
        <f t="shared" si="25"/>
        <v>-0.22499999999999998</v>
      </c>
      <c r="DX43" s="85"/>
      <c r="DY43" s="84">
        <v>58599</v>
      </c>
      <c r="DZ43" s="99"/>
      <c r="EA43" s="98"/>
      <c r="EB43" s="98"/>
      <c r="EC43" s="85"/>
      <c r="ED43" s="84">
        <v>13822</v>
      </c>
      <c r="EE43" s="94">
        <v>1990</v>
      </c>
      <c r="EF43" s="94">
        <v>1191</v>
      </c>
      <c r="EG43" s="94">
        <v>395</v>
      </c>
      <c r="EH43" s="84">
        <v>25678</v>
      </c>
      <c r="EI43" s="94">
        <v>14116</v>
      </c>
      <c r="EJ43" s="94">
        <v>2151</v>
      </c>
      <c r="EK43" s="94">
        <v>4990</v>
      </c>
      <c r="EL43" s="94"/>
      <c r="EM43" s="94"/>
      <c r="EN43" s="83">
        <v>0.682674711239873</v>
      </c>
    </row>
    <row r="44" spans="1:145" s="83" customFormat="1" x14ac:dyDescent="0.2">
      <c r="A44" s="82">
        <v>2009</v>
      </c>
      <c r="B44" s="84">
        <v>116617</v>
      </c>
      <c r="C44" s="84"/>
      <c r="D44" s="96">
        <v>0.97174511425461607</v>
      </c>
      <c r="E44" s="84">
        <v>169704</v>
      </c>
      <c r="F44" s="84"/>
      <c r="G44" s="84">
        <v>-29413</v>
      </c>
      <c r="H44" s="85">
        <f t="shared" si="2"/>
        <v>-0.20352904542781025</v>
      </c>
      <c r="I44" s="84">
        <v>7634</v>
      </c>
      <c r="J44" s="84"/>
      <c r="K44" s="84"/>
      <c r="L44" s="84"/>
      <c r="M44" s="84">
        <v>-12296</v>
      </c>
      <c r="N44" s="84">
        <v>-13521</v>
      </c>
      <c r="O44" s="84"/>
      <c r="P44" s="84">
        <v>-10838</v>
      </c>
      <c r="Q44" s="84">
        <v>1510</v>
      </c>
      <c r="R44" s="84">
        <v>25189</v>
      </c>
      <c r="S44" s="84">
        <f t="shared" si="3"/>
        <v>-5</v>
      </c>
      <c r="T44" s="84"/>
      <c r="U44" s="84"/>
      <c r="V44" s="84">
        <v>16462.265878665614</v>
      </c>
      <c r="W44" s="84"/>
      <c r="X44" s="84">
        <v>74016.703672610354</v>
      </c>
      <c r="Y44" s="85">
        <f t="shared" si="49"/>
        <v>0.66249910583556038</v>
      </c>
      <c r="Z44" s="84"/>
      <c r="AA44" s="84"/>
      <c r="AB44" s="84"/>
      <c r="AC44" s="84"/>
      <c r="AD44" s="84">
        <v>49036</v>
      </c>
      <c r="AE44" s="84">
        <v>54258</v>
      </c>
      <c r="AF44" s="84">
        <v>17032</v>
      </c>
      <c r="AG44" s="84">
        <f t="shared" si="50"/>
        <v>37226</v>
      </c>
      <c r="AH44" s="95">
        <f t="shared" si="51"/>
        <v>0.31390762652512072</v>
      </c>
      <c r="AI44" s="95">
        <f t="shared" si="6"/>
        <v>0.3192158947666292</v>
      </c>
      <c r="AJ44" s="83">
        <f t="shared" si="52"/>
        <v>-7634</v>
      </c>
      <c r="AK44" s="83">
        <v>-11110</v>
      </c>
      <c r="AL44" s="83">
        <v>42309</v>
      </c>
      <c r="AM44" s="83">
        <v>53419</v>
      </c>
      <c r="AN44" s="84">
        <v>4073</v>
      </c>
      <c r="AO44" s="84">
        <v>3891.7559999999999</v>
      </c>
      <c r="AP44" s="95">
        <f t="shared" si="53"/>
        <v>4.4498895163270352E-2</v>
      </c>
      <c r="AQ44" s="91">
        <f t="shared" si="7"/>
        <v>0.43154575595279498</v>
      </c>
      <c r="AR44" s="91">
        <f t="shared" si="29"/>
        <v>0.98572477363569622</v>
      </c>
      <c r="AS44" s="91">
        <f t="shared" si="9"/>
        <v>0.75915653805367489</v>
      </c>
      <c r="AT44" s="91">
        <f t="shared" si="10"/>
        <v>0.29844732176435823</v>
      </c>
      <c r="AU44" s="91">
        <v>0.20685069076893847</v>
      </c>
      <c r="AV44" s="95"/>
      <c r="AW44" s="84">
        <v>29022</v>
      </c>
      <c r="AX44" s="84">
        <v>387</v>
      </c>
      <c r="AY44" s="91">
        <f t="shared" si="12"/>
        <v>0.77961639714178266</v>
      </c>
      <c r="AZ44" s="95"/>
      <c r="BA44" s="85">
        <f t="shared" si="13"/>
        <v>0.2193584122943478</v>
      </c>
      <c r="BB44" s="85">
        <f t="shared" si="14"/>
        <v>0.3192158947666292</v>
      </c>
      <c r="BC44" s="85">
        <f t="shared" si="15"/>
        <v>7.0349948978279328E-2</v>
      </c>
      <c r="BD44" s="86">
        <f t="shared" si="16"/>
        <v>0.10454402836727018</v>
      </c>
      <c r="BE44" s="86">
        <f t="shared" si="27"/>
        <v>0.10454402836727018</v>
      </c>
      <c r="BF44" s="86">
        <f t="shared" si="17"/>
        <v>2.2932612077499647E-2</v>
      </c>
      <c r="BG44" s="86">
        <f t="shared" si="18"/>
        <v>1.3843211501247826E-2</v>
      </c>
      <c r="BH44" s="86">
        <f t="shared" si="19"/>
        <v>3.3372115557766022E-2</v>
      </c>
      <c r="BI44" s="86">
        <f t="shared" si="28"/>
        <v>3.3372115557766022E-2</v>
      </c>
      <c r="BJ44" s="86">
        <f t="shared" si="20"/>
        <v>1.6374432010291848E-2</v>
      </c>
      <c r="BL44" s="84">
        <v>198558</v>
      </c>
      <c r="BM44" s="84">
        <v>14343.348</v>
      </c>
      <c r="BN44" s="84">
        <v>12126.1</v>
      </c>
      <c r="BP44" s="83">
        <v>12.5</v>
      </c>
      <c r="BW44" s="84">
        <f t="shared" si="21"/>
        <v>22921.924138291186</v>
      </c>
      <c r="BX44" s="84">
        <v>158596.261837</v>
      </c>
      <c r="BY44" s="84">
        <v>-135674.33769870881</v>
      </c>
      <c r="BZ44" s="85">
        <f t="shared" si="22"/>
        <v>0.13507002862802989</v>
      </c>
      <c r="CA44" s="85">
        <f t="shared" si="23"/>
        <v>0.93454639747442603</v>
      </c>
      <c r="CB44" s="85">
        <f t="shared" si="24"/>
        <v>-0.79947636884639617</v>
      </c>
      <c r="CC44" s="84"/>
      <c r="CD44" s="84"/>
      <c r="CF44" s="84">
        <v>55476</v>
      </c>
      <c r="CG44" s="84">
        <v>7316</v>
      </c>
      <c r="CH44" s="84">
        <v>44177</v>
      </c>
      <c r="CI44" s="84">
        <v>-2883</v>
      </c>
      <c r="CJ44" s="84">
        <v>2407</v>
      </c>
      <c r="CK44" s="84">
        <v>4458</v>
      </c>
      <c r="CL44" s="84">
        <v>69580</v>
      </c>
      <c r="CM44" s="84">
        <v>70017</v>
      </c>
      <c r="CN44" s="84">
        <v>2333</v>
      </c>
      <c r="CO44" s="84">
        <f t="shared" si="30"/>
        <v>1679.3945583798397</v>
      </c>
      <c r="CP44" s="85">
        <f t="shared" si="31"/>
        <v>0.43152616926134107</v>
      </c>
      <c r="CQ44" s="85"/>
      <c r="CR44" s="84">
        <v>4408</v>
      </c>
      <c r="CS44" s="84">
        <v>3208</v>
      </c>
      <c r="CT44" s="84">
        <v>23228</v>
      </c>
      <c r="CU44" s="84">
        <v>22654</v>
      </c>
      <c r="CV44" s="84">
        <f t="shared" si="32"/>
        <v>-18820</v>
      </c>
      <c r="CW44" s="85">
        <f t="shared" si="33"/>
        <v>-7.9829892230974364E-2</v>
      </c>
      <c r="CX44" s="84">
        <f t="shared" si="34"/>
        <v>-19446</v>
      </c>
      <c r="CY44" s="85">
        <f t="shared" si="35"/>
        <v>-8.2485232960867558E-2</v>
      </c>
      <c r="CZ44" s="84">
        <f t="shared" si="36"/>
        <v>626</v>
      </c>
      <c r="DA44" s="85">
        <f t="shared" si="37"/>
        <v>2.6553407298931962E-3</v>
      </c>
      <c r="DB44" s="85"/>
      <c r="DC44" s="84">
        <v>2956</v>
      </c>
      <c r="DD44" s="84">
        <v>1300</v>
      </c>
      <c r="DE44" s="84">
        <v>2306</v>
      </c>
      <c r="DF44" s="84">
        <v>996</v>
      </c>
      <c r="DG44" s="85"/>
      <c r="DH44" s="84">
        <f t="shared" si="39"/>
        <v>4508</v>
      </c>
      <c r="DI44" s="84">
        <f t="shared" si="40"/>
        <v>23650</v>
      </c>
      <c r="DJ44" s="84">
        <f t="shared" si="41"/>
        <v>-19142</v>
      </c>
      <c r="DK44" s="85">
        <f t="shared" si="42"/>
        <v>-8.1195738421111122E-2</v>
      </c>
      <c r="DL44" s="84">
        <f t="shared" si="43"/>
        <v>1276</v>
      </c>
      <c r="DM44" s="85">
        <f t="shared" si="44"/>
        <v>5.4124836602934797E-3</v>
      </c>
      <c r="DN44" s="85"/>
      <c r="DO44" s="84">
        <v>7465.0027620000001</v>
      </c>
      <c r="DQ44" s="84">
        <v>28100.577524</v>
      </c>
      <c r="DR44" s="84">
        <v>23807.694982000001</v>
      </c>
      <c r="DS44" s="84">
        <f t="shared" si="45"/>
        <v>-20635.574762</v>
      </c>
      <c r="DT44" s="85">
        <f t="shared" si="46"/>
        <v>-8.7531121645838178E-2</v>
      </c>
      <c r="DU44" s="85">
        <f t="shared" si="47"/>
        <v>0.64804251938741075</v>
      </c>
      <c r="DV44" s="85">
        <v>0.35</v>
      </c>
      <c r="DW44" s="86">
        <f t="shared" si="25"/>
        <v>-0.22499999999999998</v>
      </c>
      <c r="DX44" s="85"/>
      <c r="DY44" s="84">
        <v>49450</v>
      </c>
      <c r="DZ44" s="94">
        <v>15324</v>
      </c>
      <c r="EA44" s="94">
        <v>34125</v>
      </c>
      <c r="EB44" s="94"/>
      <c r="EC44" s="85"/>
      <c r="ED44" s="84">
        <v>12716</v>
      </c>
      <c r="EE44" s="94">
        <v>2719</v>
      </c>
      <c r="EF44" s="94">
        <v>1993</v>
      </c>
      <c r="EG44" s="94">
        <v>322</v>
      </c>
      <c r="EH44" s="84">
        <v>26137</v>
      </c>
      <c r="EI44" s="94">
        <v>14536</v>
      </c>
      <c r="EJ44" s="94">
        <v>2729</v>
      </c>
      <c r="EK44" s="94">
        <v>4997</v>
      </c>
      <c r="EL44" s="94"/>
      <c r="EM44" s="94"/>
      <c r="EN44" s="83">
        <v>0.71984335978561498</v>
      </c>
    </row>
    <row r="45" spans="1:145" s="83" customFormat="1" x14ac:dyDescent="0.2">
      <c r="A45" s="82">
        <v>2010</v>
      </c>
      <c r="B45" s="84">
        <v>114835</v>
      </c>
      <c r="C45" s="84"/>
      <c r="D45" s="96">
        <v>0.93789873178144478</v>
      </c>
      <c r="E45" s="84">
        <v>167124</v>
      </c>
      <c r="F45" s="84"/>
      <c r="G45" s="84">
        <v>-28457</v>
      </c>
      <c r="H45" s="85">
        <f t="shared" si="2"/>
        <v>-0.20034920478466878</v>
      </c>
      <c r="I45" s="84">
        <v>7999</v>
      </c>
      <c r="J45" s="84"/>
      <c r="K45" s="84"/>
      <c r="L45" s="84"/>
      <c r="M45" s="84">
        <v>-12112</v>
      </c>
      <c r="N45" s="84">
        <v>-10707</v>
      </c>
      <c r="O45" s="84"/>
      <c r="P45" s="84">
        <v>-13392</v>
      </c>
      <c r="Q45" s="84">
        <v>1265</v>
      </c>
      <c r="R45" s="84">
        <v>25087</v>
      </c>
      <c r="S45" s="84">
        <f t="shared" si="3"/>
        <v>10</v>
      </c>
      <c r="T45" s="84"/>
      <c r="U45" s="84"/>
      <c r="V45" s="84">
        <v>16234.971218579483</v>
      </c>
      <c r="W45" s="84"/>
      <c r="X45" s="84">
        <v>69044.616057478692</v>
      </c>
      <c r="Y45" s="85">
        <f t="shared" si="49"/>
        <v>0.66359989549159271</v>
      </c>
      <c r="Z45" s="84"/>
      <c r="AA45" s="84"/>
      <c r="AB45" s="84"/>
      <c r="AC45" s="84"/>
      <c r="AD45" s="84">
        <v>45818</v>
      </c>
      <c r="AE45" s="84">
        <v>59089</v>
      </c>
      <c r="AF45" s="84">
        <v>17468</v>
      </c>
      <c r="AG45" s="84">
        <f t="shared" si="50"/>
        <v>41621</v>
      </c>
      <c r="AH45" s="95">
        <f t="shared" si="51"/>
        <v>0.29562185855235323</v>
      </c>
      <c r="AI45" s="95">
        <f t="shared" si="6"/>
        <v>0.36244176427047503</v>
      </c>
      <c r="AJ45" s="83">
        <f t="shared" si="52"/>
        <v>-7999</v>
      </c>
      <c r="AK45" s="83">
        <v>-13317</v>
      </c>
      <c r="AL45" s="83">
        <v>34649</v>
      </c>
      <c r="AM45" s="83">
        <v>47966</v>
      </c>
      <c r="AN45" s="84">
        <v>4174</v>
      </c>
      <c r="AO45" s="84">
        <v>3944.8119999999999</v>
      </c>
      <c r="AP45" s="95">
        <f t="shared" si="53"/>
        <v>5.4908481073310998E-2</v>
      </c>
      <c r="AQ45" s="91">
        <f t="shared" si="7"/>
        <v>0.47600041171559604</v>
      </c>
      <c r="AR45" s="91">
        <f t="shared" si="29"/>
        <v>1.1990484089222577</v>
      </c>
      <c r="AS45" s="91">
        <f t="shared" si="9"/>
        <v>0.90839844602557951</v>
      </c>
      <c r="AT45" s="91">
        <f t="shared" si="10"/>
        <v>0.31995867470747941</v>
      </c>
      <c r="AU45" s="91">
        <v>0.17645738232432837</v>
      </c>
      <c r="AV45" s="95"/>
      <c r="AW45" s="84">
        <v>28212</v>
      </c>
      <c r="AX45" s="84">
        <v>254</v>
      </c>
      <c r="AY45" s="91">
        <f t="shared" si="12"/>
        <v>0.67783090266932555</v>
      </c>
      <c r="AZ45" s="95"/>
      <c r="BA45" s="85">
        <f t="shared" si="13"/>
        <v>0.24904262703142577</v>
      </c>
      <c r="BB45" s="85">
        <f t="shared" si="14"/>
        <v>0.36244176427047503</v>
      </c>
      <c r="BC45" s="85">
        <f t="shared" si="15"/>
        <v>0.11676753602995603</v>
      </c>
      <c r="BD45" s="86">
        <f t="shared" si="16"/>
        <v>9.4779366185339123E-2</v>
      </c>
      <c r="BE45" s="86">
        <f t="shared" si="27"/>
        <v>9.4779366185339123E-2</v>
      </c>
      <c r="BF45" s="86">
        <f t="shared" si="17"/>
        <v>2.3604102343170341E-2</v>
      </c>
      <c r="BG45" s="86">
        <f t="shared" si="18"/>
        <v>1.7904490415036008E-2</v>
      </c>
      <c r="BH45" s="86">
        <f t="shared" si="19"/>
        <v>3.4352000696651716E-2</v>
      </c>
      <c r="BI45" s="86">
        <f t="shared" si="28"/>
        <v>3.4352000696651716E-2</v>
      </c>
      <c r="BJ45" s="86">
        <f t="shared" si="20"/>
        <v>2.0962337611366223E-2</v>
      </c>
      <c r="BL45" s="84">
        <v>267049.7</v>
      </c>
      <c r="BM45" s="84">
        <v>14915.236000000001</v>
      </c>
      <c r="BN45" s="84">
        <v>12739.5</v>
      </c>
      <c r="BP45" s="83">
        <v>12.5</v>
      </c>
      <c r="BW45" s="84">
        <f t="shared" si="21"/>
        <v>27870.059098195314</v>
      </c>
      <c r="BX45" s="84">
        <v>172794.79328400001</v>
      </c>
      <c r="BY45" s="84">
        <v>-144924.7341858047</v>
      </c>
      <c r="BZ45" s="85">
        <f t="shared" si="22"/>
        <v>0.16676275758236586</v>
      </c>
      <c r="CA45" s="85">
        <f t="shared" si="23"/>
        <v>1.0339316512529619</v>
      </c>
      <c r="CB45" s="85">
        <f t="shared" si="24"/>
        <v>-0.86716889367059613</v>
      </c>
      <c r="CC45" s="84"/>
      <c r="CD45" s="84"/>
      <c r="CF45" s="84">
        <v>61741</v>
      </c>
      <c r="CG45" s="84">
        <v>7190</v>
      </c>
      <c r="CH45" s="84">
        <v>51391</v>
      </c>
      <c r="CI45" s="84">
        <v>-1667</v>
      </c>
      <c r="CJ45" s="84">
        <v>2351</v>
      </c>
      <c r="CK45" s="84">
        <v>2475</v>
      </c>
      <c r="CL45" s="84">
        <v>95344</v>
      </c>
      <c r="CM45" s="84">
        <v>95671</v>
      </c>
      <c r="CN45" s="84">
        <v>3101</v>
      </c>
      <c r="CO45" s="84">
        <f t="shared" si="30"/>
        <v>2341.3943961204782</v>
      </c>
      <c r="CP45" s="85">
        <f t="shared" si="31"/>
        <v>0.59353763781910984</v>
      </c>
      <c r="CQ45" s="85"/>
      <c r="CR45" s="84">
        <v>8086</v>
      </c>
      <c r="CS45" s="84">
        <v>6189</v>
      </c>
      <c r="CT45" s="84">
        <v>28769</v>
      </c>
      <c r="CU45" s="84">
        <v>27995</v>
      </c>
      <c r="CV45" s="84">
        <f t="shared" si="32"/>
        <v>-20683</v>
      </c>
      <c r="CW45" s="85">
        <f t="shared" si="33"/>
        <v>-9.3443160419842505E-2</v>
      </c>
      <c r="CX45" s="84">
        <f t="shared" si="34"/>
        <v>-21806</v>
      </c>
      <c r="CY45" s="85">
        <f t="shared" si="35"/>
        <v>-9.8516731427504986E-2</v>
      </c>
      <c r="CZ45" s="84">
        <f t="shared" si="36"/>
        <v>1123</v>
      </c>
      <c r="DA45" s="85">
        <f t="shared" si="37"/>
        <v>5.0735710076624824E-3</v>
      </c>
      <c r="DB45" s="85"/>
      <c r="DC45" s="84">
        <v>3542</v>
      </c>
      <c r="DD45" s="84">
        <v>1580</v>
      </c>
      <c r="DE45" s="84">
        <v>3068</v>
      </c>
      <c r="DF45" s="84">
        <v>2283</v>
      </c>
      <c r="DG45" s="85"/>
      <c r="DH45" s="84">
        <f t="shared" si="39"/>
        <v>7769</v>
      </c>
      <c r="DI45" s="84">
        <f t="shared" si="40"/>
        <v>30278</v>
      </c>
      <c r="DJ45" s="84">
        <f t="shared" si="41"/>
        <v>-22509</v>
      </c>
      <c r="DK45" s="85">
        <f t="shared" si="42"/>
        <v>-0.10169279591404703</v>
      </c>
      <c r="DL45" s="84">
        <f t="shared" si="43"/>
        <v>1597</v>
      </c>
      <c r="DM45" s="85">
        <f t="shared" si="44"/>
        <v>7.2150426529269673E-3</v>
      </c>
      <c r="DN45" s="85"/>
      <c r="DO45" s="84">
        <v>7275.841852999999</v>
      </c>
      <c r="DQ45" s="84">
        <v>33848.028366999999</v>
      </c>
      <c r="DR45" s="84">
        <v>28003.628259000001</v>
      </c>
      <c r="DS45" s="84">
        <f t="shared" si="45"/>
        <v>-26572.186514000001</v>
      </c>
      <c r="DT45" s="85">
        <f t="shared" si="46"/>
        <v>-0.12004975521605557</v>
      </c>
      <c r="DU45" s="85">
        <f t="shared" si="47"/>
        <v>0.71988348571629823</v>
      </c>
      <c r="DV45" s="85">
        <v>0.35</v>
      </c>
      <c r="DW45" s="86">
        <f t="shared" si="25"/>
        <v>-0.22499999999999998</v>
      </c>
      <c r="DX45" s="85"/>
      <c r="DY45" s="84">
        <v>67041</v>
      </c>
      <c r="DZ45" s="94">
        <v>15332</v>
      </c>
      <c r="EA45" s="94">
        <v>51709</v>
      </c>
      <c r="EB45" s="94"/>
      <c r="EC45" s="85"/>
      <c r="ED45" s="84">
        <v>12071</v>
      </c>
      <c r="EE45" s="94">
        <v>1659</v>
      </c>
      <c r="EF45" s="94">
        <v>4066</v>
      </c>
      <c r="EG45" s="94">
        <v>391</v>
      </c>
      <c r="EH45" s="84">
        <v>25979</v>
      </c>
      <c r="EI45" s="94">
        <v>12807</v>
      </c>
      <c r="EJ45" s="94">
        <v>3716</v>
      </c>
      <c r="EK45" s="94" t="s">
        <v>27</v>
      </c>
      <c r="EL45" s="94"/>
      <c r="EM45" s="94"/>
      <c r="EN45" s="83">
        <v>0.75504495198983501</v>
      </c>
    </row>
    <row r="46" spans="1:145" s="83" customFormat="1" x14ac:dyDescent="0.2">
      <c r="A46" s="82">
        <v>2011</v>
      </c>
      <c r="B46" s="84">
        <v>115391</v>
      </c>
      <c r="C46" s="84"/>
      <c r="D46" s="96">
        <v>0.97166134271436178</v>
      </c>
      <c r="E46" s="84">
        <v>173070</v>
      </c>
      <c r="F46" s="84"/>
      <c r="G46" s="84">
        <v>-33788</v>
      </c>
      <c r="H46" s="85">
        <f t="shared" si="2"/>
        <v>-0.22872848139397919</v>
      </c>
      <c r="I46" s="84">
        <v>4752</v>
      </c>
      <c r="J46" s="84"/>
      <c r="K46" s="84"/>
      <c r="L46" s="84"/>
      <c r="M46" s="84">
        <v>-10333</v>
      </c>
      <c r="N46" s="84">
        <v>-14726</v>
      </c>
      <c r="O46" s="84"/>
      <c r="P46" s="84">
        <v>-13335</v>
      </c>
      <c r="Q46" s="84">
        <v>1458</v>
      </c>
      <c r="R46" s="84">
        <v>25349</v>
      </c>
      <c r="S46" s="84">
        <f t="shared" si="3"/>
        <v>0</v>
      </c>
      <c r="T46" s="84"/>
      <c r="U46" s="84"/>
      <c r="V46" s="84">
        <v>16054.43896998325</v>
      </c>
      <c r="W46" s="84"/>
      <c r="X46" s="84">
        <v>69521.643153857964</v>
      </c>
      <c r="Y46" s="85">
        <f t="shared" si="49"/>
        <v>0.66300216607354689</v>
      </c>
      <c r="Z46" s="84"/>
      <c r="AA46" s="84"/>
      <c r="AB46" s="84"/>
      <c r="AC46" s="84"/>
      <c r="AD46" s="84">
        <v>46093</v>
      </c>
      <c r="AE46" s="84">
        <v>65152</v>
      </c>
      <c r="AF46" s="84">
        <v>17737</v>
      </c>
      <c r="AG46" s="84">
        <f t="shared" si="50"/>
        <v>47415</v>
      </c>
      <c r="AH46" s="95">
        <f t="shared" si="51"/>
        <v>0.27224029960707269</v>
      </c>
      <c r="AI46" s="95">
        <f t="shared" si="6"/>
        <v>0.41090726313144005</v>
      </c>
      <c r="AJ46" s="83">
        <f t="shared" si="52"/>
        <v>-4752</v>
      </c>
      <c r="AK46" s="83">
        <v>-11192</v>
      </c>
      <c r="AL46" s="83">
        <v>37276</v>
      </c>
      <c r="AM46" s="83">
        <v>48468</v>
      </c>
      <c r="AN46" s="84">
        <v>3996</v>
      </c>
      <c r="AO46" s="84">
        <v>3752.5630000000001</v>
      </c>
      <c r="AP46" s="95">
        <f t="shared" si="53"/>
        <v>6.0920170170170145E-2</v>
      </c>
      <c r="AQ46" s="91">
        <f t="shared" si="7"/>
        <v>0.50706891388972064</v>
      </c>
      <c r="AR46" s="91">
        <f t="shared" si="29"/>
        <v>1.2714945870305687</v>
      </c>
      <c r="AS46" s="91">
        <f t="shared" si="9"/>
        <v>1.0286811446423534</v>
      </c>
      <c r="AT46" s="91">
        <f t="shared" si="10"/>
        <v>0.23604344616682485</v>
      </c>
      <c r="AU46" s="91">
        <v>0.1665255503536209</v>
      </c>
      <c r="AV46" s="95"/>
      <c r="AW46" s="84">
        <v>33642</v>
      </c>
      <c r="AX46" s="84">
        <v>146</v>
      </c>
      <c r="AY46" s="91">
        <f t="shared" si="12"/>
        <v>0.70952230306864916</v>
      </c>
      <c r="AZ46" s="95"/>
      <c r="BA46" s="85">
        <f t="shared" si="13"/>
        <v>0.27396429190500954</v>
      </c>
      <c r="BB46" s="85">
        <f t="shared" si="14"/>
        <v>0.41090726313144005</v>
      </c>
      <c r="BC46" s="85">
        <f t="shared" si="15"/>
        <v>0.11935939544678528</v>
      </c>
      <c r="BD46" s="86">
        <f t="shared" si="16"/>
        <v>7.9142950543077087E-2</v>
      </c>
      <c r="BE46" s="86">
        <f t="shared" si="27"/>
        <v>7.9142950543077087E-2</v>
      </c>
      <c r="BF46" s="86">
        <f t="shared" si="17"/>
        <v>2.1682342404807303E-2</v>
      </c>
      <c r="BG46" s="86">
        <f t="shared" si="18"/>
        <v>1.7623513424299662E-2</v>
      </c>
      <c r="BH46" s="86">
        <f t="shared" si="19"/>
        <v>3.2520413203802723E-2</v>
      </c>
      <c r="BI46" s="86">
        <f t="shared" si="28"/>
        <v>3.2520413203802723E-2</v>
      </c>
      <c r="BJ46" s="86">
        <f t="shared" si="20"/>
        <v>2.0532548699474996E-2</v>
      </c>
      <c r="BL46" s="84">
        <v>274156.75</v>
      </c>
      <c r="BM46" s="84">
        <v>15556.305</v>
      </c>
      <c r="BN46" s="84">
        <v>13352.3</v>
      </c>
      <c r="BP46" s="83">
        <v>12.5</v>
      </c>
      <c r="BW46" s="84">
        <f t="shared" si="21"/>
        <v>32160.364663357119</v>
      </c>
      <c r="BX46" s="84">
        <v>177303.07745399998</v>
      </c>
      <c r="BY46" s="84">
        <v>-145142.71279064287</v>
      </c>
      <c r="BZ46" s="85">
        <f t="shared" si="22"/>
        <v>0.18582287319210214</v>
      </c>
      <c r="CA46" s="85">
        <f t="shared" si="23"/>
        <v>1.0244587591957011</v>
      </c>
      <c r="CB46" s="85">
        <f t="shared" si="24"/>
        <v>-0.83863588600359895</v>
      </c>
      <c r="CC46" s="84"/>
      <c r="CD46" s="84"/>
      <c r="CF46" s="84">
        <v>72241</v>
      </c>
      <c r="CG46" s="84">
        <v>7421</v>
      </c>
      <c r="CH46" s="84">
        <v>62852</v>
      </c>
      <c r="CI46" s="84">
        <v>-3199</v>
      </c>
      <c r="CJ46" s="84">
        <v>1485</v>
      </c>
      <c r="CK46" s="84">
        <v>3683</v>
      </c>
      <c r="CL46" s="97">
        <v>119203</v>
      </c>
      <c r="CM46" s="97" t="s">
        <v>27</v>
      </c>
      <c r="CN46" s="84">
        <v>2351</v>
      </c>
      <c r="CO46" s="84">
        <f t="shared" si="30"/>
        <v>1691.204201235121</v>
      </c>
      <c r="CP46" s="85">
        <f t="shared" si="31"/>
        <v>0.45067976240108987</v>
      </c>
      <c r="CQ46" s="85"/>
      <c r="CR46" s="84">
        <v>8248</v>
      </c>
      <c r="CS46" s="84">
        <v>6981</v>
      </c>
      <c r="CT46" s="84">
        <v>30585</v>
      </c>
      <c r="CU46" s="84">
        <v>30185</v>
      </c>
      <c r="CV46" s="84">
        <f t="shared" si="32"/>
        <v>-22337</v>
      </c>
      <c r="CW46" s="85">
        <f t="shared" si="33"/>
        <v>-9.2842423873968183E-2</v>
      </c>
      <c r="CX46" s="84">
        <f t="shared" si="34"/>
        <v>-23204</v>
      </c>
      <c r="CY46" s="85">
        <f t="shared" si="35"/>
        <v>-9.6446058269756801E-2</v>
      </c>
      <c r="CZ46" s="84">
        <f t="shared" si="36"/>
        <v>867</v>
      </c>
      <c r="DA46" s="85">
        <f t="shared" si="37"/>
        <v>3.6036343957886203E-3</v>
      </c>
      <c r="DB46" s="85"/>
      <c r="DC46" s="84">
        <v>4397</v>
      </c>
      <c r="DD46" s="84">
        <v>2028</v>
      </c>
      <c r="DE46" s="84">
        <v>4452</v>
      </c>
      <c r="DF46" s="84">
        <v>3542</v>
      </c>
      <c r="DG46" s="85"/>
      <c r="DH46" s="84">
        <f t="shared" si="39"/>
        <v>9009</v>
      </c>
      <c r="DI46" s="84">
        <f t="shared" si="40"/>
        <v>33727</v>
      </c>
      <c r="DJ46" s="84">
        <f t="shared" si="41"/>
        <v>-24718</v>
      </c>
      <c r="DK46" s="85">
        <f t="shared" si="42"/>
        <v>-0.10273891002895399</v>
      </c>
      <c r="DL46" s="84">
        <f t="shared" si="43"/>
        <v>812</v>
      </c>
      <c r="DM46" s="85">
        <f t="shared" si="44"/>
        <v>3.3750301376936098E-3</v>
      </c>
      <c r="DN46" s="85"/>
      <c r="DO46" s="84">
        <v>7657.624847</v>
      </c>
      <c r="DQ46" s="84">
        <v>39370.514698999999</v>
      </c>
      <c r="DR46" s="84">
        <v>34592.573956</v>
      </c>
      <c r="DS46" s="84">
        <f t="shared" si="45"/>
        <v>-31712.889852</v>
      </c>
      <c r="DT46" s="85">
        <f t="shared" si="46"/>
        <v>-0.1318127573939136</v>
      </c>
      <c r="DU46" s="85">
        <f t="shared" si="47"/>
        <v>0.70934624532280621</v>
      </c>
      <c r="DV46" s="85">
        <v>0.35</v>
      </c>
      <c r="DW46" s="86">
        <f t="shared" si="25"/>
        <v>-0.22499999999999998</v>
      </c>
      <c r="DX46" s="85"/>
      <c r="DY46" s="84">
        <v>74637</v>
      </c>
      <c r="DZ46" s="94">
        <v>10529</v>
      </c>
      <c r="EA46" s="94">
        <v>64108</v>
      </c>
      <c r="EB46" s="94"/>
      <c r="EC46" s="85"/>
      <c r="ED46" s="84">
        <v>12539</v>
      </c>
      <c r="EE46" s="94">
        <v>2120</v>
      </c>
      <c r="EF46" s="94">
        <v>4585</v>
      </c>
      <c r="EG46" s="94">
        <v>385</v>
      </c>
      <c r="EH46" s="84">
        <v>29483</v>
      </c>
      <c r="EI46" s="94">
        <v>14692</v>
      </c>
      <c r="EJ46" s="94">
        <v>3980</v>
      </c>
      <c r="EK46" s="94">
        <v>6064</v>
      </c>
      <c r="EL46" s="94"/>
      <c r="EM46" s="94"/>
      <c r="EN46" s="83">
        <v>0.71935525360915398</v>
      </c>
    </row>
    <row r="47" spans="1:145" s="83" customFormat="1" x14ac:dyDescent="0.2">
      <c r="A47" s="82">
        <v>2012</v>
      </c>
      <c r="B47" s="84">
        <v>116596</v>
      </c>
      <c r="C47" s="84"/>
      <c r="D47" s="96">
        <v>0.99773052876267754</v>
      </c>
      <c r="E47" s="84">
        <v>175754</v>
      </c>
      <c r="F47" s="84"/>
      <c r="G47" s="84">
        <v>-33551</v>
      </c>
      <c r="H47" s="85">
        <f t="shared" si="2"/>
        <v>-0.22553777897284216</v>
      </c>
      <c r="I47" s="84">
        <v>6741</v>
      </c>
      <c r="J47" s="84">
        <v>4661</v>
      </c>
      <c r="K47" s="84">
        <v>-848</v>
      </c>
      <c r="L47" s="84">
        <v>5509</v>
      </c>
      <c r="M47" s="84">
        <v>-12821</v>
      </c>
      <c r="N47" s="84">
        <v>-11238</v>
      </c>
      <c r="O47" s="84"/>
      <c r="P47" s="84">
        <v>-16030</v>
      </c>
      <c r="Q47" s="84">
        <v>1390</v>
      </c>
      <c r="R47" s="84">
        <v>26994</v>
      </c>
      <c r="S47" s="84">
        <f t="shared" si="3"/>
        <v>3</v>
      </c>
      <c r="T47" s="84"/>
      <c r="U47" s="84"/>
      <c r="V47" s="84">
        <v>16423.263786418684</v>
      </c>
      <c r="W47" s="84"/>
      <c r="X47" s="84">
        <v>69615.228300757459</v>
      </c>
      <c r="Y47" s="85">
        <f t="shared" si="49"/>
        <v>0.6694224975987465</v>
      </c>
      <c r="Z47" s="84"/>
      <c r="AA47" s="84"/>
      <c r="AB47" s="84"/>
      <c r="AC47" s="84"/>
      <c r="AD47" s="84">
        <v>46602</v>
      </c>
      <c r="AE47" s="84">
        <v>67206</v>
      </c>
      <c r="AF47" s="84">
        <v>19361</v>
      </c>
      <c r="AG47" s="84">
        <f t="shared" si="50"/>
        <v>47845</v>
      </c>
      <c r="AH47" s="95">
        <f t="shared" si="51"/>
        <v>0.28808439722643814</v>
      </c>
      <c r="AI47" s="95">
        <f t="shared" si="6"/>
        <v>0.41034855398126863</v>
      </c>
      <c r="AJ47" s="83">
        <f t="shared" si="52"/>
        <v>-6741</v>
      </c>
      <c r="AK47" s="83">
        <v>-12989</v>
      </c>
      <c r="AL47" s="83">
        <v>32249</v>
      </c>
      <c r="AM47" s="83">
        <v>45238</v>
      </c>
      <c r="AN47" s="84">
        <v>4260</v>
      </c>
      <c r="AO47" s="84">
        <v>3965.018</v>
      </c>
      <c r="AP47" s="95">
        <f t="shared" si="53"/>
        <v>6.924460093896713E-2</v>
      </c>
      <c r="AQ47" s="91">
        <f t="shared" si="7"/>
        <v>0.5065804101771364</v>
      </c>
      <c r="AR47" s="91">
        <f t="shared" si="29"/>
        <v>1.3053946182567271</v>
      </c>
      <c r="AS47" s="91">
        <f t="shared" si="9"/>
        <v>1.0266726749924897</v>
      </c>
      <c r="AT47" s="91">
        <f t="shared" si="10"/>
        <v>0.27148082349252795</v>
      </c>
      <c r="AU47" s="91">
        <v>0.20390548327839148</v>
      </c>
      <c r="AV47" s="95"/>
      <c r="AW47" s="84">
        <v>33349</v>
      </c>
      <c r="AX47" s="84">
        <v>202</v>
      </c>
      <c r="AY47" s="91">
        <f t="shared" si="12"/>
        <v>0.697021632354478</v>
      </c>
      <c r="AZ47" s="95"/>
      <c r="BA47" s="85">
        <f t="shared" si="13"/>
        <v>0.27222709013735108</v>
      </c>
      <c r="BB47" s="85">
        <f t="shared" si="14"/>
        <v>0.41034855398126863</v>
      </c>
      <c r="BC47" s="85">
        <f t="shared" si="15"/>
        <v>0.12432673505094514</v>
      </c>
      <c r="BD47" s="86">
        <f t="shared" si="16"/>
        <v>8.2872149649911173E-2</v>
      </c>
      <c r="BE47" s="86">
        <f t="shared" si="27"/>
        <v>8.2872149649911173E-2</v>
      </c>
      <c r="BF47" s="86">
        <f t="shared" si="17"/>
        <v>2.2560044152622416E-2</v>
      </c>
      <c r="BG47" s="86">
        <f t="shared" si="18"/>
        <v>2.0000915728355849E-2</v>
      </c>
      <c r="BH47" s="86">
        <f t="shared" si="19"/>
        <v>3.4006466774160346E-2</v>
      </c>
      <c r="BI47" s="86">
        <f t="shared" si="28"/>
        <v>3.4006466774160346E-2</v>
      </c>
      <c r="BJ47" s="86">
        <f t="shared" si="20"/>
        <v>2.3267569816312162E-2</v>
      </c>
      <c r="BL47" s="84">
        <v>327186.24</v>
      </c>
      <c r="BM47" s="84">
        <v>16358.562999999998</v>
      </c>
      <c r="BN47" s="84">
        <v>14061.9</v>
      </c>
      <c r="BP47" s="83">
        <v>12.5</v>
      </c>
      <c r="BW47" s="84">
        <f t="shared" si="21"/>
        <v>30146</v>
      </c>
      <c r="BX47" s="84">
        <v>187662</v>
      </c>
      <c r="BY47" s="84">
        <v>-157516</v>
      </c>
      <c r="BZ47" s="85">
        <f t="shared" si="22"/>
        <v>0.17152383445042502</v>
      </c>
      <c r="CA47" s="85">
        <f t="shared" si="23"/>
        <v>1.0677537922323248</v>
      </c>
      <c r="CB47" s="85">
        <f t="shared" si="24"/>
        <v>-0.89622995778189973</v>
      </c>
      <c r="CC47" s="84"/>
      <c r="CD47" s="84"/>
      <c r="CF47" s="84">
        <v>81682</v>
      </c>
      <c r="CG47" s="84">
        <v>8158</v>
      </c>
      <c r="CH47" s="84">
        <v>69538</v>
      </c>
      <c r="CI47" s="84">
        <v>-2301</v>
      </c>
      <c r="CJ47" s="84">
        <v>1891</v>
      </c>
      <c r="CK47" s="84">
        <v>4396</v>
      </c>
      <c r="CL47" s="84">
        <v>119624</v>
      </c>
      <c r="CM47" s="84">
        <v>119980</v>
      </c>
      <c r="CN47" s="84">
        <v>2884</v>
      </c>
      <c r="CO47" s="84">
        <f t="shared" si="30"/>
        <v>2244.5987464746649</v>
      </c>
      <c r="CP47" s="85">
        <f t="shared" si="31"/>
        <v>0.56610051870500078</v>
      </c>
      <c r="CQ47" s="85"/>
      <c r="CR47" s="84">
        <v>7271</v>
      </c>
      <c r="CS47" s="84">
        <v>5483</v>
      </c>
      <c r="CT47" s="84">
        <v>29500</v>
      </c>
      <c r="CU47" s="84">
        <v>27928</v>
      </c>
      <c r="CV47" s="84">
        <f t="shared" si="32"/>
        <v>-22229</v>
      </c>
      <c r="CW47" s="85">
        <f t="shared" si="33"/>
        <v>-9.8436954298657717E-2</v>
      </c>
      <c r="CX47" s="84">
        <f t="shared" si="34"/>
        <v>-22445</v>
      </c>
      <c r="CY47" s="85">
        <f t="shared" si="35"/>
        <v>-9.9393469757225794E-2</v>
      </c>
      <c r="CZ47" s="84">
        <f t="shared" si="36"/>
        <v>216</v>
      </c>
      <c r="DA47" s="85">
        <f t="shared" si="37"/>
        <v>9.5651545856808976E-4</v>
      </c>
      <c r="DB47" s="85"/>
      <c r="DC47" s="84">
        <v>5227</v>
      </c>
      <c r="DD47" s="84">
        <v>2144</v>
      </c>
      <c r="DE47" s="84">
        <v>4989</v>
      </c>
      <c r="DF47" s="92">
        <f>(DF46+DF48)/2</f>
        <v>3438</v>
      </c>
      <c r="DG47" s="85"/>
      <c r="DH47" s="84">
        <f t="shared" si="39"/>
        <v>7627</v>
      </c>
      <c r="DI47" s="84">
        <f t="shared" si="40"/>
        <v>31366</v>
      </c>
      <c r="DJ47" s="84">
        <f t="shared" si="41"/>
        <v>-23739</v>
      </c>
      <c r="DK47" s="85">
        <f t="shared" si="42"/>
        <v>-0.10512370588401795</v>
      </c>
      <c r="DL47" s="84">
        <f t="shared" si="43"/>
        <v>454</v>
      </c>
      <c r="DM47" s="85">
        <f t="shared" si="44"/>
        <v>2.0104537879162623E-3</v>
      </c>
      <c r="DN47" s="85"/>
      <c r="DO47" s="84">
        <v>7392.7370719999999</v>
      </c>
      <c r="DQ47" s="84">
        <v>33372.378546</v>
      </c>
      <c r="DR47" s="84">
        <v>29857</v>
      </c>
      <c r="DS47" s="84">
        <f t="shared" si="45"/>
        <v>-25979.641474</v>
      </c>
      <c r="DT47" s="85">
        <f t="shared" si="46"/>
        <v>-0.1150459661015633</v>
      </c>
      <c r="DU47" s="85">
        <f t="shared" si="47"/>
        <v>0.67072874431812368</v>
      </c>
      <c r="DV47" s="85">
        <v>0.35</v>
      </c>
      <c r="DW47" s="86">
        <f t="shared" si="25"/>
        <v>-0.22499999999999998</v>
      </c>
      <c r="DX47" s="85"/>
      <c r="DY47" s="84">
        <v>82598</v>
      </c>
      <c r="DZ47" s="94">
        <v>11191</v>
      </c>
      <c r="EA47" s="94">
        <v>71407</v>
      </c>
      <c r="EB47" s="94"/>
      <c r="EC47" s="85"/>
      <c r="ED47" s="84">
        <v>13037</v>
      </c>
      <c r="EE47" s="94">
        <v>2166</v>
      </c>
      <c r="EF47" s="94">
        <v>5380</v>
      </c>
      <c r="EG47" s="94">
        <v>179</v>
      </c>
      <c r="EH47" s="84">
        <v>29631</v>
      </c>
      <c r="EI47" s="94">
        <v>13952</v>
      </c>
      <c r="EJ47" s="94">
        <v>4175</v>
      </c>
      <c r="EK47" s="94">
        <v>5854</v>
      </c>
      <c r="EL47" s="94"/>
      <c r="EM47" s="94"/>
      <c r="EN47" s="83">
        <v>0.77829360141285198</v>
      </c>
    </row>
    <row r="48" spans="1:145" s="83" customFormat="1" x14ac:dyDescent="0.2">
      <c r="A48" s="82">
        <v>2013</v>
      </c>
      <c r="B48" s="84">
        <v>124648</v>
      </c>
      <c r="C48" s="84"/>
      <c r="D48" s="96">
        <v>1.0119054349940435</v>
      </c>
      <c r="E48" s="84">
        <v>180209</v>
      </c>
      <c r="F48" s="84"/>
      <c r="G48" s="84">
        <v>-28310</v>
      </c>
      <c r="H48" s="85">
        <f t="shared" si="2"/>
        <v>-0.18654823171254045</v>
      </c>
      <c r="I48" s="84">
        <v>8535</v>
      </c>
      <c r="J48" s="84">
        <v>6580</v>
      </c>
      <c r="K48" s="84">
        <v>-2032</v>
      </c>
      <c r="L48" s="84">
        <v>8612</v>
      </c>
      <c r="M48" s="84">
        <v>-10717</v>
      </c>
      <c r="N48" s="84">
        <v>-8319</v>
      </c>
      <c r="O48" s="84"/>
      <c r="P48" s="84">
        <v>-17670</v>
      </c>
      <c r="Q48" s="84">
        <v>1203</v>
      </c>
      <c r="R48" s="84">
        <v>28452</v>
      </c>
      <c r="S48" s="84">
        <f t="shared" si="3"/>
        <v>2</v>
      </c>
      <c r="T48" s="84"/>
      <c r="U48" s="84"/>
      <c r="V48" s="84">
        <v>17371.798753560928</v>
      </c>
      <c r="W48" s="84"/>
      <c r="X48" s="84">
        <v>71646.156779228389</v>
      </c>
      <c r="Y48" s="85">
        <f t="shared" si="49"/>
        <v>0.68200448142064662</v>
      </c>
      <c r="Z48" s="84"/>
      <c r="AA48" s="84"/>
      <c r="AB48" s="84"/>
      <c r="AC48" s="84"/>
      <c r="AD48" s="84">
        <v>48863</v>
      </c>
      <c r="AE48" s="84">
        <v>69915</v>
      </c>
      <c r="AF48" s="84">
        <v>20782</v>
      </c>
      <c r="AG48" s="84">
        <f t="shared" si="50"/>
        <v>49133</v>
      </c>
      <c r="AH48" s="95">
        <f t="shared" si="51"/>
        <v>0.29724665665450906</v>
      </c>
      <c r="AI48" s="95">
        <f t="shared" si="6"/>
        <v>0.39417399396701108</v>
      </c>
      <c r="AJ48" s="83">
        <f t="shared" si="52"/>
        <v>-8535</v>
      </c>
      <c r="AK48" s="83">
        <v>-15546</v>
      </c>
      <c r="AL48" s="83">
        <v>25383</v>
      </c>
      <c r="AM48" s="83">
        <v>40929</v>
      </c>
      <c r="AN48" s="84">
        <v>4560</v>
      </c>
      <c r="AO48" s="84">
        <v>4273.4290000000001</v>
      </c>
      <c r="AP48" s="95">
        <f t="shared" si="53"/>
        <v>6.2844517543859627E-2</v>
      </c>
      <c r="AQ48" s="91">
        <f t="shared" si="7"/>
        <v>0.50137760724927549</v>
      </c>
      <c r="AR48" s="91">
        <f t="shared" si="29"/>
        <v>1.3236804944436487</v>
      </c>
      <c r="AS48" s="91">
        <f t="shared" si="9"/>
        <v>1.005525653357346</v>
      </c>
      <c r="AT48" s="91">
        <f t="shared" si="10"/>
        <v>0.31640648851077685</v>
      </c>
      <c r="AU48" s="91">
        <v>0.23273132112815439</v>
      </c>
      <c r="AV48" s="95"/>
      <c r="AW48" s="84">
        <v>28169</v>
      </c>
      <c r="AX48" s="84">
        <v>141</v>
      </c>
      <c r="AY48" s="91">
        <f t="shared" si="12"/>
        <v>0.57332139295381923</v>
      </c>
      <c r="AZ48" s="95"/>
      <c r="BA48" s="85">
        <f t="shared" si="13"/>
        <v>0.2726445405057461</v>
      </c>
      <c r="BB48" s="85">
        <f t="shared" si="14"/>
        <v>0.39417399396701108</v>
      </c>
      <c r="BC48" s="85">
        <f t="shared" si="15"/>
        <v>0.16818561067967397</v>
      </c>
      <c r="BD48" s="86">
        <f t="shared" si="16"/>
        <v>8.6976756965786745E-2</v>
      </c>
      <c r="BE48" s="86">
        <f t="shared" si="27"/>
        <v>8.6976756965786745E-2</v>
      </c>
      <c r="BF48" s="86">
        <f t="shared" si="17"/>
        <v>2.3713737937616879E-2</v>
      </c>
      <c r="BG48" s="86">
        <f t="shared" si="18"/>
        <v>2.1099872770210595E-2</v>
      </c>
      <c r="BH48" s="86">
        <f t="shared" si="19"/>
        <v>3.4283975675502218E-2</v>
      </c>
      <c r="BI48" s="86">
        <f t="shared" si="28"/>
        <v>3.4283975675502218E-2</v>
      </c>
      <c r="BJ48" s="86">
        <f t="shared" si="20"/>
        <v>2.4583104646654856E-2</v>
      </c>
      <c r="BL48" s="84">
        <v>355098.03</v>
      </c>
      <c r="BM48" s="84">
        <v>16829.392</v>
      </c>
      <c r="BN48" s="84">
        <v>14444.8</v>
      </c>
      <c r="BP48" s="83">
        <v>12.5</v>
      </c>
      <c r="BW48" s="84">
        <f t="shared" si="21"/>
        <v>33869</v>
      </c>
      <c r="BX48" s="84">
        <v>191183</v>
      </c>
      <c r="BY48" s="84">
        <v>-157314</v>
      </c>
      <c r="BZ48" s="85">
        <f t="shared" si="22"/>
        <v>0.18794288853497884</v>
      </c>
      <c r="CA48" s="85">
        <f t="shared" si="23"/>
        <v>1.0608959596912473</v>
      </c>
      <c r="CB48" s="85">
        <f t="shared" si="24"/>
        <v>-0.87295307115626852</v>
      </c>
      <c r="CC48" s="84"/>
      <c r="CD48" s="84"/>
      <c r="CF48" s="84">
        <v>77351</v>
      </c>
      <c r="CG48" s="84">
        <v>8267</v>
      </c>
      <c r="CH48" s="84">
        <v>61747</v>
      </c>
      <c r="CI48" s="84">
        <v>-749</v>
      </c>
      <c r="CJ48" s="84">
        <v>1461</v>
      </c>
      <c r="CK48" s="84">
        <v>6625</v>
      </c>
      <c r="CL48" s="84">
        <v>106789</v>
      </c>
      <c r="CM48" s="84">
        <v>107172</v>
      </c>
      <c r="CN48" s="84">
        <v>3615</v>
      </c>
      <c r="CO48" s="84">
        <f t="shared" si="30"/>
        <v>2722.670442377881</v>
      </c>
      <c r="CP48" s="85">
        <f t="shared" si="31"/>
        <v>0.6371161056795096</v>
      </c>
      <c r="CQ48" s="85"/>
      <c r="CR48" s="84">
        <v>8163</v>
      </c>
      <c r="CS48" s="84">
        <v>6243</v>
      </c>
      <c r="CT48" s="84">
        <v>27704</v>
      </c>
      <c r="CU48" s="84">
        <v>26147</v>
      </c>
      <c r="CV48" s="84">
        <f t="shared" si="32"/>
        <v>-19541</v>
      </c>
      <c r="CW48" s="85">
        <f t="shared" si="33"/>
        <v>-8.1668970875358626E-2</v>
      </c>
      <c r="CX48" s="84">
        <f t="shared" si="34"/>
        <v>-19904</v>
      </c>
      <c r="CY48" s="85">
        <f t="shared" si="35"/>
        <v>-8.3186080359405265E-2</v>
      </c>
      <c r="CZ48" s="84">
        <f t="shared" si="36"/>
        <v>363</v>
      </c>
      <c r="DA48" s="85">
        <f t="shared" si="37"/>
        <v>1.5171094840466294E-3</v>
      </c>
      <c r="DB48" s="85"/>
      <c r="DC48" s="84">
        <v>5383</v>
      </c>
      <c r="DD48" s="84">
        <v>1942</v>
      </c>
      <c r="DE48" s="84">
        <v>4761</v>
      </c>
      <c r="DF48" s="84">
        <v>3334</v>
      </c>
      <c r="DG48" s="85"/>
      <c r="DH48" s="84">
        <f t="shared" si="39"/>
        <v>8185</v>
      </c>
      <c r="DI48" s="84">
        <f t="shared" si="40"/>
        <v>29481</v>
      </c>
      <c r="DJ48" s="84">
        <f t="shared" si="41"/>
        <v>-21296</v>
      </c>
      <c r="DK48" s="85">
        <f t="shared" si="42"/>
        <v>-8.9003756397402253E-2</v>
      </c>
      <c r="DL48" s="84">
        <f t="shared" si="43"/>
        <v>985</v>
      </c>
      <c r="DM48" s="85">
        <f t="shared" si="44"/>
        <v>4.1166744952780433E-3</v>
      </c>
      <c r="DN48" s="85"/>
      <c r="DO48" s="84">
        <v>6632.235721</v>
      </c>
      <c r="DQ48" s="84">
        <v>31496.458638999997</v>
      </c>
      <c r="DR48" s="84">
        <v>28659.799845000001</v>
      </c>
      <c r="DS48" s="84">
        <f t="shared" si="45"/>
        <v>-24864.222917999996</v>
      </c>
      <c r="DT48" s="85">
        <f t="shared" si="46"/>
        <v>-0.10391666226541969</v>
      </c>
      <c r="DU48" s="85">
        <f t="shared" si="47"/>
        <v>0.55291617084026734</v>
      </c>
      <c r="DV48" s="85">
        <v>0.35</v>
      </c>
      <c r="DW48" s="86">
        <f t="shared" si="25"/>
        <v>-0.22499999999999998</v>
      </c>
      <c r="DX48" s="85"/>
      <c r="DY48" s="84">
        <v>86051</v>
      </c>
      <c r="DZ48" s="94">
        <v>9995</v>
      </c>
      <c r="EA48" s="94">
        <v>76056</v>
      </c>
      <c r="EB48" s="94"/>
      <c r="EC48" s="85"/>
      <c r="ED48" s="84">
        <v>13637</v>
      </c>
      <c r="EE48" s="94">
        <v>2061</v>
      </c>
      <c r="EF48" s="94">
        <v>5387</v>
      </c>
      <c r="EG48" s="94">
        <v>241</v>
      </c>
      <c r="EH48" s="84">
        <v>32799</v>
      </c>
      <c r="EI48" s="94">
        <v>14991</v>
      </c>
      <c r="EJ48" s="94">
        <v>5078</v>
      </c>
      <c r="EK48" s="94">
        <v>6099</v>
      </c>
      <c r="EL48" s="94"/>
      <c r="EM48" s="94"/>
      <c r="EN48" s="83">
        <v>0.75315918184727004</v>
      </c>
    </row>
    <row r="49" spans="1:144" s="83" customFormat="1" x14ac:dyDescent="0.2">
      <c r="A49" s="82">
        <v>2014</v>
      </c>
      <c r="B49" s="84">
        <v>133599</v>
      </c>
      <c r="C49" s="84"/>
      <c r="D49" s="96">
        <v>1</v>
      </c>
      <c r="E49" s="84">
        <v>193160</v>
      </c>
      <c r="F49" s="84"/>
      <c r="G49" s="84">
        <v>-29715</v>
      </c>
      <c r="H49" s="85">
        <f t="shared" si="2"/>
        <v>-0.18312185321903751</v>
      </c>
      <c r="I49" s="84">
        <v>13517</v>
      </c>
      <c r="J49" s="84">
        <v>13271</v>
      </c>
      <c r="K49" s="84">
        <v>-1964</v>
      </c>
      <c r="L49" s="84">
        <v>15235</v>
      </c>
      <c r="M49" s="84">
        <v>-7972</v>
      </c>
      <c r="N49" s="84">
        <v>-10250</v>
      </c>
      <c r="O49" s="84"/>
      <c r="P49" s="84">
        <v>-24851</v>
      </c>
      <c r="Q49" s="84">
        <v>1043</v>
      </c>
      <c r="R49" s="84">
        <v>30891</v>
      </c>
      <c r="S49" s="84">
        <f t="shared" si="3"/>
        <v>-2</v>
      </c>
      <c r="T49" s="84"/>
      <c r="U49" s="84"/>
      <c r="V49" s="84">
        <v>19342.964480399518</v>
      </c>
      <c r="W49" s="84"/>
      <c r="X49" s="84">
        <v>74150.309599729633</v>
      </c>
      <c r="Y49" s="85">
        <f t="shared" si="49"/>
        <v>0.69553317145135762</v>
      </c>
      <c r="Z49" s="84"/>
      <c r="AA49" s="84"/>
      <c r="AB49" s="84"/>
      <c r="AC49" s="84"/>
      <c r="AD49" s="84">
        <v>51574</v>
      </c>
      <c r="AE49" s="84">
        <v>75836</v>
      </c>
      <c r="AF49" s="84">
        <v>22709</v>
      </c>
      <c r="AG49" s="84">
        <f t="shared" si="50"/>
        <v>53127</v>
      </c>
      <c r="AH49" s="95">
        <f t="shared" si="51"/>
        <v>0.29944881059127593</v>
      </c>
      <c r="AI49" s="95">
        <f t="shared" si="6"/>
        <v>0.39766016212696204</v>
      </c>
      <c r="AJ49" s="83">
        <f t="shared" si="52"/>
        <v>-13517</v>
      </c>
      <c r="AK49" s="83">
        <v>-20434</v>
      </c>
      <c r="AL49" s="83">
        <v>22085</v>
      </c>
      <c r="AM49" s="83">
        <v>42519</v>
      </c>
      <c r="AN49" s="84">
        <v>4946</v>
      </c>
      <c r="AO49" s="84">
        <v>4618.0150000000003</v>
      </c>
      <c r="AP49" s="95">
        <f t="shared" si="53"/>
        <v>6.6313182369591522E-2</v>
      </c>
      <c r="AQ49" s="91">
        <f t="shared" si="7"/>
        <v>0.50741635705485144</v>
      </c>
      <c r="AR49" s="91">
        <f t="shared" si="29"/>
        <v>1.426319463295459</v>
      </c>
      <c r="AS49" s="91">
        <f t="shared" si="9"/>
        <v>1.0301120719742507</v>
      </c>
      <c r="AT49" s="91">
        <f t="shared" si="10"/>
        <v>0.38462551998042427</v>
      </c>
      <c r="AU49" s="91">
        <v>0.26707532712483789</v>
      </c>
      <c r="AV49" s="95"/>
      <c r="AW49" s="84">
        <v>29558</v>
      </c>
      <c r="AX49" s="84">
        <v>157</v>
      </c>
      <c r="AY49" s="91">
        <f t="shared" si="12"/>
        <v>0.55636493684943622</v>
      </c>
      <c r="AZ49" s="95"/>
      <c r="BA49" s="85">
        <f t="shared" si="13"/>
        <v>0.2750414164423276</v>
      </c>
      <c r="BB49" s="85">
        <f t="shared" si="14"/>
        <v>0.39766016212696204</v>
      </c>
      <c r="BC49" s="85">
        <f t="shared" si="15"/>
        <v>0.17641599113765821</v>
      </c>
      <c r="BD49" s="86">
        <f t="shared" si="16"/>
        <v>8.6924068740941524E-2</v>
      </c>
      <c r="BE49" s="86">
        <f t="shared" si="27"/>
        <v>8.6924068740941524E-2</v>
      </c>
      <c r="BF49" s="86">
        <f t="shared" si="17"/>
        <v>2.390771898943881E-2</v>
      </c>
      <c r="BG49" s="86">
        <f t="shared" si="18"/>
        <v>2.148893375891877E-2</v>
      </c>
      <c r="BH49" s="86">
        <f t="shared" si="19"/>
        <v>3.4566239268257998E-2</v>
      </c>
      <c r="BI49" s="86">
        <f t="shared" si="28"/>
        <v>3.4566239268257998E-2</v>
      </c>
      <c r="BJ49" s="86">
        <f t="shared" si="20"/>
        <v>2.5029909132302575E-2</v>
      </c>
      <c r="BL49" s="84">
        <v>379300.74</v>
      </c>
      <c r="BM49" s="84">
        <v>17650.98</v>
      </c>
      <c r="BN49" s="84">
        <v>15153.9</v>
      </c>
      <c r="BP49" s="83">
        <v>12.5</v>
      </c>
      <c r="BW49" s="84">
        <f t="shared" si="21"/>
        <v>34608</v>
      </c>
      <c r="BX49" s="84">
        <v>219790</v>
      </c>
      <c r="BY49" s="84">
        <v>-185182</v>
      </c>
      <c r="BZ49" s="85">
        <f t="shared" si="22"/>
        <v>0.17916752950921516</v>
      </c>
      <c r="CA49" s="85">
        <f t="shared" si="23"/>
        <v>1.137864982398012</v>
      </c>
      <c r="CB49" s="85">
        <f t="shared" si="24"/>
        <v>-0.95869745288879682</v>
      </c>
      <c r="CC49" s="84"/>
      <c r="CD49" s="84"/>
      <c r="CF49" s="84">
        <v>79648</v>
      </c>
      <c r="CG49" s="84">
        <v>9209</v>
      </c>
      <c r="CH49" s="84">
        <v>61167</v>
      </c>
      <c r="CI49" s="84">
        <v>104</v>
      </c>
      <c r="CJ49" s="84">
        <v>1718</v>
      </c>
      <c r="CK49" s="84">
        <v>7450</v>
      </c>
      <c r="CL49" s="84">
        <v>108971</v>
      </c>
      <c r="CM49" s="84">
        <v>108830</v>
      </c>
      <c r="CN49" s="84">
        <v>3816</v>
      </c>
      <c r="CO49" s="84">
        <f t="shared" si="30"/>
        <v>2876.2364913136062</v>
      </c>
      <c r="CP49" s="85">
        <f t="shared" si="31"/>
        <v>0.62282961214149501</v>
      </c>
      <c r="CQ49" s="85"/>
      <c r="CR49" s="84">
        <v>7920</v>
      </c>
      <c r="CS49" s="84">
        <v>4921</v>
      </c>
      <c r="CT49" s="84">
        <v>33450</v>
      </c>
      <c r="CU49" s="84">
        <v>31931</v>
      </c>
      <c r="CV49" s="84">
        <f t="shared" si="32"/>
        <v>-25530</v>
      </c>
      <c r="CW49" s="85">
        <f t="shared" si="33"/>
        <v>-9.9620758482062907E-2</v>
      </c>
      <c r="CX49" s="84">
        <f t="shared" si="34"/>
        <v>-27010</v>
      </c>
      <c r="CY49" s="85">
        <f t="shared" si="35"/>
        <v>-0.10539587491580568</v>
      </c>
      <c r="CZ49" s="84">
        <f t="shared" si="36"/>
        <v>1480</v>
      </c>
      <c r="DA49" s="85">
        <f t="shared" si="37"/>
        <v>5.7751164337427781E-3</v>
      </c>
      <c r="DB49" s="85"/>
      <c r="DC49" s="84">
        <v>7812</v>
      </c>
      <c r="DD49" s="84">
        <v>2523</v>
      </c>
      <c r="DE49" s="84">
        <v>7384</v>
      </c>
      <c r="DF49" s="84">
        <v>3657</v>
      </c>
      <c r="DG49" s="85"/>
      <c r="DH49" s="84">
        <f t="shared" si="39"/>
        <v>7444</v>
      </c>
      <c r="DI49" s="84">
        <f t="shared" si="40"/>
        <v>35588</v>
      </c>
      <c r="DJ49" s="84">
        <f t="shared" si="41"/>
        <v>-28144</v>
      </c>
      <c r="DK49" s="85">
        <f t="shared" si="42"/>
        <v>-0.10982086277787617</v>
      </c>
      <c r="DL49" s="84">
        <f t="shared" si="43"/>
        <v>1908</v>
      </c>
      <c r="DM49" s="85">
        <f t="shared" si="44"/>
        <v>7.4452176726900136E-3</v>
      </c>
      <c r="DN49" s="85"/>
      <c r="DO49" s="84">
        <v>7806.5485919999992</v>
      </c>
      <c r="DP49" s="84"/>
      <c r="DQ49" s="84">
        <v>33987.627387</v>
      </c>
      <c r="DR49" s="84">
        <v>30070</v>
      </c>
      <c r="DS49" s="84">
        <f t="shared" si="45"/>
        <v>-26181.078795000001</v>
      </c>
      <c r="DT49" s="85">
        <f t="shared" si="46"/>
        <v>-0.10216133675818856</v>
      </c>
      <c r="DU49" s="85">
        <f t="shared" si="47"/>
        <v>0.57020006380639454</v>
      </c>
      <c r="DV49" s="85">
        <v>0.35</v>
      </c>
      <c r="DW49" s="86">
        <f t="shared" si="25"/>
        <v>-0.22499999999999998</v>
      </c>
      <c r="DX49" s="85"/>
      <c r="DY49" s="84">
        <v>107543</v>
      </c>
      <c r="DZ49" s="94">
        <v>16517</v>
      </c>
      <c r="EA49" s="94">
        <v>91026</v>
      </c>
      <c r="EB49" s="94"/>
      <c r="EC49" s="85"/>
      <c r="ED49" s="84">
        <v>14260</v>
      </c>
      <c r="EE49" s="94">
        <v>1859</v>
      </c>
      <c r="EF49" s="94">
        <v>3377</v>
      </c>
      <c r="EG49" s="94">
        <v>1741</v>
      </c>
      <c r="EH49" s="84">
        <v>40402</v>
      </c>
      <c r="EI49" s="94">
        <v>18663</v>
      </c>
      <c r="EJ49" s="94">
        <v>8030</v>
      </c>
      <c r="EK49" s="94" t="s">
        <v>27</v>
      </c>
      <c r="EL49" s="94"/>
      <c r="EM49" s="94"/>
      <c r="EN49" s="83">
        <v>0.75373073671740198</v>
      </c>
    </row>
    <row r="50" spans="1:144" s="83" customFormat="1" x14ac:dyDescent="0.2">
      <c r="A50" s="82">
        <v>2015</v>
      </c>
      <c r="B50" s="84">
        <v>142330</v>
      </c>
      <c r="C50" s="84"/>
      <c r="D50" s="96">
        <v>1.0487907660515612</v>
      </c>
      <c r="E50" s="84">
        <v>255815</v>
      </c>
      <c r="F50" s="84"/>
      <c r="G50" s="84">
        <v>-53173</v>
      </c>
      <c r="H50" s="85">
        <f t="shared" si="2"/>
        <v>-0.27372501377041752</v>
      </c>
      <c r="I50" s="84">
        <v>15307</v>
      </c>
      <c r="J50" s="84">
        <v>15016</v>
      </c>
      <c r="K50" s="84">
        <v>-2127</v>
      </c>
      <c r="L50" s="84">
        <v>17143</v>
      </c>
      <c r="M50" s="84">
        <v>-12825</v>
      </c>
      <c r="N50" s="84">
        <v>-27918</v>
      </c>
      <c r="O50" s="84"/>
      <c r="P50" s="84">
        <v>-27645</v>
      </c>
      <c r="Q50" s="84">
        <v>1244</v>
      </c>
      <c r="R50" s="84">
        <v>61558</v>
      </c>
      <c r="S50" s="84">
        <f t="shared" si="3"/>
        <v>-2</v>
      </c>
      <c r="T50" s="84"/>
      <c r="U50" s="84"/>
      <c r="V50" s="84">
        <v>20669.840348448448</v>
      </c>
      <c r="W50" s="84"/>
      <c r="X50" s="84">
        <v>78294.397733414546</v>
      </c>
      <c r="Y50" s="85">
        <f t="shared" si="49"/>
        <v>0.70538891158019279</v>
      </c>
      <c r="Z50" s="84"/>
      <c r="AA50" s="84"/>
      <c r="AB50" s="84"/>
      <c r="AC50" s="84"/>
      <c r="AD50" s="84">
        <v>55228</v>
      </c>
      <c r="AE50" s="84">
        <v>128779</v>
      </c>
      <c r="AF50" s="84">
        <v>52854</v>
      </c>
      <c r="AG50" s="84">
        <f t="shared" si="50"/>
        <v>75925</v>
      </c>
      <c r="AH50" s="95">
        <f t="shared" si="51"/>
        <v>0.4104240598234184</v>
      </c>
      <c r="AI50" s="95">
        <f t="shared" si="6"/>
        <v>0.53344340616876273</v>
      </c>
      <c r="AJ50" s="83">
        <f t="shared" si="52"/>
        <v>-15307</v>
      </c>
      <c r="AK50" s="83">
        <v>-21601</v>
      </c>
      <c r="AL50" s="83">
        <v>21659</v>
      </c>
      <c r="AM50" s="83">
        <v>43260</v>
      </c>
      <c r="AN50" s="84">
        <v>7266</v>
      </c>
      <c r="AO50" s="84">
        <v>6872.9269999999997</v>
      </c>
      <c r="AP50" s="95">
        <f t="shared" si="53"/>
        <v>5.4097577759427515E-2</v>
      </c>
      <c r="AQ50" s="91">
        <f t="shared" si="7"/>
        <v>0.57890402811982955</v>
      </c>
      <c r="AR50" s="91">
        <f t="shared" si="29"/>
        <v>1.7658796262765264</v>
      </c>
      <c r="AS50" s="91">
        <f t="shared" si="9"/>
        <v>1.3747555587745348</v>
      </c>
      <c r="AT50" s="91">
        <f t="shared" si="10"/>
        <v>0.28450444517616069</v>
      </c>
      <c r="AU50" s="91">
        <v>0.29215884801439984</v>
      </c>
      <c r="AV50" s="95"/>
      <c r="AW50" s="84">
        <v>53082</v>
      </c>
      <c r="AX50" s="84">
        <v>91</v>
      </c>
      <c r="AY50" s="91">
        <f t="shared" si="12"/>
        <v>0.69913730655251893</v>
      </c>
      <c r="AZ50" s="95"/>
      <c r="BA50" s="85">
        <f t="shared" si="13"/>
        <v>0.29679651310517369</v>
      </c>
      <c r="BB50" s="85">
        <f t="shared" si="14"/>
        <v>0.53344340616876273</v>
      </c>
      <c r="BC50" s="85">
        <f t="shared" si="15"/>
        <v>0.1604932199817326</v>
      </c>
      <c r="BD50" s="86">
        <f t="shared" si="16"/>
        <v>9.0522581494896281E-2</v>
      </c>
      <c r="BE50" s="86">
        <f t="shared" si="27"/>
        <v>9.0522581494896281E-2</v>
      </c>
      <c r="BF50" s="86">
        <f t="shared" si="17"/>
        <v>2.6866786544964133E-2</v>
      </c>
      <c r="BG50" s="86">
        <f t="shared" si="18"/>
        <v>2.1644702127874779E-2</v>
      </c>
      <c r="BH50" s="86">
        <f t="shared" si="19"/>
        <v>4.8288674207826877E-2</v>
      </c>
      <c r="BI50" s="86">
        <f t="shared" si="28"/>
        <v>4.8288674207826877E-2</v>
      </c>
      <c r="BJ50" s="86">
        <f t="shared" si="20"/>
        <v>2.5271678167669946E-2</v>
      </c>
      <c r="BL50" s="84">
        <v>395888.42</v>
      </c>
      <c r="BM50" s="84">
        <v>18290.314999999999</v>
      </c>
      <c r="BN50" s="84">
        <v>15665.3</v>
      </c>
      <c r="BP50" s="83">
        <v>12.5</v>
      </c>
      <c r="BW50" s="84">
        <f t="shared" si="21"/>
        <v>81212</v>
      </c>
      <c r="BX50" s="84">
        <v>317197</v>
      </c>
      <c r="BY50" s="84">
        <v>-235985</v>
      </c>
      <c r="BZ50" s="85">
        <f t="shared" si="22"/>
        <v>0.3174637921935774</v>
      </c>
      <c r="CA50" s="85">
        <f t="shared" si="23"/>
        <v>1.239946836581123</v>
      </c>
      <c r="CB50" s="85">
        <f t="shared" si="24"/>
        <v>-0.92248304438754569</v>
      </c>
      <c r="CC50" s="84"/>
      <c r="CD50" s="84"/>
      <c r="CF50" s="84"/>
      <c r="CG50" s="84"/>
      <c r="CH50" s="84"/>
      <c r="CI50" s="84"/>
      <c r="CJ50" s="84"/>
      <c r="CK50" s="84"/>
      <c r="CL50" s="84"/>
      <c r="CM50" s="84"/>
      <c r="CN50" s="84"/>
      <c r="CO50" s="84"/>
      <c r="CP50" s="84"/>
      <c r="CQ50" s="84"/>
      <c r="CR50" s="84"/>
      <c r="CS50" s="84"/>
      <c r="CT50" s="84"/>
      <c r="CU50" s="84"/>
      <c r="CV50" s="84"/>
      <c r="CW50" s="84"/>
      <c r="CX50" s="84"/>
      <c r="CY50" s="84"/>
      <c r="CZ50" s="84"/>
      <c r="DA50" s="84"/>
      <c r="DB50" s="84"/>
      <c r="DC50" s="84"/>
      <c r="DD50" s="84"/>
      <c r="DE50" s="84"/>
      <c r="DF50" s="84"/>
      <c r="DG50" s="84"/>
      <c r="DH50" s="84"/>
      <c r="DI50" s="84"/>
      <c r="DJ50" s="84"/>
      <c r="DK50" s="84"/>
      <c r="DL50" s="84"/>
      <c r="DM50" s="84"/>
      <c r="DN50" s="84"/>
      <c r="DO50" s="84">
        <v>8930.7735089999987</v>
      </c>
      <c r="DP50" s="84"/>
      <c r="DQ50" s="84">
        <v>39336.180666</v>
      </c>
      <c r="DR50" s="84"/>
      <c r="DS50" s="84">
        <f t="shared" si="45"/>
        <v>-30405.407157000001</v>
      </c>
      <c r="DT50" s="85">
        <f t="shared" si="46"/>
        <v>-0.1071684922520607</v>
      </c>
      <c r="DU50" s="85">
        <f t="shared" si="47"/>
        <v>0.3375770556747883</v>
      </c>
      <c r="DV50" s="85">
        <v>0.35</v>
      </c>
      <c r="DW50" s="86">
        <f t="shared" si="25"/>
        <v>-0.22499999999999998</v>
      </c>
      <c r="DX50" s="85"/>
      <c r="DY50" s="85"/>
      <c r="DZ50" s="84"/>
      <c r="EA50" s="84"/>
      <c r="EB50" s="84"/>
      <c r="EC50" s="85"/>
      <c r="ED50" s="84">
        <v>15882</v>
      </c>
      <c r="EE50" s="94">
        <v>2065</v>
      </c>
      <c r="EF50" s="94">
        <v>4334</v>
      </c>
      <c r="EG50" s="94">
        <v>2305</v>
      </c>
      <c r="EH50" s="84">
        <v>41909</v>
      </c>
      <c r="EI50" s="94">
        <v>17853</v>
      </c>
      <c r="EJ50" s="94" t="s">
        <v>27</v>
      </c>
      <c r="EK50" s="94">
        <v>9269</v>
      </c>
      <c r="EL50" s="94"/>
      <c r="EM50" s="94"/>
      <c r="EN50" s="83">
        <v>0.90165896164127801</v>
      </c>
    </row>
    <row r="51" spans="1:144" x14ac:dyDescent="0.2">
      <c r="A51" s="82">
        <v>2016</v>
      </c>
      <c r="B51" s="92">
        <f>B50*1.06</f>
        <v>150869.80000000002</v>
      </c>
      <c r="D51" s="93">
        <f>D50*1.01</f>
        <v>1.0592786737120767</v>
      </c>
      <c r="E51" s="92">
        <f>E50*1.06</f>
        <v>271163.90000000002</v>
      </c>
      <c r="G51" s="84">
        <v>-47465</v>
      </c>
      <c r="J51" s="84">
        <v>16914</v>
      </c>
      <c r="L51" s="84">
        <v>19281</v>
      </c>
      <c r="AW51" s="84">
        <v>47384</v>
      </c>
      <c r="AX51" s="84">
        <v>80</v>
      </c>
      <c r="AY51" s="91" t="e">
        <f t="shared" si="12"/>
        <v>#DIV/0!</v>
      </c>
      <c r="BB51" s="84"/>
      <c r="BC51" s="85"/>
      <c r="BH51" s="90"/>
      <c r="BI51" s="90"/>
      <c r="BP51" s="83">
        <v>12.5</v>
      </c>
      <c r="BW51" s="84">
        <f>102985-41325</f>
        <v>61660</v>
      </c>
      <c r="BX51" s="84"/>
      <c r="BY51" s="84"/>
      <c r="BZ51" s="85"/>
      <c r="CA51" s="84"/>
      <c r="CB51" s="84"/>
      <c r="CC51" s="84"/>
      <c r="CD51" s="84"/>
      <c r="CF51" s="84"/>
      <c r="CG51" s="84"/>
      <c r="CH51" s="84"/>
      <c r="CI51" s="84"/>
      <c r="CJ51" s="84"/>
      <c r="CK51" s="84"/>
      <c r="CL51" s="84"/>
      <c r="CN51" s="84"/>
      <c r="CO51" s="84"/>
      <c r="CP51" s="84"/>
      <c r="CQ51" s="84"/>
      <c r="CR51" s="84" t="s">
        <v>107</v>
      </c>
      <c r="CS51" s="84"/>
      <c r="CT51" s="84">
        <v>35680</v>
      </c>
      <c r="CU51" s="89">
        <v>33606</v>
      </c>
      <c r="DC51" s="88">
        <f>(DC49+CR49)*EN49/E49</f>
        <v>6.1387926848406341E-2</v>
      </c>
      <c r="DE51" s="87">
        <f>(DE49+CT49)*EN49/E49</f>
        <v>0.15933858409152202</v>
      </c>
      <c r="DO51" s="84">
        <v>9555.6945610000002</v>
      </c>
      <c r="DQ51" s="84">
        <v>45503.865808999995</v>
      </c>
      <c r="DS51" s="84">
        <f t="shared" si="45"/>
        <v>-35948.171247999999</v>
      </c>
      <c r="DT51" s="85">
        <f t="shared" si="46"/>
        <v>-0.11979929560945143</v>
      </c>
      <c r="DU51" s="85"/>
      <c r="DV51" s="85">
        <v>0.35</v>
      </c>
      <c r="DW51" s="86">
        <f t="shared" si="25"/>
        <v>-0.22499999999999998</v>
      </c>
      <c r="DX51" s="85"/>
      <c r="DY51" s="85"/>
      <c r="DZ51" s="85"/>
      <c r="EA51" s="85"/>
      <c r="EB51" s="85"/>
      <c r="EC51" s="85"/>
      <c r="ED51" s="85"/>
      <c r="EE51" s="85"/>
      <c r="EF51" s="85"/>
      <c r="EG51" s="85"/>
      <c r="EH51" s="85"/>
      <c r="EI51" s="85"/>
      <c r="EJ51" s="85"/>
      <c r="EK51" s="85"/>
      <c r="EL51" s="85"/>
      <c r="EM51" s="85"/>
      <c r="EN51" s="82">
        <f>1/1.1066</f>
        <v>0.90366889571660947</v>
      </c>
    </row>
    <row r="52" spans="1:144" x14ac:dyDescent="0.2">
      <c r="A52" s="82">
        <v>2017</v>
      </c>
      <c r="BP52" s="83">
        <v>12.5</v>
      </c>
      <c r="BW52" s="84"/>
      <c r="BX52" s="84"/>
      <c r="BY52" s="84"/>
      <c r="BZ52" s="84"/>
      <c r="CA52" s="84"/>
      <c r="CB52" s="84"/>
      <c r="CC52" s="84"/>
      <c r="CD52" s="84"/>
      <c r="CF52" s="84"/>
      <c r="CG52" s="84"/>
      <c r="CH52" s="84"/>
      <c r="CI52" s="84"/>
      <c r="CJ52" s="84"/>
      <c r="CK52" s="84"/>
      <c r="CL52" s="84"/>
      <c r="CN52" s="84"/>
      <c r="CO52" s="84"/>
      <c r="CP52" s="84"/>
      <c r="CQ52" s="84"/>
      <c r="CR52" s="84"/>
      <c r="CS52" s="84"/>
      <c r="CT52" s="84"/>
    </row>
    <row r="53" spans="1:144" x14ac:dyDescent="0.2">
      <c r="BW53" s="84"/>
      <c r="BX53" s="84"/>
      <c r="BY53" s="84"/>
      <c r="BZ53" s="84"/>
      <c r="CA53" s="84"/>
      <c r="CB53" s="84"/>
      <c r="CC53" s="84"/>
      <c r="CD53" s="84"/>
    </row>
    <row r="54" spans="1:144" x14ac:dyDescent="0.2">
      <c r="CR54" s="82" t="s">
        <v>106</v>
      </c>
    </row>
    <row r="55" spans="1:144" x14ac:dyDescent="0.2">
      <c r="CR55" s="82" t="s">
        <v>105</v>
      </c>
    </row>
    <row r="56" spans="1:144" x14ac:dyDescent="0.2">
      <c r="CR56" s="82" t="s">
        <v>104</v>
      </c>
    </row>
    <row r="58" spans="1:144" x14ac:dyDescent="0.2">
      <c r="CR58" s="82" t="s">
        <v>103</v>
      </c>
    </row>
    <row r="59" spans="1:144" x14ac:dyDescent="0.2">
      <c r="CR59" s="82" t="s">
        <v>102</v>
      </c>
    </row>
    <row r="62" spans="1:144" x14ac:dyDescent="0.2">
      <c r="CR62" s="82" t="s">
        <v>101</v>
      </c>
    </row>
    <row r="64" spans="1:144" x14ac:dyDescent="0.2">
      <c r="CR64" s="82" t="s">
        <v>100</v>
      </c>
    </row>
    <row r="86" spans="44:44" x14ac:dyDescent="0.2">
      <c r="AR86" s="82" t="s">
        <v>99</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E0964-CECA-E844-89B8-5F2FCA2FED4A}">
  <sheetPr codeName="Sheet25">
    <tabColor theme="1"/>
  </sheetPr>
  <dimension ref="A1"/>
  <sheetViews>
    <sheetView workbookViewId="0"/>
  </sheetViews>
  <sheetFormatPr baseColWidth="10" defaultRowHeight="16"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0276-2573-5649-B33E-B07F966215D1}">
  <sheetPr codeName="Sheet109"/>
  <dimension ref="A1:O10"/>
  <sheetViews>
    <sheetView workbookViewId="0">
      <pane xSplit="1" ySplit="1" topLeftCell="B2" activePane="bottomRight" state="frozen"/>
      <selection activeCell="J22" sqref="J22"/>
      <selection pane="topRight" activeCell="J22" sqref="J22"/>
      <selection pane="bottomLeft" activeCell="J22" sqref="J22"/>
      <selection pane="bottomRight" activeCell="O10" sqref="O10"/>
    </sheetView>
  </sheetViews>
  <sheetFormatPr baseColWidth="10" defaultColWidth="11" defaultRowHeight="16" x14ac:dyDescent="0.2"/>
  <cols>
    <col min="1" max="1" width="17.33203125" style="202" customWidth="1"/>
    <col min="2" max="16384" width="11" style="202"/>
  </cols>
  <sheetData>
    <row r="1" spans="1:15" s="208" customFormat="1" ht="85" x14ac:dyDescent="0.2">
      <c r="B1" s="209" t="s">
        <v>12</v>
      </c>
      <c r="C1" s="209" t="s">
        <v>50</v>
      </c>
      <c r="D1" s="209" t="s">
        <v>45</v>
      </c>
      <c r="E1" s="209" t="s">
        <v>49</v>
      </c>
      <c r="F1" s="209" t="s">
        <v>47</v>
      </c>
      <c r="G1" s="209" t="s">
        <v>46</v>
      </c>
      <c r="L1" s="209" t="s">
        <v>12</v>
      </c>
      <c r="M1" s="209" t="s">
        <v>48</v>
      </c>
      <c r="N1" s="209" t="s">
        <v>47</v>
      </c>
      <c r="O1" s="209" t="s">
        <v>46</v>
      </c>
    </row>
    <row r="2" spans="1:15" s="208" customFormat="1" x14ac:dyDescent="0.2">
      <c r="A2" s="205" t="s">
        <v>8</v>
      </c>
      <c r="B2" s="210">
        <f t="shared" ref="B2:B9" si="0">C2+D2+E2</f>
        <v>0.45220474547375394</v>
      </c>
      <c r="C2" s="210">
        <v>0.45220474547375394</v>
      </c>
      <c r="D2" s="210">
        <v>0</v>
      </c>
      <c r="E2" s="210">
        <v>0</v>
      </c>
      <c r="F2" s="204">
        <v>0.51589201053413136</v>
      </c>
      <c r="G2" s="204">
        <v>0.18304850872360104</v>
      </c>
      <c r="K2" s="205" t="str">
        <f>DataF3!A2</f>
        <v>Luxembourg</v>
      </c>
      <c r="L2" s="203">
        <f>DataF3!B2</f>
        <v>2.5760594544648772</v>
      </c>
      <c r="M2" s="203">
        <f>DataF3!C2</f>
        <v>0.36081676937669838</v>
      </c>
      <c r="N2" s="203">
        <f>DataF3!D2</f>
        <v>0.40461450275815142</v>
      </c>
      <c r="O2" s="203">
        <f>DataF3!E2</f>
        <v>4.6076539817790847</v>
      </c>
    </row>
    <row r="3" spans="1:15" x14ac:dyDescent="0.2">
      <c r="A3" s="205" t="s">
        <v>6</v>
      </c>
      <c r="B3" s="210">
        <f t="shared" si="0"/>
        <v>0.43094579515647402</v>
      </c>
      <c r="C3" s="210">
        <v>0.43094579515647402</v>
      </c>
      <c r="D3" s="210">
        <v>0</v>
      </c>
      <c r="E3" s="210">
        <v>0</v>
      </c>
      <c r="F3" s="215">
        <v>0.48415758018996907</v>
      </c>
      <c r="G3" s="215">
        <v>0.16233602672515596</v>
      </c>
      <c r="K3" s="205" t="str">
        <f>DataF3!A3</f>
        <v>Ireland</v>
      </c>
      <c r="L3" s="203">
        <f>DataF3!B3</f>
        <v>2.4170053053193823</v>
      </c>
      <c r="M3" s="203">
        <f>DataF3!C3</f>
        <v>0.36081676937669838</v>
      </c>
      <c r="N3" s="203">
        <f>DataF3!D3</f>
        <v>0.68416351867003244</v>
      </c>
      <c r="O3" s="203">
        <f>DataF3!E3</f>
        <v>7.9996490577609283</v>
      </c>
    </row>
    <row r="4" spans="1:15" x14ac:dyDescent="0.2">
      <c r="A4" s="205" t="s">
        <v>0</v>
      </c>
      <c r="B4" s="210">
        <f t="shared" si="0"/>
        <v>0.41977482452487414</v>
      </c>
      <c r="C4" s="210">
        <v>0.41977482452487414</v>
      </c>
      <c r="D4" s="210">
        <v>0</v>
      </c>
      <c r="E4" s="210">
        <v>0</v>
      </c>
      <c r="F4" s="204">
        <v>0.48210280844721259</v>
      </c>
      <c r="G4" s="204">
        <v>0.25723407405999843</v>
      </c>
      <c r="K4" s="205" t="str">
        <f>DataF3!A4</f>
        <v>Puerto Rico</v>
      </c>
      <c r="L4" s="203">
        <f>DataF3!B4</f>
        <v>2.2852999866399926</v>
      </c>
      <c r="M4" s="203">
        <f>DataF3!C4</f>
        <v>0.36081676937669838</v>
      </c>
      <c r="N4" s="203">
        <f>DataF3!D4</f>
        <v>0.47996308817683037</v>
      </c>
      <c r="O4" s="203">
        <f>DataF3!E4</f>
        <v>16.745534629218685</v>
      </c>
    </row>
    <row r="5" spans="1:15" x14ac:dyDescent="0.2">
      <c r="A5" s="205" t="s">
        <v>1</v>
      </c>
      <c r="B5" s="210">
        <f t="shared" si="0"/>
        <v>0.40428538787668511</v>
      </c>
      <c r="C5" s="210">
        <v>0.40428538787668511</v>
      </c>
      <c r="D5" s="210">
        <v>0</v>
      </c>
      <c r="E5" s="210">
        <v>0</v>
      </c>
      <c r="F5" s="204">
        <v>0.44755015816737814</v>
      </c>
      <c r="G5" s="204">
        <v>0.24643753940062663</v>
      </c>
      <c r="K5" s="205" t="str">
        <f>DataF3!A5</f>
        <v>Singapore</v>
      </c>
      <c r="L5" s="203">
        <f>DataF3!B5</f>
        <v>0.97482127044710287</v>
      </c>
      <c r="M5" s="203">
        <f>DataF3!C5</f>
        <v>0.36081676937669838</v>
      </c>
      <c r="N5" s="203">
        <f>DataF3!D5</f>
        <v>0.47996308817683037</v>
      </c>
      <c r="O5" s="203">
        <f>DataF3!E5</f>
        <v>2.1814755318098822</v>
      </c>
    </row>
    <row r="6" spans="1:15" ht="17" x14ac:dyDescent="0.2">
      <c r="A6" s="208" t="s">
        <v>20</v>
      </c>
      <c r="B6" s="210">
        <f t="shared" si="0"/>
        <v>0.41884260770852871</v>
      </c>
      <c r="C6" s="210">
        <v>0.41884260770852871</v>
      </c>
      <c r="D6" s="210">
        <v>0</v>
      </c>
      <c r="E6" s="210">
        <v>0</v>
      </c>
      <c r="F6" s="204">
        <v>0.43664443770241151</v>
      </c>
      <c r="G6" s="204">
        <v>0.23732566147384185</v>
      </c>
      <c r="K6" s="205" t="str">
        <f>DataF3!A6</f>
        <v>Hong Kong</v>
      </c>
      <c r="L6" s="203">
        <f>DataF3!B6</f>
        <v>0.89230249376021953</v>
      </c>
      <c r="M6" s="203">
        <f>DataF3!C6</f>
        <v>0.36081676937669838</v>
      </c>
      <c r="N6" s="203">
        <f>DataF3!D6</f>
        <v>0.47996308817683037</v>
      </c>
      <c r="O6" s="203">
        <f>DataF3!E6</f>
        <v>2.1348906384735855</v>
      </c>
    </row>
    <row r="7" spans="1:15" x14ac:dyDescent="0.2">
      <c r="A7" s="205" t="s">
        <v>22</v>
      </c>
      <c r="B7" s="210">
        <f t="shared" si="0"/>
        <v>0.35986511293798373</v>
      </c>
      <c r="C7" s="210">
        <v>0.35986511293798373</v>
      </c>
      <c r="D7" s="210">
        <v>0</v>
      </c>
      <c r="E7" s="210">
        <v>0</v>
      </c>
      <c r="F7" s="215">
        <v>0.38244922547378107</v>
      </c>
      <c r="G7" s="215">
        <v>0.27383940346897767</v>
      </c>
      <c r="K7" s="205" t="str">
        <f>DataF3!A7</f>
        <v>Netherlands</v>
      </c>
      <c r="L7" s="203">
        <f>DataF3!B7</f>
        <v>0.61488639096018938</v>
      </c>
      <c r="M7" s="203">
        <f>DataF3!C7</f>
        <v>0.36081676937669838</v>
      </c>
      <c r="N7" s="203">
        <f>DataF3!D7</f>
        <v>0.41153378760859277</v>
      </c>
      <c r="O7" s="203">
        <f>DataF3!E7</f>
        <v>1.1495705968665206</v>
      </c>
    </row>
    <row r="8" spans="1:15" x14ac:dyDescent="0.2">
      <c r="A8" s="205" t="s">
        <v>13</v>
      </c>
      <c r="B8" s="210">
        <f t="shared" si="0"/>
        <v>0.31301581156556391</v>
      </c>
      <c r="C8" s="210">
        <v>0.31301581156556391</v>
      </c>
      <c r="D8" s="210">
        <v>0</v>
      </c>
      <c r="E8" s="210">
        <v>0</v>
      </c>
      <c r="F8" s="215">
        <v>0.3159171001923794</v>
      </c>
      <c r="G8" s="215">
        <v>0.28343272646330486</v>
      </c>
      <c r="K8" s="205" t="str">
        <f>DataF3!A8</f>
        <v>Belgium</v>
      </c>
      <c r="L8" s="203">
        <f>DataF3!B8</f>
        <v>0.48185631506037491</v>
      </c>
      <c r="M8" s="203">
        <f>DataF3!C8</f>
        <v>0.36081676937669838</v>
      </c>
      <c r="N8" s="203">
        <f>DataF3!D8</f>
        <v>0.4031489417707429</v>
      </c>
      <c r="O8" s="203">
        <f>DataF3!E8</f>
        <v>0.67980103327038299</v>
      </c>
    </row>
    <row r="9" spans="1:15" ht="17" thickBot="1" x14ac:dyDescent="0.25">
      <c r="A9" s="207" t="s">
        <v>9</v>
      </c>
      <c r="B9" s="214">
        <f t="shared" si="0"/>
        <v>0.21535775015018682</v>
      </c>
      <c r="C9" s="214">
        <v>0.21535775015018682</v>
      </c>
      <c r="D9" s="214">
        <v>0</v>
      </c>
      <c r="E9" s="214">
        <v>0</v>
      </c>
      <c r="F9" s="213">
        <v>0.2171009289647885</v>
      </c>
      <c r="G9" s="213">
        <v>0.2071972615008727</v>
      </c>
      <c r="K9" s="205" t="str">
        <f>DataF3!A9</f>
        <v>Germany</v>
      </c>
      <c r="L9" s="203">
        <f>DataF3!B9</f>
        <v>0.45220474547375394</v>
      </c>
      <c r="M9" s="203">
        <f>DataF3!C9</f>
        <v>0.36081676937669838</v>
      </c>
      <c r="N9" s="203">
        <f>DataF3!D9</f>
        <v>0.51589201053413136</v>
      </c>
      <c r="O9" s="203">
        <f>DataF3!E9</f>
        <v>0.18304850872360104</v>
      </c>
    </row>
    <row r="10" spans="1:15" ht="17" thickTop="1" x14ac:dyDescent="0.2">
      <c r="K10" s="205" t="str">
        <f>DataF3!A16</f>
        <v>Switzerland</v>
      </c>
      <c r="L10" s="203">
        <f>DataF3!B16</f>
        <v>0.29546351380205693</v>
      </c>
      <c r="M10" s="203">
        <f>DataF3!C16</f>
        <v>0.36081676937669838</v>
      </c>
      <c r="N10" s="203">
        <f>DataF3!D16</f>
        <v>0.11438915202699569</v>
      </c>
      <c r="O10" s="203">
        <f>DataF3!E16</f>
        <v>3.1934639833073937</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2"/>
  <dimension ref="A2:K67"/>
  <sheetViews>
    <sheetView zoomScale="115" zoomScaleNormal="115" zoomScalePageLayoutView="115" workbookViewId="0">
      <selection activeCell="B3" sqref="B3"/>
    </sheetView>
  </sheetViews>
  <sheetFormatPr baseColWidth="10" defaultColWidth="8.6640625" defaultRowHeight="15" x14ac:dyDescent="0.2"/>
  <cols>
    <col min="1" max="1" width="45" style="7" bestFit="1" customWidth="1"/>
    <col min="2" max="4" width="14.6640625" style="7" customWidth="1"/>
    <col min="5" max="5" width="12.1640625" style="7" customWidth="1"/>
    <col min="6" max="8" width="15.6640625" style="7" customWidth="1"/>
    <col min="9" max="9" width="15.83203125" style="7" customWidth="1"/>
    <col min="10" max="16384" width="8.6640625" style="7"/>
  </cols>
  <sheetData>
    <row r="2" spans="1:11" s="122" customFormat="1" ht="57" customHeight="1" thickBot="1" x14ac:dyDescent="0.25">
      <c r="A2" s="121"/>
      <c r="B2" s="121" t="s">
        <v>257</v>
      </c>
      <c r="C2" s="121" t="s">
        <v>255</v>
      </c>
      <c r="D2" s="121" t="s">
        <v>256</v>
      </c>
      <c r="E2" s="121" t="s">
        <v>94</v>
      </c>
      <c r="F2" s="121" t="s">
        <v>258</v>
      </c>
      <c r="G2" s="121" t="s">
        <v>259</v>
      </c>
      <c r="H2" s="121" t="s">
        <v>260</v>
      </c>
      <c r="I2" s="121" t="s">
        <v>262</v>
      </c>
    </row>
    <row r="3" spans="1:11" ht="17" thickTop="1" x14ac:dyDescent="0.2">
      <c r="A3" s="70" t="s">
        <v>4</v>
      </c>
      <c r="B3" s="123">
        <f>MIN(C3,D3)</f>
        <v>4.7649291571561309E-2</v>
      </c>
      <c r="C3" s="124"/>
      <c r="D3" s="125">
        <v>4.7649291571561309E-2</v>
      </c>
      <c r="E3" s="72">
        <v>12.327426958163089</v>
      </c>
      <c r="F3" s="72">
        <f t="shared" ref="F3:F11" si="0">+B3*E3</f>
        <v>0.58739316145663811</v>
      </c>
      <c r="G3" s="72">
        <v>0.65024582464102276</v>
      </c>
      <c r="H3" s="71">
        <f t="shared" ref="H3:H11" si="1">F3/G3</f>
        <v>0.90334015105889631</v>
      </c>
      <c r="I3" s="2">
        <f>F3/VLOOKUP(A3,DataF9a!$A$1:$B$23,2,)</f>
        <v>7.3122610668178975E-2</v>
      </c>
      <c r="K3" s="10"/>
    </row>
    <row r="4" spans="1:11" ht="16" x14ac:dyDescent="0.2">
      <c r="A4" s="70" t="s">
        <v>5</v>
      </c>
      <c r="B4" s="123">
        <f>MIN(C4,D4)</f>
        <v>2.7963025736591773E-2</v>
      </c>
      <c r="C4" s="6">
        <v>8.8413018127849047E-2</v>
      </c>
      <c r="D4" s="125">
        <v>2.7963025736591773E-2</v>
      </c>
      <c r="E4" s="72">
        <v>46.799572185855702</v>
      </c>
      <c r="F4" s="72">
        <f t="shared" si="0"/>
        <v>1.3086576414945674</v>
      </c>
      <c r="G4" s="72">
        <v>2.5957706849263413</v>
      </c>
      <c r="H4" s="71">
        <f t="shared" si="1"/>
        <v>0.50414994247910705</v>
      </c>
      <c r="I4" s="2">
        <f>F4/VLOOKUP(A4,DataF9a!$A$1:$B$23,2,)</f>
        <v>3.643142478554702E-2</v>
      </c>
      <c r="K4" s="10"/>
    </row>
    <row r="5" spans="1:11" ht="16" x14ac:dyDescent="0.2">
      <c r="A5" s="70" t="s">
        <v>10</v>
      </c>
      <c r="B5" s="123">
        <v>0.125</v>
      </c>
      <c r="C5" s="124"/>
      <c r="D5" s="125">
        <v>0.16850316349676739</v>
      </c>
      <c r="E5" s="72">
        <v>4.220454615709551</v>
      </c>
      <c r="F5" s="72">
        <f t="shared" si="0"/>
        <v>0.52755682696369388</v>
      </c>
      <c r="G5" s="72">
        <v>1.1596401743896527</v>
      </c>
      <c r="H5" s="71">
        <f t="shared" si="1"/>
        <v>0.45493148531298516</v>
      </c>
      <c r="I5" s="2">
        <f>F5/VLOOKUP(A5,DataF9a!$A$1:$B$23,2,)</f>
        <v>3.0471047086220594E-2</v>
      </c>
      <c r="K5" s="10"/>
    </row>
    <row r="6" spans="1:11" ht="16" x14ac:dyDescent="0.2">
      <c r="A6" s="70" t="s">
        <v>40</v>
      </c>
      <c r="B6" s="123">
        <f t="shared" ref="B6:B11" si="2">MIN(C6,D6)</f>
        <v>0.14233199310740954</v>
      </c>
      <c r="C6" s="6">
        <v>0.14233199310740954</v>
      </c>
      <c r="D6" s="125">
        <v>0.17659863513001625</v>
      </c>
      <c r="E6" s="72">
        <v>39.035168909870336</v>
      </c>
      <c r="F6" s="72">
        <f t="shared" si="0"/>
        <v>5.5559533922262316</v>
      </c>
      <c r="G6" s="72">
        <v>16.816422723889858</v>
      </c>
      <c r="H6" s="71">
        <f t="shared" si="1"/>
        <v>0.33038854240582904</v>
      </c>
      <c r="I6" s="2">
        <f>F6/VLOOKUP(A6,DataF9a!$A$1:$B$23,2,)</f>
        <v>2.0179757573205941E-2</v>
      </c>
      <c r="K6" s="10"/>
    </row>
    <row r="7" spans="1:11" ht="16" x14ac:dyDescent="0.2">
      <c r="A7" s="70" t="s">
        <v>7</v>
      </c>
      <c r="B7" s="123">
        <f t="shared" si="2"/>
        <v>4.3730990037364761E-2</v>
      </c>
      <c r="C7" s="6">
        <v>5.5192326378767059E-2</v>
      </c>
      <c r="D7" s="125">
        <v>4.3730990037364761E-2</v>
      </c>
      <c r="E7" s="72">
        <v>106.3289638729139</v>
      </c>
      <c r="F7" s="72">
        <f t="shared" si="0"/>
        <v>4.6498708598097158</v>
      </c>
      <c r="G7" s="72">
        <v>8.0526659191556895</v>
      </c>
      <c r="H7" s="71">
        <f t="shared" si="1"/>
        <v>0.57743248093138921</v>
      </c>
      <c r="I7" s="2">
        <f>F7/VLOOKUP(A7,DataF9a!$A$1:$B$23,2,)</f>
        <v>2.8037633506402284E-2</v>
      </c>
      <c r="K7" s="10"/>
    </row>
    <row r="8" spans="1:11" s="70" customFormat="1" ht="16" x14ac:dyDescent="0.2">
      <c r="A8" s="70" t="s">
        <v>24</v>
      </c>
      <c r="B8" s="123">
        <f t="shared" si="2"/>
        <v>3.2938604318924807E-2</v>
      </c>
      <c r="C8" s="6"/>
      <c r="D8" s="125">
        <v>3.2938604318924807E-2</v>
      </c>
      <c r="E8" s="72">
        <v>41.683062581236264</v>
      </c>
      <c r="F8" s="72">
        <f t="shared" si="0"/>
        <v>1.3729819051643217</v>
      </c>
      <c r="G8" s="72">
        <v>1.738</v>
      </c>
      <c r="H8" s="71">
        <f t="shared" si="1"/>
        <v>0.78997808122227953</v>
      </c>
      <c r="I8" s="2">
        <f>F8/VLOOKUP(A8,DataF9a!$A$1:$B$23,2,)</f>
        <v>2.2693780325144582E-2</v>
      </c>
      <c r="K8" s="10"/>
    </row>
    <row r="9" spans="1:11" ht="16" x14ac:dyDescent="0.2">
      <c r="A9" s="70" t="s">
        <v>14</v>
      </c>
      <c r="B9" s="123">
        <f t="shared" si="2"/>
        <v>5.7823358747722826E-2</v>
      </c>
      <c r="C9" s="126">
        <v>5.7823358747722826E-2</v>
      </c>
      <c r="D9" s="125">
        <v>8.300833934937181E-2</v>
      </c>
      <c r="E9" s="72">
        <v>70.416271670151048</v>
      </c>
      <c r="F9" s="72">
        <f t="shared" si="0"/>
        <v>4.071705338460256</v>
      </c>
      <c r="G9" s="72">
        <v>9.9671328671328681</v>
      </c>
      <c r="H9" s="71">
        <f t="shared" si="1"/>
        <v>0.40851319960697152</v>
      </c>
      <c r="I9" s="2">
        <f>F9/VLOOKUP(A9,DataF9a!$A$1:$B$23,2,)</f>
        <v>1.4968769670532055E-2</v>
      </c>
      <c r="K9" s="10"/>
    </row>
    <row r="10" spans="1:11" ht="16" x14ac:dyDescent="0.2">
      <c r="A10" s="70" t="s">
        <v>3</v>
      </c>
      <c r="B10" s="123">
        <f t="shared" si="2"/>
        <v>0.10484903843270543</v>
      </c>
      <c r="C10" s="6">
        <v>0.11562138111781557</v>
      </c>
      <c r="D10" s="125">
        <v>0.10484903843270543</v>
      </c>
      <c r="E10" s="72">
        <v>57.353364287520073</v>
      </c>
      <c r="F10" s="72">
        <f t="shared" si="0"/>
        <v>6.0134450964271471</v>
      </c>
      <c r="G10" s="72">
        <v>18.9129149711809</v>
      </c>
      <c r="H10" s="71">
        <f t="shared" si="1"/>
        <v>0.3179544298480857</v>
      </c>
      <c r="I10" s="2">
        <f>F10/VLOOKUP(A10,DataF9a!$A$1:$B$23,2,)</f>
        <v>9.4382731542146502E-3</v>
      </c>
      <c r="K10" s="10"/>
    </row>
    <row r="11" spans="1:11" ht="17" thickBot="1" x14ac:dyDescent="0.25">
      <c r="A11" s="13" t="s">
        <v>15</v>
      </c>
      <c r="B11" s="127">
        <f t="shared" si="2"/>
        <v>7.974176427058613E-2</v>
      </c>
      <c r="C11" s="128">
        <v>7.974176427058613E-2</v>
      </c>
      <c r="D11" s="129">
        <v>0.21188216848158226</v>
      </c>
      <c r="E11" s="14">
        <v>58.152724672949248</v>
      </c>
      <c r="F11" s="14">
        <f t="shared" si="0"/>
        <v>4.6372008625626169</v>
      </c>
      <c r="G11" s="14">
        <v>23.065579328768962</v>
      </c>
      <c r="H11" s="15">
        <f t="shared" si="1"/>
        <v>0.20104419648279911</v>
      </c>
      <c r="I11" s="15">
        <f>F11/VLOOKUP(A11,DataF9a!$A$1:$B$23,2,)</f>
        <v>8.3439324017871765E-3</v>
      </c>
      <c r="K11" s="10"/>
    </row>
    <row r="12" spans="1:11" ht="16" thickTop="1" x14ac:dyDescent="0.2"/>
    <row r="13" spans="1:11" ht="16" x14ac:dyDescent="0.2">
      <c r="A13" s="7" t="s">
        <v>41</v>
      </c>
      <c r="B13" s="120">
        <f>MIN(C13,D13)</f>
        <v>4.8500617098635714E-2</v>
      </c>
      <c r="C13" s="5">
        <v>4.8500617098635714E-2</v>
      </c>
      <c r="D13" s="119"/>
      <c r="E13" s="9">
        <v>93.605130574750405</v>
      </c>
      <c r="F13" s="9">
        <f>+B13*E13</f>
        <v>4.5399065964737684</v>
      </c>
      <c r="G13" s="9">
        <f>F13</f>
        <v>4.5399065964737684</v>
      </c>
      <c r="H13" s="8">
        <f>F13/G13</f>
        <v>1</v>
      </c>
    </row>
    <row r="14" spans="1:11" x14ac:dyDescent="0.2">
      <c r="A14" s="7" t="s">
        <v>261</v>
      </c>
      <c r="B14" s="119">
        <f>F14/E14</f>
        <v>6.2772753107426721E-2</v>
      </c>
      <c r="E14" s="9">
        <f>SUM(E3:E13)</f>
        <v>529.92214032911966</v>
      </c>
      <c r="F14" s="9">
        <f>SUM(F3:F13)</f>
        <v>33.264671681038962</v>
      </c>
      <c r="G14" s="9">
        <f>SUM(G3:G13)</f>
        <v>87.498279090559066</v>
      </c>
      <c r="H14" s="11"/>
    </row>
    <row r="15" spans="1:11" x14ac:dyDescent="0.2">
      <c r="F15" s="11"/>
      <c r="H15" s="11"/>
    </row>
    <row r="16" spans="1:11" x14ac:dyDescent="0.2">
      <c r="F16" s="11"/>
      <c r="G16" s="11"/>
      <c r="H16" s="11"/>
    </row>
    <row r="19" spans="8:8" ht="16" x14ac:dyDescent="0.2">
      <c r="H19" s="12"/>
    </row>
    <row r="58" spans="1:4" x14ac:dyDescent="0.2">
      <c r="A58" s="11"/>
      <c r="B58" s="11"/>
      <c r="C58" s="11"/>
      <c r="D58" s="11"/>
    </row>
    <row r="59" spans="1:4" x14ac:dyDescent="0.2">
      <c r="A59" s="11"/>
      <c r="B59" s="11"/>
      <c r="C59" s="11"/>
      <c r="D59" s="11"/>
    </row>
    <row r="60" spans="1:4" x14ac:dyDescent="0.2">
      <c r="A60" s="11"/>
      <c r="B60" s="11"/>
      <c r="C60" s="11"/>
      <c r="D60" s="11"/>
    </row>
    <row r="61" spans="1:4" x14ac:dyDescent="0.2">
      <c r="A61" s="11"/>
      <c r="B61" s="11"/>
      <c r="C61" s="11"/>
      <c r="D61" s="11"/>
    </row>
    <row r="62" spans="1:4" x14ac:dyDescent="0.2">
      <c r="A62" s="11"/>
      <c r="B62" s="11"/>
      <c r="C62" s="11"/>
      <c r="D62" s="11"/>
    </row>
    <row r="63" spans="1:4" x14ac:dyDescent="0.2">
      <c r="A63" s="11"/>
      <c r="B63" s="11"/>
      <c r="C63" s="11"/>
      <c r="D63" s="11"/>
    </row>
    <row r="64" spans="1:4" x14ac:dyDescent="0.2">
      <c r="A64" s="11"/>
      <c r="B64" s="11"/>
      <c r="C64" s="11"/>
      <c r="D64" s="11"/>
    </row>
    <row r="65" spans="1:4" x14ac:dyDescent="0.2">
      <c r="A65" s="11"/>
      <c r="B65" s="11"/>
      <c r="C65" s="11"/>
      <c r="D65" s="11"/>
    </row>
    <row r="66" spans="1:4" x14ac:dyDescent="0.2">
      <c r="A66" s="11"/>
      <c r="B66" s="11"/>
      <c r="C66" s="11"/>
      <c r="D66" s="11"/>
    </row>
    <row r="67" spans="1:4" x14ac:dyDescent="0.2">
      <c r="A67" s="11"/>
      <c r="B67" s="11"/>
      <c r="C67" s="11"/>
      <c r="D67" s="11"/>
    </row>
  </sheetData>
  <sortState xmlns:xlrd2="http://schemas.microsoft.com/office/spreadsheetml/2017/richdata2" ref="A3:I11">
    <sortCondition descending="1" ref="I3:I11"/>
  </sortState>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J33"/>
  <sheetViews>
    <sheetView workbookViewId="0">
      <selection activeCell="E2" sqref="E2"/>
    </sheetView>
  </sheetViews>
  <sheetFormatPr baseColWidth="10" defaultColWidth="11" defaultRowHeight="16" x14ac:dyDescent="0.2"/>
  <cols>
    <col min="1" max="1" width="11.33203125" customWidth="1"/>
    <col min="2" max="2" width="50.6640625" customWidth="1"/>
    <col min="3" max="4" width="18.5" customWidth="1"/>
  </cols>
  <sheetData>
    <row r="1" spans="2:10" ht="17" thickBot="1" x14ac:dyDescent="0.25"/>
    <row r="2" spans="2:10" s="57" customFormat="1" ht="65" customHeight="1" thickTop="1" x14ac:dyDescent="0.3">
      <c r="B2" s="58"/>
      <c r="C2" s="59" t="s">
        <v>285</v>
      </c>
      <c r="D2" s="59" t="s">
        <v>90</v>
      </c>
    </row>
    <row r="3" spans="2:10" ht="28" customHeight="1" x14ac:dyDescent="0.2">
      <c r="B3" s="60" t="s">
        <v>93</v>
      </c>
      <c r="C3" s="61">
        <v>75038.958996406785</v>
      </c>
      <c r="D3" s="62"/>
    </row>
    <row r="4" spans="2:10" ht="28" customHeight="1" x14ac:dyDescent="0.2">
      <c r="B4" s="63" t="s">
        <v>86</v>
      </c>
      <c r="C4" s="64">
        <f>C3-C5</f>
        <v>11940.064507492207</v>
      </c>
      <c r="D4" s="65"/>
    </row>
    <row r="5" spans="2:10" ht="28" customHeight="1" x14ac:dyDescent="0.2">
      <c r="B5" s="63" t="s">
        <v>76</v>
      </c>
      <c r="C5" s="64">
        <v>63098.894488914579</v>
      </c>
      <c r="D5" s="65"/>
    </row>
    <row r="6" spans="2:10" ht="28" customHeight="1" x14ac:dyDescent="0.2">
      <c r="B6" s="63" t="s">
        <v>78</v>
      </c>
      <c r="C6" s="64">
        <v>34084.143021321477</v>
      </c>
      <c r="D6" s="65">
        <f>C6/C$7</f>
        <v>2.9599039376660752</v>
      </c>
    </row>
    <row r="7" spans="2:10" ht="28" customHeight="1" x14ac:dyDescent="0.2">
      <c r="B7" s="63" t="s">
        <v>87</v>
      </c>
      <c r="C7" s="64">
        <v>11515.286894140656</v>
      </c>
      <c r="D7" s="65">
        <f t="shared" ref="D7:D11" si="0">C7/C$7</f>
        <v>1</v>
      </c>
    </row>
    <row r="8" spans="2:10" ht="28" customHeight="1" x14ac:dyDescent="0.2">
      <c r="B8" s="66" t="s">
        <v>92</v>
      </c>
      <c r="C8" s="64">
        <v>1703.2290592571803</v>
      </c>
      <c r="D8" s="65">
        <f t="shared" si="0"/>
        <v>0.1479102583300671</v>
      </c>
    </row>
    <row r="9" spans="2:10" ht="28" customHeight="1" x14ac:dyDescent="0.2">
      <c r="B9" s="66" t="s">
        <v>91</v>
      </c>
      <c r="C9" s="64">
        <v>616.46162984891726</v>
      </c>
      <c r="D9" s="65">
        <f t="shared" si="0"/>
        <v>5.353419637009587E-2</v>
      </c>
      <c r="F9" s="1"/>
      <c r="G9" s="1"/>
    </row>
    <row r="10" spans="2:10" ht="28" customHeight="1" x14ac:dyDescent="0.2">
      <c r="B10" s="66" t="s">
        <v>88</v>
      </c>
      <c r="C10" s="64">
        <f>C7-C8</f>
        <v>9812.0578348834752</v>
      </c>
      <c r="D10" s="65">
        <f t="shared" si="0"/>
        <v>0.8520897416699329</v>
      </c>
    </row>
    <row r="11" spans="2:10" ht="28" customHeight="1" thickBot="1" x14ac:dyDescent="0.25">
      <c r="B11" s="67" t="s">
        <v>89</v>
      </c>
      <c r="C11" s="68">
        <v>2153.7160158938877</v>
      </c>
      <c r="D11" s="69">
        <f t="shared" si="0"/>
        <v>0.18703103411081898</v>
      </c>
    </row>
    <row r="12" spans="2:10" ht="28" customHeight="1" thickTop="1" x14ac:dyDescent="0.2">
      <c r="B12" s="63"/>
      <c r="C12" s="64"/>
      <c r="D12" s="65"/>
    </row>
    <row r="13" spans="2:10" ht="28" customHeight="1" x14ac:dyDescent="0.2">
      <c r="B13" s="63"/>
      <c r="C13" s="64"/>
      <c r="D13" s="65"/>
    </row>
    <row r="14" spans="2:10" ht="28" customHeight="1" x14ac:dyDescent="0.2">
      <c r="B14" s="63"/>
      <c r="C14" s="64"/>
      <c r="D14" s="65"/>
    </row>
    <row r="15" spans="2:10" ht="28" hidden="1" customHeight="1" x14ac:dyDescent="0.2">
      <c r="B15" s="63" t="s">
        <v>272</v>
      </c>
      <c r="C15" s="64"/>
      <c r="D15" s="65"/>
    </row>
    <row r="16" spans="2:10" s="3" customFormat="1" ht="68" hidden="1" x14ac:dyDescent="0.2">
      <c r="C16" s="54" t="s">
        <v>84</v>
      </c>
      <c r="D16" s="54" t="s">
        <v>85</v>
      </c>
      <c r="E16" s="54" t="s">
        <v>77</v>
      </c>
      <c r="F16" s="54" t="s">
        <v>80</v>
      </c>
      <c r="G16" s="54" t="s">
        <v>82</v>
      </c>
      <c r="H16" s="54" t="s">
        <v>81</v>
      </c>
      <c r="I16" s="3" t="s">
        <v>79</v>
      </c>
      <c r="J16" s="3" t="s">
        <v>42</v>
      </c>
    </row>
    <row r="17" spans="2:10" hidden="1" x14ac:dyDescent="0.2">
      <c r="B17" t="s">
        <v>13</v>
      </c>
      <c r="C17" s="17">
        <v>15399.374523266943</v>
      </c>
      <c r="D17" s="17">
        <f t="shared" ref="D17:D22" si="1">I17-J17</f>
        <v>8319.077423266941</v>
      </c>
      <c r="E17" s="17">
        <v>2031.9622086035019</v>
      </c>
      <c r="F17" s="52">
        <v>250.10010146475051</v>
      </c>
      <c r="G17" s="17">
        <f>E17-F17</f>
        <v>1781.8621071387515</v>
      </c>
      <c r="H17" s="17">
        <v>142.56530860350179</v>
      </c>
      <c r="I17" s="17">
        <v>9869.9701232669413</v>
      </c>
      <c r="J17" s="17">
        <v>1550.8926999999999</v>
      </c>
    </row>
    <row r="18" spans="2:10" hidden="1" x14ac:dyDescent="0.2">
      <c r="B18" t="s">
        <v>44</v>
      </c>
      <c r="C18" s="17">
        <v>12257.490420093782</v>
      </c>
      <c r="D18" s="17">
        <f t="shared" si="1"/>
        <v>6802.6428042035495</v>
      </c>
      <c r="E18" s="17">
        <v>2158.054031898726</v>
      </c>
      <c r="F18" s="52">
        <v>607.52480430696869</v>
      </c>
      <c r="G18" s="17">
        <f t="shared" ref="G18:G22" si="2">E18-F18</f>
        <v>1550.5292275917573</v>
      </c>
      <c r="H18" s="17">
        <v>216.64169852807913</v>
      </c>
      <c r="I18" s="17">
        <v>8226.6995323208903</v>
      </c>
      <c r="J18" s="17">
        <v>1424.0567281173403</v>
      </c>
    </row>
    <row r="19" spans="2:10" hidden="1" x14ac:dyDescent="0.2">
      <c r="B19" t="s">
        <v>74</v>
      </c>
      <c r="C19" s="17">
        <v>9515.9094576425596</v>
      </c>
      <c r="D19" s="17">
        <f t="shared" si="1"/>
        <v>5709.5441764545412</v>
      </c>
      <c r="E19" s="17">
        <v>2058.8553443142414</v>
      </c>
      <c r="F19" s="52">
        <v>279.20939514492778</v>
      </c>
      <c r="G19" s="17">
        <f t="shared" si="2"/>
        <v>1779.6459491693136</v>
      </c>
      <c r="H19" s="17">
        <v>75.937242660380278</v>
      </c>
      <c r="I19" s="17">
        <v>7105.8986256354247</v>
      </c>
      <c r="J19" s="17">
        <v>1396.3544491808834</v>
      </c>
    </row>
    <row r="20" spans="2:10" hidden="1" x14ac:dyDescent="0.2">
      <c r="B20" t="s">
        <v>35</v>
      </c>
      <c r="C20" s="17">
        <v>23510.290207410835</v>
      </c>
      <c r="D20" s="17">
        <f t="shared" si="1"/>
        <v>11706.217591162649</v>
      </c>
      <c r="E20" s="17">
        <v>4761.5650269749749</v>
      </c>
      <c r="F20" s="52">
        <v>502.1114829499096</v>
      </c>
      <c r="G20" s="17">
        <f t="shared" si="2"/>
        <v>4259.4535440250656</v>
      </c>
      <c r="H20" s="17">
        <v>181.31738005695604</v>
      </c>
      <c r="I20" s="17">
        <v>13871.256408218043</v>
      </c>
      <c r="J20" s="17">
        <v>2165.0388170553942</v>
      </c>
    </row>
    <row r="21" spans="2:10" hidden="1" x14ac:dyDescent="0.2">
      <c r="B21" t="s">
        <v>38</v>
      </c>
      <c r="C21" s="17">
        <v>2415.8298805004606</v>
      </c>
      <c r="D21" s="17">
        <f t="shared" si="1"/>
        <v>1546.6610262337927</v>
      </c>
      <c r="E21" s="17">
        <v>504.85028234921282</v>
      </c>
      <c r="F21" s="17">
        <f>F22-F20-F19-F18-F17</f>
        <v>64.283275390623572</v>
      </c>
      <c r="G21" s="17">
        <f>E21-F21</f>
        <v>440.56700695858922</v>
      </c>
      <c r="H21" s="53">
        <v>-616.46162984891726</v>
      </c>
      <c r="I21" s="17">
        <v>1939.2392906004989</v>
      </c>
      <c r="J21" s="17">
        <v>392.57826436670609</v>
      </c>
    </row>
    <row r="22" spans="2:10" hidden="1" x14ac:dyDescent="0.2">
      <c r="B22" s="55" t="s">
        <v>75</v>
      </c>
      <c r="C22" s="56">
        <v>63098.894488914579</v>
      </c>
      <c r="D22" s="56">
        <f t="shared" si="1"/>
        <v>34084.143021321477</v>
      </c>
      <c r="E22" s="56">
        <v>11515.286894140656</v>
      </c>
      <c r="F22" s="56">
        <v>1703.2290592571803</v>
      </c>
      <c r="G22" s="56">
        <f t="shared" si="2"/>
        <v>9812.0578348834752</v>
      </c>
      <c r="H22" s="56">
        <f>H20+H19+H18+H17</f>
        <v>616.46162984891726</v>
      </c>
      <c r="I22" s="56">
        <v>41013.063980041799</v>
      </c>
      <c r="J22" s="56">
        <v>6928.9209587203241</v>
      </c>
    </row>
    <row r="23" spans="2:10" s="3" customFormat="1" ht="68" hidden="1" x14ac:dyDescent="0.2">
      <c r="C23" s="54" t="s">
        <v>84</v>
      </c>
      <c r="D23" s="54" t="s">
        <v>85</v>
      </c>
      <c r="E23" s="54" t="s">
        <v>77</v>
      </c>
      <c r="F23" s="54" t="s">
        <v>80</v>
      </c>
      <c r="G23" s="54" t="s">
        <v>82</v>
      </c>
      <c r="H23" s="54" t="s">
        <v>81</v>
      </c>
    </row>
    <row r="24" spans="2:10" hidden="1" x14ac:dyDescent="0.2">
      <c r="B24" t="s">
        <v>13</v>
      </c>
      <c r="C24" s="1">
        <f>C17/C$22</f>
        <v>0.24405141560716814</v>
      </c>
      <c r="D24" s="1">
        <f t="shared" ref="C24:H27" si="3">D17/D$22</f>
        <v>0.2440747129262692</v>
      </c>
      <c r="E24" s="1">
        <f t="shared" si="3"/>
        <v>0.17645780146714615</v>
      </c>
      <c r="F24" s="1">
        <f t="shared" ref="F24:G28" si="4">F17/F$22</f>
        <v>0.14683879429219301</v>
      </c>
      <c r="G24" s="1">
        <f t="shared" si="4"/>
        <v>0.18159922588347771</v>
      </c>
      <c r="H24" s="1">
        <f t="shared" si="3"/>
        <v>0.23126388034635956</v>
      </c>
    </row>
    <row r="25" spans="2:10" hidden="1" x14ac:dyDescent="0.2">
      <c r="B25" t="s">
        <v>44</v>
      </c>
      <c r="C25" s="1">
        <f t="shared" si="3"/>
        <v>0.19425840213804726</v>
      </c>
      <c r="D25" s="1">
        <f t="shared" si="3"/>
        <v>0.19958380059455003</v>
      </c>
      <c r="E25" s="1">
        <f t="shared" si="3"/>
        <v>0.18740775212442276</v>
      </c>
      <c r="F25" s="1">
        <f t="shared" si="4"/>
        <v>0.35669001829497027</v>
      </c>
      <c r="G25" s="1">
        <f t="shared" si="4"/>
        <v>0.15802283819397919</v>
      </c>
      <c r="H25" s="1">
        <f t="shared" si="3"/>
        <v>0.35142770942803658</v>
      </c>
    </row>
    <row r="26" spans="2:10" hidden="1" x14ac:dyDescent="0.2">
      <c r="B26" t="s">
        <v>74</v>
      </c>
      <c r="C26" s="1">
        <f t="shared" si="3"/>
        <v>0.1508094481641726</v>
      </c>
      <c r="D26" s="1">
        <f t="shared" si="3"/>
        <v>0.16751320908619918</v>
      </c>
      <c r="E26" s="1">
        <f t="shared" si="3"/>
        <v>0.17879323053269758</v>
      </c>
      <c r="F26" s="1">
        <f t="shared" si="4"/>
        <v>0.16392944544211674</v>
      </c>
      <c r="G26" s="1">
        <f t="shared" si="4"/>
        <v>0.18137336521217601</v>
      </c>
      <c r="H26" s="1">
        <f t="shared" si="3"/>
        <v>0.12318243177436854</v>
      </c>
    </row>
    <row r="27" spans="2:10" hidden="1" x14ac:dyDescent="0.2">
      <c r="B27" t="s">
        <v>35</v>
      </c>
      <c r="C27" s="1">
        <f t="shared" si="3"/>
        <v>0.37259432828163414</v>
      </c>
      <c r="D27" s="1">
        <f t="shared" si="3"/>
        <v>0.34345054777641837</v>
      </c>
      <c r="E27" s="1">
        <f t="shared" si="3"/>
        <v>0.41349946994354181</v>
      </c>
      <c r="F27" s="1">
        <f t="shared" si="4"/>
        <v>0.2947997394835975</v>
      </c>
      <c r="G27" s="1">
        <f t="shared" si="4"/>
        <v>0.43410399894729623</v>
      </c>
      <c r="H27" s="1">
        <f t="shared" si="3"/>
        <v>0.29412597845123534</v>
      </c>
    </row>
    <row r="28" spans="2:10" hidden="1" x14ac:dyDescent="0.2">
      <c r="B28" t="s">
        <v>38</v>
      </c>
      <c r="C28" s="1">
        <f>C21/C$22</f>
        <v>3.8286405808977866E-2</v>
      </c>
      <c r="D28" s="1">
        <f>D21/D$22</f>
        <v>4.5377729616563119E-2</v>
      </c>
      <c r="E28" s="1">
        <f>E21/E$22</f>
        <v>4.3841745932191818E-2</v>
      </c>
      <c r="F28" s="1">
        <f t="shared" si="4"/>
        <v>3.774200248712236E-2</v>
      </c>
      <c r="G28" s="1">
        <f t="shared" si="4"/>
        <v>4.4900571763071072E-2</v>
      </c>
      <c r="H28" s="1"/>
    </row>
    <row r="29" spans="2:10" hidden="1" x14ac:dyDescent="0.2">
      <c r="B29" s="55" t="s">
        <v>75</v>
      </c>
      <c r="C29" s="56">
        <f t="shared" ref="C29:H29" si="5">C22</f>
        <v>63098.894488914579</v>
      </c>
      <c r="D29" s="56">
        <f t="shared" si="5"/>
        <v>34084.143021321477</v>
      </c>
      <c r="E29" s="56">
        <f t="shared" si="5"/>
        <v>11515.286894140656</v>
      </c>
      <c r="F29" s="56">
        <f>F22</f>
        <v>1703.2290592571803</v>
      </c>
      <c r="G29" s="56">
        <f t="shared" si="5"/>
        <v>9812.0578348834752</v>
      </c>
      <c r="H29" s="56">
        <f t="shared" si="5"/>
        <v>616.46162984891726</v>
      </c>
    </row>
    <row r="30" spans="2:10" hidden="1" x14ac:dyDescent="0.2">
      <c r="I30" s="1"/>
    </row>
    <row r="31" spans="2:10" hidden="1" x14ac:dyDescent="0.2"/>
    <row r="32" spans="2:10" hidden="1" x14ac:dyDescent="0.2">
      <c r="B32" t="s">
        <v>294</v>
      </c>
      <c r="E32" s="17"/>
    </row>
    <row r="33" spans="5:5" hidden="1" x14ac:dyDescent="0.2">
      <c r="E33" s="17"/>
    </row>
  </sheetData>
  <phoneticPr fontId="101" type="noConversion"/>
  <pageMargins left="0.75" right="0.75" top="1" bottom="1" header="0.5" footer="0.5"/>
  <pageSetup scale="9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R59"/>
  <sheetViews>
    <sheetView zoomScale="50" zoomScaleNormal="50" zoomScalePageLayoutView="50" workbookViewId="0">
      <pane xSplit="2" ySplit="2" topLeftCell="C3" activePane="bottomRight" state="frozen"/>
      <selection pane="topRight" activeCell="B1" sqref="B1"/>
      <selection pane="bottomLeft" activeCell="A2" sqref="A2"/>
      <selection pane="bottomRight" activeCell="I19" sqref="I19"/>
    </sheetView>
  </sheetViews>
  <sheetFormatPr baseColWidth="10" defaultColWidth="10.83203125" defaultRowHeight="16" x14ac:dyDescent="0.2"/>
  <cols>
    <col min="1" max="1" width="10.83203125" style="4"/>
    <col min="2" max="2" width="47.83203125" style="4" customWidth="1"/>
    <col min="3" max="7" width="20.5" style="4" customWidth="1"/>
    <col min="8" max="8" width="23.5" style="4" customWidth="1"/>
    <col min="9" max="9" width="19.5" style="4" bestFit="1" customWidth="1"/>
    <col min="10" max="16384" width="10.83203125" style="4"/>
  </cols>
  <sheetData>
    <row r="1" spans="2:9" ht="17" thickBot="1" x14ac:dyDescent="0.25"/>
    <row r="2" spans="2:9" s="157" customFormat="1" ht="153" customHeight="1" thickTop="1" x14ac:dyDescent="0.2">
      <c r="B2" s="175"/>
      <c r="C2" s="176" t="s">
        <v>274</v>
      </c>
      <c r="D2" s="177" t="s">
        <v>280</v>
      </c>
      <c r="E2" s="177" t="s">
        <v>281</v>
      </c>
      <c r="F2" s="176" t="s">
        <v>94</v>
      </c>
      <c r="G2" s="175" t="s">
        <v>276</v>
      </c>
      <c r="H2" s="175" t="s">
        <v>284</v>
      </c>
    </row>
    <row r="3" spans="2:9" ht="40" customHeight="1" x14ac:dyDescent="0.2">
      <c r="B3" s="178"/>
      <c r="C3" s="216" t="s">
        <v>278</v>
      </c>
      <c r="D3" s="216"/>
      <c r="E3" s="216"/>
      <c r="F3" s="216"/>
      <c r="G3" s="216"/>
      <c r="H3" s="216"/>
    </row>
    <row r="4" spans="2:9" ht="34" x14ac:dyDescent="0.4">
      <c r="B4" s="179" t="s">
        <v>22</v>
      </c>
      <c r="C4" s="180">
        <v>178.84741076861815</v>
      </c>
      <c r="D4" s="181">
        <v>150.54830069919333</v>
      </c>
      <c r="E4" s="182">
        <v>28.299110069424813</v>
      </c>
      <c r="F4" s="180">
        <v>12.959094629306808</v>
      </c>
      <c r="G4" s="183">
        <v>0.29682183632835152</v>
      </c>
      <c r="H4" s="184">
        <v>7.3234785047652198E-2</v>
      </c>
      <c r="I4" s="212">
        <f>F4/C4</f>
        <v>7.2458944603187428E-2</v>
      </c>
    </row>
    <row r="5" spans="2:9" ht="34" x14ac:dyDescent="0.4">
      <c r="B5" s="179" t="s">
        <v>295</v>
      </c>
      <c r="C5" s="180">
        <v>47.957043627358011</v>
      </c>
      <c r="D5" s="181">
        <v>36.662221884370965</v>
      </c>
      <c r="E5" s="182">
        <v>11.294821742987047</v>
      </c>
      <c r="F5" s="180">
        <v>3.5894388002507043</v>
      </c>
      <c r="G5" s="183">
        <v>0.1771303557511523</v>
      </c>
      <c r="H5" s="184">
        <v>0.10563824176055445</v>
      </c>
      <c r="I5" s="212">
        <f t="shared" ref="I5:I53" si="0">F5/C5</f>
        <v>7.4846957375892961E-2</v>
      </c>
    </row>
    <row r="6" spans="2:9" ht="34" x14ac:dyDescent="0.4">
      <c r="B6" s="179" t="s">
        <v>21</v>
      </c>
      <c r="C6" s="180">
        <v>142.9569900038934</v>
      </c>
      <c r="D6" s="181">
        <v>96.021047611886118</v>
      </c>
      <c r="E6" s="182">
        <v>46.935942392007277</v>
      </c>
      <c r="F6" s="180">
        <v>18.916079243072261</v>
      </c>
      <c r="G6" s="183">
        <v>0.34611388196176218</v>
      </c>
      <c r="H6" s="184">
        <v>0.10131006286761744</v>
      </c>
      <c r="I6" s="212">
        <f t="shared" si="0"/>
        <v>0.13232007222981601</v>
      </c>
    </row>
    <row r="7" spans="2:9" ht="34" x14ac:dyDescent="0.4">
      <c r="B7" s="179" t="s">
        <v>296</v>
      </c>
      <c r="C7" s="180">
        <v>67.542484958596845</v>
      </c>
      <c r="D7" s="181">
        <v>57.64734037003133</v>
      </c>
      <c r="E7" s="182">
        <v>9.8951445885655183</v>
      </c>
      <c r="F7" s="180">
        <v>5.1819143745614014</v>
      </c>
      <c r="G7" s="183">
        <v>0.15479746660886656</v>
      </c>
      <c r="H7" s="184">
        <v>0.11894894394587266</v>
      </c>
      <c r="I7" s="212">
        <f t="shared" si="0"/>
        <v>7.6720813244254865E-2</v>
      </c>
    </row>
    <row r="8" spans="2:9" ht="34" x14ac:dyDescent="0.4">
      <c r="B8" s="179" t="s">
        <v>297</v>
      </c>
      <c r="C8" s="180">
        <v>33.577437877940952</v>
      </c>
      <c r="D8" s="181">
        <v>16.08665945983709</v>
      </c>
      <c r="E8" s="182">
        <v>17.490778418103861</v>
      </c>
      <c r="F8" s="180">
        <v>1.7606284926203615</v>
      </c>
      <c r="G8" s="183">
        <v>0.19987578983562221</v>
      </c>
      <c r="H8" s="184">
        <v>4.9844079449585167E-2</v>
      </c>
      <c r="I8" s="212">
        <f t="shared" si="0"/>
        <v>5.2434867097975478E-2</v>
      </c>
    </row>
    <row r="9" spans="2:9" ht="34" x14ac:dyDescent="0.4">
      <c r="B9" s="179" t="s">
        <v>298</v>
      </c>
      <c r="C9" s="180">
        <v>51.69259919912686</v>
      </c>
      <c r="D9" s="181">
        <v>46.583304156154874</v>
      </c>
      <c r="E9" s="182">
        <v>5.1092950429719881</v>
      </c>
      <c r="F9" s="180">
        <v>2.9617661722785193</v>
      </c>
      <c r="G9" s="183">
        <v>0.14950708919067349</v>
      </c>
      <c r="H9" s="184">
        <v>8.4310816146709378E-2</v>
      </c>
      <c r="I9" s="212">
        <f t="shared" si="0"/>
        <v>5.7295748679020701E-2</v>
      </c>
    </row>
    <row r="10" spans="2:9" ht="34" x14ac:dyDescent="0.4">
      <c r="B10" s="179" t="s">
        <v>299</v>
      </c>
      <c r="C10" s="180">
        <v>4.0797019715879275</v>
      </c>
      <c r="D10" s="181">
        <v>2.6246663272094639</v>
      </c>
      <c r="E10" s="182">
        <v>1.4550356443784636</v>
      </c>
      <c r="F10" s="180">
        <v>0.24369349684162625</v>
      </c>
      <c r="G10" s="183">
        <v>0.11534321054777766</v>
      </c>
      <c r="H10" s="184">
        <v>0.10357464690128163</v>
      </c>
      <c r="I10" s="212">
        <f t="shared" si="0"/>
        <v>5.9733161524731258E-2</v>
      </c>
    </row>
    <row r="11" spans="2:9" ht="34" x14ac:dyDescent="0.4">
      <c r="B11" s="179" t="s">
        <v>300</v>
      </c>
      <c r="C11" s="180">
        <v>25.094852932206081</v>
      </c>
      <c r="D11" s="181">
        <v>20.848243728764402</v>
      </c>
      <c r="E11" s="182">
        <v>4.2466092034416771</v>
      </c>
      <c r="F11" s="180">
        <v>2.7148693656359137</v>
      </c>
      <c r="G11" s="183">
        <v>0.20095461174702786</v>
      </c>
      <c r="H11" s="184">
        <v>0.10767039354958928</v>
      </c>
      <c r="I11" s="212">
        <f t="shared" si="0"/>
        <v>0.10818431066203704</v>
      </c>
    </row>
    <row r="12" spans="2:9" ht="34" x14ac:dyDescent="0.4">
      <c r="B12" s="179" t="s">
        <v>9</v>
      </c>
      <c r="C12" s="180">
        <v>187.65852722592464</v>
      </c>
      <c r="D12" s="181">
        <v>155.87971222540267</v>
      </c>
      <c r="E12" s="182">
        <v>31.778815000521959</v>
      </c>
      <c r="F12" s="180">
        <v>32.084129887442167</v>
      </c>
      <c r="G12" s="183">
        <v>0.27138098390108983</v>
      </c>
      <c r="H12" s="184">
        <v>0.20997996704769475</v>
      </c>
      <c r="I12" s="212">
        <f t="shared" si="0"/>
        <v>0.17097080725149061</v>
      </c>
    </row>
    <row r="13" spans="2:9" ht="34" x14ac:dyDescent="0.4">
      <c r="B13" s="179" t="s">
        <v>8</v>
      </c>
      <c r="C13" s="180">
        <v>553.04943443142031</v>
      </c>
      <c r="D13" s="181">
        <v>510.21356868126225</v>
      </c>
      <c r="E13" s="182">
        <v>42.83586575015805</v>
      </c>
      <c r="F13" s="180">
        <v>54.904338589641874</v>
      </c>
      <c r="G13" s="183">
        <v>0.10568882329112707</v>
      </c>
      <c r="H13" s="184">
        <v>0.27916595513803488</v>
      </c>
      <c r="I13" s="212">
        <f t="shared" si="0"/>
        <v>9.9275643679281558E-2</v>
      </c>
    </row>
    <row r="14" spans="2:9" ht="34" x14ac:dyDescent="0.4">
      <c r="B14" s="179" t="s">
        <v>301</v>
      </c>
      <c r="C14" s="180">
        <v>22.607784095761257</v>
      </c>
      <c r="D14" s="181">
        <v>21.264791270930999</v>
      </c>
      <c r="E14" s="182">
        <v>1.3429928248302583</v>
      </c>
      <c r="F14" s="180">
        <v>1.0465124601954992</v>
      </c>
      <c r="G14" s="183">
        <v>0.18641603978549989</v>
      </c>
      <c r="H14" s="184">
        <v>7.2011378873881565E-2</v>
      </c>
      <c r="I14" s="212">
        <f t="shared" si="0"/>
        <v>4.6289917479869699E-2</v>
      </c>
    </row>
    <row r="15" spans="2:9" ht="34" x14ac:dyDescent="0.4">
      <c r="B15" s="179" t="s">
        <v>302</v>
      </c>
      <c r="C15" s="180">
        <v>20.668289583202817</v>
      </c>
      <c r="D15" s="181">
        <v>10.9518498611117</v>
      </c>
      <c r="E15" s="182">
        <v>9.7164397220911169</v>
      </c>
      <c r="F15" s="180">
        <v>2.3948890539900791</v>
      </c>
      <c r="G15" s="183">
        <v>0.10626839819341541</v>
      </c>
      <c r="H15" s="184">
        <v>0.20717165133116644</v>
      </c>
      <c r="I15" s="212">
        <f t="shared" si="0"/>
        <v>0.11587262914762007</v>
      </c>
    </row>
    <row r="16" spans="2:9" ht="34" x14ac:dyDescent="0.4">
      <c r="B16" s="179" t="s">
        <v>303</v>
      </c>
      <c r="C16" s="180">
        <v>2.1489969781260903</v>
      </c>
      <c r="D16" s="181">
        <v>2.2451838166311084</v>
      </c>
      <c r="E16" s="182">
        <v>-9.6186838505018343E-2</v>
      </c>
      <c r="F16" s="180">
        <v>0.43774676216057212</v>
      </c>
      <c r="G16" s="183">
        <v>0.18534366223782692</v>
      </c>
      <c r="H16" s="184">
        <v>0.21980592416387462</v>
      </c>
      <c r="I16" s="212">
        <f t="shared" si="0"/>
        <v>0.20369817483051283</v>
      </c>
    </row>
    <row r="17" spans="2:9" ht="34" x14ac:dyDescent="0.4">
      <c r="B17" s="179" t="s">
        <v>304</v>
      </c>
      <c r="C17" s="180">
        <v>53.821062621875072</v>
      </c>
      <c r="D17" s="181">
        <v>47.993599947051308</v>
      </c>
      <c r="E17" s="182">
        <v>5.8274626748237663</v>
      </c>
      <c r="F17" s="180">
        <v>0.68065831999156556</v>
      </c>
      <c r="G17" s="183">
        <v>0.16576042245572675</v>
      </c>
      <c r="H17" s="184">
        <v>1.9073748557127242E-2</v>
      </c>
      <c r="I17" s="212">
        <f t="shared" si="0"/>
        <v>1.264669047457488E-2</v>
      </c>
    </row>
    <row r="18" spans="2:9" ht="34" x14ac:dyDescent="0.4">
      <c r="B18" s="179" t="s">
        <v>6</v>
      </c>
      <c r="C18" s="180">
        <v>211.89440797463348</v>
      </c>
      <c r="D18" s="181">
        <v>198.69651928591927</v>
      </c>
      <c r="E18" s="182">
        <v>13.197888688714203</v>
      </c>
      <c r="F18" s="180">
        <v>22.702482961511631</v>
      </c>
      <c r="G18" s="183">
        <v>0.17596888878420774</v>
      </c>
      <c r="H18" s="184">
        <v>0.19118227241411057</v>
      </c>
      <c r="I18" s="212">
        <f t="shared" si="0"/>
        <v>0.10714054787245454</v>
      </c>
    </row>
    <row r="19" spans="2:9" ht="34" x14ac:dyDescent="0.4">
      <c r="B19" s="179" t="s">
        <v>20</v>
      </c>
      <c r="C19" s="180">
        <v>634.13536380108962</v>
      </c>
      <c r="D19" s="181">
        <v>602.04369839467972</v>
      </c>
      <c r="E19" s="182">
        <v>32.091665406409945</v>
      </c>
      <c r="F19" s="180">
        <v>8.5543737634504904</v>
      </c>
      <c r="G19" s="183">
        <v>0.26194231763861364</v>
      </c>
      <c r="H19" s="184">
        <v>1.7437633144078594E-2</v>
      </c>
      <c r="I19" s="212">
        <f t="shared" si="0"/>
        <v>1.3489822917577825E-2</v>
      </c>
    </row>
    <row r="20" spans="2:9" ht="34" x14ac:dyDescent="0.4">
      <c r="B20" s="179" t="s">
        <v>39</v>
      </c>
      <c r="C20" s="180">
        <v>248.21706968304588</v>
      </c>
      <c r="D20" s="181">
        <v>245.67299089602625</v>
      </c>
      <c r="E20" s="182">
        <v>2.54407878701964</v>
      </c>
      <c r="F20" s="180">
        <v>4.8346318555725984</v>
      </c>
      <c r="G20" s="183">
        <v>0.18360409812068557</v>
      </c>
      <c r="H20" s="184">
        <v>2.5672298890945015E-2</v>
      </c>
      <c r="I20" s="212">
        <f t="shared" si="0"/>
        <v>1.9477435060151389E-2</v>
      </c>
    </row>
    <row r="21" spans="2:9" ht="34" x14ac:dyDescent="0.4">
      <c r="B21" s="179" t="s">
        <v>305</v>
      </c>
      <c r="C21" s="180">
        <v>4.1858751479217755</v>
      </c>
      <c r="D21" s="181">
        <v>2.9616504770785292</v>
      </c>
      <c r="E21" s="182">
        <v>1.2242246708432463</v>
      </c>
      <c r="F21" s="180">
        <v>0.20097896727392819</v>
      </c>
      <c r="G21" s="183">
        <v>0.10296717318914152</v>
      </c>
      <c r="H21" s="184">
        <v>6.9945021635384561E-2</v>
      </c>
      <c r="I21" s="212">
        <f t="shared" si="0"/>
        <v>4.8013607709659296E-2</v>
      </c>
    </row>
    <row r="22" spans="2:9" ht="34" x14ac:dyDescent="0.4">
      <c r="B22" s="179" t="s">
        <v>19</v>
      </c>
      <c r="C22" s="180">
        <v>325.04468785135941</v>
      </c>
      <c r="D22" s="181">
        <v>301.58421413041287</v>
      </c>
      <c r="E22" s="182">
        <v>23.460473720946542</v>
      </c>
      <c r="F22" s="180">
        <v>13.095889552074285</v>
      </c>
      <c r="G22" s="183">
        <v>0.11500632352983997</v>
      </c>
      <c r="H22" s="184">
        <v>0.10509727731973387</v>
      </c>
      <c r="I22" s="212">
        <f t="shared" si="0"/>
        <v>4.0289504925128755E-2</v>
      </c>
    </row>
    <row r="23" spans="2:9" ht="34" x14ac:dyDescent="0.4">
      <c r="B23" s="179" t="s">
        <v>306</v>
      </c>
      <c r="C23" s="180">
        <v>43.62366684525152</v>
      </c>
      <c r="D23" s="181">
        <v>37.387512967206689</v>
      </c>
      <c r="E23" s="182">
        <v>6.2361538780448305</v>
      </c>
      <c r="F23" s="180">
        <v>1.5234433952929838</v>
      </c>
      <c r="G23" s="183">
        <v>0.18235080869942946</v>
      </c>
      <c r="H23" s="184">
        <v>5.3623417899033209E-2</v>
      </c>
      <c r="I23" s="212">
        <f t="shared" si="0"/>
        <v>3.4922405782557731E-2</v>
      </c>
    </row>
    <row r="24" spans="2:9" ht="34" x14ac:dyDescent="0.4">
      <c r="B24" s="179" t="s">
        <v>307</v>
      </c>
      <c r="C24" s="180">
        <v>76.129871814410606</v>
      </c>
      <c r="D24" s="181">
        <v>69.220800988805692</v>
      </c>
      <c r="E24" s="182">
        <v>6.9090708256049158</v>
      </c>
      <c r="F24" s="180">
        <v>5.2156647064681243</v>
      </c>
      <c r="G24" s="183">
        <v>0.22304226581791881</v>
      </c>
      <c r="H24" s="184">
        <v>8.2933723016851785E-2</v>
      </c>
      <c r="I24" s="212">
        <f t="shared" si="0"/>
        <v>6.851009442368261E-2</v>
      </c>
    </row>
    <row r="25" spans="2:9" ht="34" x14ac:dyDescent="0.4">
      <c r="B25" s="179" t="s">
        <v>2</v>
      </c>
      <c r="C25" s="180">
        <v>87.784586815227485</v>
      </c>
      <c r="D25" s="181">
        <v>68.400379245525556</v>
      </c>
      <c r="E25" s="182">
        <v>19.384207569701928</v>
      </c>
      <c r="F25" s="180">
        <v>3.6958663942036614</v>
      </c>
      <c r="G25" s="183">
        <v>0.10004109953339942</v>
      </c>
      <c r="H25" s="184">
        <v>7.996006497283209E-2</v>
      </c>
      <c r="I25" s="212">
        <f t="shared" si="0"/>
        <v>4.2101541150758835E-2</v>
      </c>
    </row>
    <row r="26" spans="2:9" ht="34" x14ac:dyDescent="0.4">
      <c r="B26" s="179" t="s">
        <v>308</v>
      </c>
      <c r="C26" s="180">
        <v>26.618072907828797</v>
      </c>
      <c r="D26" s="181">
        <v>21.796272457083916</v>
      </c>
      <c r="E26" s="182">
        <v>4.8218004507448811</v>
      </c>
      <c r="F26" s="180">
        <v>2.6381822918681346</v>
      </c>
      <c r="G26" s="183">
        <v>0.23389494144374526</v>
      </c>
      <c r="H26" s="184">
        <v>8.8987018527531159E-2</v>
      </c>
      <c r="I26" s="212">
        <f t="shared" si="0"/>
        <v>9.9112445179763684E-2</v>
      </c>
    </row>
    <row r="27" spans="2:9" ht="34" x14ac:dyDescent="0.4">
      <c r="B27" s="179" t="s">
        <v>309</v>
      </c>
      <c r="C27" s="180">
        <v>11.604550057172386</v>
      </c>
      <c r="D27" s="181">
        <v>6.1106002311912384</v>
      </c>
      <c r="E27" s="182">
        <v>5.4939498259811472</v>
      </c>
      <c r="F27" s="180">
        <v>0.63681356041207426</v>
      </c>
      <c r="G27" s="183">
        <v>0.25136691949526291</v>
      </c>
      <c r="H27" s="184">
        <v>4.8028448162720727E-2</v>
      </c>
      <c r="I27" s="212">
        <f t="shared" si="0"/>
        <v>5.4876195740004671E-2</v>
      </c>
    </row>
    <row r="28" spans="2:9" ht="34" x14ac:dyDescent="0.4">
      <c r="B28" s="179" t="s">
        <v>310</v>
      </c>
      <c r="C28" s="180">
        <v>3.417758487410429</v>
      </c>
      <c r="D28" s="181">
        <v>2.1654972543629127</v>
      </c>
      <c r="E28" s="182">
        <v>1.2522612330475162</v>
      </c>
      <c r="F28" s="180">
        <v>0.22529901009808276</v>
      </c>
      <c r="G28" s="183">
        <v>0.18430597322014902</v>
      </c>
      <c r="H28" s="184">
        <v>6.0803338265822897E-2</v>
      </c>
      <c r="I28" s="212">
        <f t="shared" si="0"/>
        <v>6.5920108435978911E-2</v>
      </c>
    </row>
    <row r="29" spans="2:9" ht="34" x14ac:dyDescent="0.4">
      <c r="B29" s="179" t="s">
        <v>1</v>
      </c>
      <c r="C29" s="180">
        <v>158.95366208289389</v>
      </c>
      <c r="D29" s="181">
        <v>138.10950017172459</v>
      </c>
      <c r="E29" s="182">
        <v>20.844161911169302</v>
      </c>
      <c r="F29" s="180">
        <v>14.362071520602967</v>
      </c>
      <c r="G29" s="183">
        <v>0.17854513612704259</v>
      </c>
      <c r="H29" s="184">
        <v>0.14169566205750209</v>
      </c>
      <c r="I29" s="212">
        <f t="shared" si="0"/>
        <v>9.0353825966671894E-2</v>
      </c>
    </row>
    <row r="30" spans="2:9" ht="34" x14ac:dyDescent="0.4">
      <c r="B30" s="179" t="s">
        <v>311</v>
      </c>
      <c r="C30" s="180">
        <v>63.367762356160583</v>
      </c>
      <c r="D30" s="181">
        <v>38.893850086611252</v>
      </c>
      <c r="E30" s="182">
        <v>24.473912269549327</v>
      </c>
      <c r="F30" s="180">
        <v>8.5410900580049951</v>
      </c>
      <c r="G30" s="183">
        <v>0.23240677496786705</v>
      </c>
      <c r="H30" s="184">
        <v>0.12759064303400486</v>
      </c>
      <c r="I30" s="212">
        <f t="shared" si="0"/>
        <v>0.13478604483458828</v>
      </c>
    </row>
    <row r="31" spans="2:9" ht="34" x14ac:dyDescent="0.4">
      <c r="B31" s="179" t="s">
        <v>312</v>
      </c>
      <c r="C31" s="180">
        <v>212.59949330572061</v>
      </c>
      <c r="D31" s="181">
        <v>208.99138955102183</v>
      </c>
      <c r="E31" s="182">
        <v>3.6081037546987877</v>
      </c>
      <c r="F31" s="180">
        <v>4.9754928205897597</v>
      </c>
      <c r="G31" s="183">
        <v>5.7737739505824968E-2</v>
      </c>
      <c r="H31" s="184">
        <v>8.1066999260363509E-2</v>
      </c>
      <c r="I31" s="212">
        <f t="shared" si="0"/>
        <v>2.3403126429068867E-2</v>
      </c>
    </row>
    <row r="32" spans="2:9" ht="34" x14ac:dyDescent="0.4">
      <c r="B32" s="179" t="s">
        <v>0</v>
      </c>
      <c r="C32" s="180">
        <v>425.05098961874262</v>
      </c>
      <c r="D32" s="181">
        <v>352.85598596010277</v>
      </c>
      <c r="E32" s="182">
        <v>72.19500365863982</v>
      </c>
      <c r="F32" s="180">
        <v>61.500900683046368</v>
      </c>
      <c r="G32" s="183">
        <v>0.16514206638750611</v>
      </c>
      <c r="H32" s="184">
        <v>0.17523172069902965</v>
      </c>
      <c r="I32" s="212">
        <f t="shared" si="0"/>
        <v>0.14469064226438041</v>
      </c>
    </row>
    <row r="33" spans="2:10" ht="34" x14ac:dyDescent="0.4">
      <c r="B33" s="185" t="s">
        <v>13</v>
      </c>
      <c r="C33" s="186">
        <v>1889.3969000000002</v>
      </c>
      <c r="D33" s="187">
        <v>1736.5969000000002</v>
      </c>
      <c r="E33" s="188">
        <v>152.79999999999998</v>
      </c>
      <c r="F33" s="186">
        <v>142.56530860350179</v>
      </c>
      <c r="G33" s="189">
        <v>0.21434974303175788</v>
      </c>
      <c r="H33" s="190">
        <v>0.14080811485538131</v>
      </c>
      <c r="I33" s="212">
        <f t="shared" si="0"/>
        <v>7.5455458090093075E-2</v>
      </c>
      <c r="J33" s="75"/>
    </row>
    <row r="34" spans="2:10" ht="40" customHeight="1" x14ac:dyDescent="0.4">
      <c r="B34" s="191"/>
      <c r="C34" s="217" t="s">
        <v>283</v>
      </c>
      <c r="D34" s="218"/>
      <c r="E34" s="218"/>
      <c r="F34" s="218"/>
      <c r="G34" s="218"/>
      <c r="H34" s="218"/>
      <c r="I34" s="212"/>
    </row>
    <row r="35" spans="2:10" ht="34" x14ac:dyDescent="0.4">
      <c r="B35" s="179" t="s">
        <v>313</v>
      </c>
      <c r="C35" s="180">
        <v>274.33569999999997</v>
      </c>
      <c r="D35" s="181">
        <v>244.69331984510049</v>
      </c>
      <c r="E35" s="182">
        <v>29.642380154899492</v>
      </c>
      <c r="F35" s="180">
        <v>14.212064614009524</v>
      </c>
      <c r="G35" s="183">
        <v>0.19512114040962047</v>
      </c>
      <c r="H35" s="184">
        <v>9.0271246129663765E-2</v>
      </c>
      <c r="I35" s="212">
        <f t="shared" si="0"/>
        <v>5.180537791475745E-2</v>
      </c>
    </row>
    <row r="36" spans="2:10" ht="34" x14ac:dyDescent="0.4">
      <c r="B36" s="179" t="s">
        <v>314</v>
      </c>
      <c r="C36" s="180">
        <v>2068.7040725409047</v>
      </c>
      <c r="D36" s="181">
        <v>1906.4118219516592</v>
      </c>
      <c r="E36" s="182">
        <v>162.29225058924547</v>
      </c>
      <c r="F36" s="180">
        <v>60.525807931300939</v>
      </c>
      <c r="G36" s="183">
        <v>0.20396568806595239</v>
      </c>
      <c r="H36" s="184">
        <v>3.5861224922702772E-2</v>
      </c>
      <c r="I36" s="212">
        <f t="shared" si="0"/>
        <v>2.9257837664987803E-2</v>
      </c>
    </row>
    <row r="37" spans="2:10" ht="34" x14ac:dyDescent="0.4">
      <c r="B37" s="179" t="s">
        <v>315</v>
      </c>
      <c r="C37" s="180">
        <v>58.600733808963028</v>
      </c>
      <c r="D37" s="181">
        <v>51.842575306437539</v>
      </c>
      <c r="E37" s="182">
        <v>6.7581585025254878</v>
      </c>
      <c r="F37" s="180">
        <v>1.4036174395306298</v>
      </c>
      <c r="G37" s="183">
        <v>0.29059680575582675</v>
      </c>
      <c r="H37" s="184">
        <v>2.060605590013246E-2</v>
      </c>
      <c r="I37" s="212">
        <f t="shared" si="0"/>
        <v>2.3952216095217999E-2</v>
      </c>
    </row>
    <row r="38" spans="2:10" ht="34" x14ac:dyDescent="0.4">
      <c r="B38" s="179" t="s">
        <v>316</v>
      </c>
      <c r="C38" s="180">
        <v>13.202740172271037</v>
      </c>
      <c r="D38" s="181">
        <v>12.103508766196498</v>
      </c>
      <c r="E38" s="182">
        <v>1.0992314060745381</v>
      </c>
      <c r="F38" s="180">
        <v>1.0575199886874607</v>
      </c>
      <c r="G38" s="183">
        <v>0.1165985538315733</v>
      </c>
      <c r="H38" s="184">
        <v>0.20608794998489571</v>
      </c>
      <c r="I38" s="212">
        <f t="shared" si="0"/>
        <v>8.0098523101174837E-2</v>
      </c>
    </row>
    <row r="39" spans="2:10" ht="34" x14ac:dyDescent="0.4">
      <c r="B39" s="179" t="s">
        <v>317</v>
      </c>
      <c r="C39" s="180">
        <v>376.12710693199818</v>
      </c>
      <c r="D39" s="181">
        <v>368.39413600613318</v>
      </c>
      <c r="E39" s="182">
        <v>7.7329709258650219</v>
      </c>
      <c r="F39" s="180">
        <v>9.476399038744594</v>
      </c>
      <c r="G39" s="183">
        <v>9.9375912586799398E-2</v>
      </c>
      <c r="H39" s="184">
        <v>8.7746373397239688E-2</v>
      </c>
      <c r="I39" s="212">
        <f t="shared" si="0"/>
        <v>2.5194671865162534E-2</v>
      </c>
    </row>
    <row r="40" spans="2:10" ht="34" x14ac:dyDescent="0.4">
      <c r="B40" s="179" t="s">
        <v>318</v>
      </c>
      <c r="C40" s="180">
        <v>289.6640115913587</v>
      </c>
      <c r="D40" s="181">
        <v>252.6287048842982</v>
      </c>
      <c r="E40" s="182">
        <v>37.035306707060499</v>
      </c>
      <c r="F40" s="180">
        <v>11.84310434933391</v>
      </c>
      <c r="G40" s="183">
        <v>0.14496428366386327</v>
      </c>
      <c r="H40" s="184">
        <v>5.640790843651218E-2</v>
      </c>
      <c r="I40" s="212">
        <f t="shared" si="0"/>
        <v>4.0885660197378881E-2</v>
      </c>
    </row>
    <row r="41" spans="2:10" ht="34" x14ac:dyDescent="0.4">
      <c r="B41" s="185" t="s">
        <v>319</v>
      </c>
      <c r="C41" s="186">
        <v>76.467180015656993</v>
      </c>
      <c r="D41" s="187">
        <v>67.723996105885448</v>
      </c>
      <c r="E41" s="188">
        <v>8.7431839097715454</v>
      </c>
      <c r="F41" s="186">
        <v>4.0806445340819</v>
      </c>
      <c r="G41" s="189">
        <v>0.24568487670387729</v>
      </c>
      <c r="H41" s="190">
        <v>6.0818162944512984E-2</v>
      </c>
      <c r="I41" s="212">
        <f t="shared" si="0"/>
        <v>5.3364653087067809E-2</v>
      </c>
    </row>
    <row r="42" spans="2:10" ht="39" customHeight="1" x14ac:dyDescent="0.4">
      <c r="B42" s="179"/>
      <c r="C42" s="219" t="s">
        <v>38</v>
      </c>
      <c r="D42" s="220"/>
      <c r="E42" s="220"/>
      <c r="F42" s="220"/>
      <c r="G42" s="220"/>
      <c r="H42" s="220"/>
      <c r="I42" s="212"/>
    </row>
    <row r="43" spans="2:10" ht="34" x14ac:dyDescent="0.4">
      <c r="B43" s="179" t="s">
        <v>11</v>
      </c>
      <c r="C43" s="180">
        <v>80.241889758299209</v>
      </c>
      <c r="D43" s="192">
        <v>48.035141815518401</v>
      </c>
      <c r="E43" s="192">
        <v>32.206747942780808</v>
      </c>
      <c r="F43" s="180">
        <v>-13.106870602869716</v>
      </c>
      <c r="G43" s="183">
        <v>0.18742426983704405</v>
      </c>
      <c r="H43" s="184">
        <f>VLOOKUP($B43,DataF9b!$A$2:$H$16,8,)</f>
        <v>0.15960156624970104</v>
      </c>
      <c r="I43" s="212">
        <f t="shared" si="0"/>
        <v>-0.16334199808042416</v>
      </c>
    </row>
    <row r="44" spans="2:10" ht="34" x14ac:dyDescent="0.4">
      <c r="B44" s="179" t="s">
        <v>7</v>
      </c>
      <c r="C44" s="180">
        <v>174.30510209753976</v>
      </c>
      <c r="D44" s="192">
        <v>58.031972841329662</v>
      </c>
      <c r="E44" s="192">
        <v>116.2731292562101</v>
      </c>
      <c r="F44" s="180">
        <v>-106.3289638729139</v>
      </c>
      <c r="G44" s="183">
        <v>4.3730990037364761E-2</v>
      </c>
      <c r="H44" s="184">
        <f>VLOOKUP($B44,DataF9b!$A$2:$H$16,8,)</f>
        <v>0.57743248093138921</v>
      </c>
      <c r="I44" s="212">
        <f t="shared" si="0"/>
        <v>-0.61001635978167212</v>
      </c>
    </row>
    <row r="45" spans="2:10" ht="34" x14ac:dyDescent="0.4">
      <c r="B45" s="179" t="s">
        <v>5</v>
      </c>
      <c r="C45" s="180">
        <v>91.027431841444567</v>
      </c>
      <c r="D45" s="192">
        <v>39.722599658914945</v>
      </c>
      <c r="E45" s="192">
        <v>51.304832182529623</v>
      </c>
      <c r="F45" s="180">
        <v>-46.799572185855702</v>
      </c>
      <c r="G45" s="183">
        <v>2.7963025736591773E-2</v>
      </c>
      <c r="H45" s="184">
        <f>VLOOKUP($B45,DataF9b!$A$2:$H$16,8,)</f>
        <v>0.50414994247910705</v>
      </c>
      <c r="I45" s="212">
        <f t="shared" si="0"/>
        <v>-0.5141260303528411</v>
      </c>
    </row>
    <row r="46" spans="2:10" ht="34" x14ac:dyDescent="0.4">
      <c r="B46" s="179" t="s">
        <v>4</v>
      </c>
      <c r="C46" s="180">
        <v>13.646495114506827</v>
      </c>
      <c r="D46" s="192">
        <v>0.79144089380624261</v>
      </c>
      <c r="E46" s="192">
        <v>12.855054220700584</v>
      </c>
      <c r="F46" s="180">
        <v>-12.327426958163089</v>
      </c>
      <c r="G46" s="183">
        <v>4.7649291571561309E-2</v>
      </c>
      <c r="H46" s="184">
        <f>VLOOKUP($B46,DataF9b!$A$2:$H$16,8,)</f>
        <v>0.90334015105889631</v>
      </c>
      <c r="I46" s="212">
        <f t="shared" si="0"/>
        <v>-0.90334015105889642</v>
      </c>
    </row>
    <row r="47" spans="2:10" ht="34" x14ac:dyDescent="0.4">
      <c r="B47" s="179" t="s">
        <v>3</v>
      </c>
      <c r="C47" s="180">
        <v>195.09598848383817</v>
      </c>
      <c r="D47" s="192">
        <v>105.76204146485456</v>
      </c>
      <c r="E47" s="192">
        <v>89.333947018983608</v>
      </c>
      <c r="F47" s="180">
        <v>-57.353364287520073</v>
      </c>
      <c r="G47" s="183">
        <v>0.10484903843270543</v>
      </c>
      <c r="H47" s="184">
        <f>VLOOKUP($B47,DataF9b!$A$2:$H$16,8,)</f>
        <v>0.3179544298480857</v>
      </c>
      <c r="I47" s="212">
        <f t="shared" si="0"/>
        <v>-0.29397510801341387</v>
      </c>
    </row>
    <row r="48" spans="2:10" ht="34" x14ac:dyDescent="0.4">
      <c r="B48" s="179" t="s">
        <v>41</v>
      </c>
      <c r="C48" s="180">
        <v>102.24493064007694</v>
      </c>
      <c r="D48" s="192">
        <f>C48-E48</f>
        <v>3.8664188443038086</v>
      </c>
      <c r="E48" s="192">
        <v>98.378511795773136</v>
      </c>
      <c r="F48" s="180">
        <v>-96.73216830648569</v>
      </c>
      <c r="G48" s="183" t="s">
        <v>282</v>
      </c>
      <c r="H48" s="184">
        <f>VLOOKUP($B48,DataF9b!$A$2:$H$16,8,)</f>
        <v>1</v>
      </c>
      <c r="I48" s="212">
        <f t="shared" si="0"/>
        <v>-0.94608278083734731</v>
      </c>
    </row>
    <row r="49" spans="2:18" ht="34" x14ac:dyDescent="0.4">
      <c r="B49" s="179" t="s">
        <v>279</v>
      </c>
      <c r="C49" s="180">
        <v>25.438024032487199</v>
      </c>
      <c r="D49" s="192">
        <v>0.89240592903512039</v>
      </c>
      <c r="E49" s="192">
        <v>24.545618103452078</v>
      </c>
      <c r="F49" s="180">
        <v>-23.950680817428665</v>
      </c>
      <c r="G49" s="183">
        <v>0</v>
      </c>
      <c r="H49" s="184"/>
      <c r="I49" s="212">
        <f t="shared" si="0"/>
        <v>-0.94153070957244833</v>
      </c>
    </row>
    <row r="50" spans="2:18" ht="34" x14ac:dyDescent="0.4">
      <c r="B50" s="179" t="s">
        <v>14</v>
      </c>
      <c r="C50" s="180">
        <v>120.07387384516201</v>
      </c>
      <c r="D50" s="192">
        <v>29.794561305006578</v>
      </c>
      <c r="E50" s="192">
        <v>90.279312540155431</v>
      </c>
      <c r="F50" s="180">
        <v>-70.416271670151048</v>
      </c>
      <c r="G50" s="183">
        <v>8.300833934937181E-2</v>
      </c>
      <c r="H50" s="184">
        <f>VLOOKUP($B50,DataF9b!$A$2:$H$16,8,)</f>
        <v>0.40851319960697152</v>
      </c>
      <c r="I50" s="212">
        <f t="shared" si="0"/>
        <v>-0.58644124167222611</v>
      </c>
    </row>
    <row r="51" spans="2:18" ht="34" x14ac:dyDescent="0.4">
      <c r="B51" s="179" t="s">
        <v>24</v>
      </c>
      <c r="C51" s="180">
        <v>52.764834331533464</v>
      </c>
      <c r="D51" s="192">
        <v>9.8517915193119219</v>
      </c>
      <c r="E51" s="192">
        <v>42.913042812221541</v>
      </c>
      <c r="F51" s="180">
        <v>-41.683062581236264</v>
      </c>
      <c r="G51" s="183">
        <v>3.2938604318924807E-2</v>
      </c>
      <c r="H51" s="184">
        <f>VLOOKUP($B51,DataF9b!$A$2:$H$16,8,)</f>
        <v>0.78997808122227953</v>
      </c>
      <c r="I51" s="212">
        <f t="shared" si="0"/>
        <v>-0.78997808122227953</v>
      </c>
    </row>
    <row r="52" spans="2:18" ht="34" x14ac:dyDescent="0.4">
      <c r="B52" s="179" t="s">
        <v>40</v>
      </c>
      <c r="C52" s="180">
        <v>95.223967679643692</v>
      </c>
      <c r="D52" s="192">
        <v>44.867795494357466</v>
      </c>
      <c r="E52" s="192">
        <v>50.356172185286226</v>
      </c>
      <c r="F52" s="180">
        <v>-39.035168909870336</v>
      </c>
      <c r="G52" s="183">
        <v>0.17659863513001625</v>
      </c>
      <c r="H52" s="184">
        <f>VLOOKUP($B52,DataF9b!$A$2:$H$16,8,)</f>
        <v>0.33038854240582904</v>
      </c>
      <c r="I52" s="212">
        <f t="shared" si="0"/>
        <v>-0.40993008232122846</v>
      </c>
      <c r="R52" s="211"/>
    </row>
    <row r="53" spans="2:18" ht="34" x14ac:dyDescent="0.4">
      <c r="B53" s="179" t="s">
        <v>15</v>
      </c>
      <c r="C53" s="180">
        <v>94.889238877326122</v>
      </c>
      <c r="D53" s="192">
        <v>34.576111736785066</v>
      </c>
      <c r="E53" s="192">
        <v>60.313127140541056</v>
      </c>
      <c r="F53" s="180">
        <v>-58.152724672949248</v>
      </c>
      <c r="G53" s="183">
        <v>0.21188216848158226</v>
      </c>
      <c r="H53" s="184">
        <f>VLOOKUP($B53,DataF9b!$A$2:$H$16,8,)</f>
        <v>0.20104419648279911</v>
      </c>
      <c r="I53" s="212">
        <f t="shared" si="0"/>
        <v>-0.6128484679714814</v>
      </c>
    </row>
    <row r="54" spans="2:18" ht="35" thickBot="1" x14ac:dyDescent="0.45">
      <c r="B54" s="193" t="s">
        <v>37</v>
      </c>
      <c r="C54" s="194"/>
      <c r="D54" s="195"/>
      <c r="E54" s="195"/>
      <c r="F54" s="194">
        <v>-50.575354983473517</v>
      </c>
      <c r="G54" s="196"/>
      <c r="H54" s="197"/>
    </row>
    <row r="55" spans="2:18" ht="17" thickTop="1" x14ac:dyDescent="0.2"/>
    <row r="57" spans="2:18" ht="40" customHeight="1" x14ac:dyDescent="0.4">
      <c r="B57" s="179" t="s">
        <v>292</v>
      </c>
      <c r="C57" s="180">
        <f>C5+C8+C9+C10+C11+C12+C13+C14+C15+C16+C18+C24+C25+C26+C27+C28+C29+C30+C32</f>
        <v>2013.3563300371352</v>
      </c>
      <c r="D57" s="180">
        <f>D5+D8+D9+D10+D11+D12+D13+D14+D15+D16+D18+D24+D25+D26+D27+D28+D29+D30+D32</f>
        <v>1719.6096070930028</v>
      </c>
      <c r="E57" s="180">
        <f>E5+E8+E9+E10+E11+E12+E13+E14+E15+E16+E18+E24+E25+E26+E27+E28+E29+E30+E32</f>
        <v>293.74672294413244</v>
      </c>
      <c r="F57" s="180">
        <f>F5+F8+F9+F10+F11+F12+F13+F14+F15+F16+F18+F24+F25+F26+F27+F28+F29+F30+F32</f>
        <v>221.65638426727332</v>
      </c>
      <c r="G57" s="183"/>
      <c r="H57" s="184"/>
    </row>
    <row r="58" spans="2:18" ht="34" x14ac:dyDescent="0.4">
      <c r="B58" s="179" t="s">
        <v>293</v>
      </c>
      <c r="C58" s="180">
        <f>C12+C13+C29+C18</f>
        <v>1111.5560317148722</v>
      </c>
      <c r="D58" s="180">
        <f>D12+D13+D29+D18</f>
        <v>1002.8993003643087</v>
      </c>
      <c r="E58" s="180">
        <f>E12+E13+E29+E18</f>
        <v>108.6567313505635</v>
      </c>
      <c r="F58" s="180">
        <f>F12+F13+F29+F18</f>
        <v>124.05302295919864</v>
      </c>
      <c r="G58" s="180"/>
    </row>
    <row r="59" spans="2:18" ht="34" x14ac:dyDescent="0.4">
      <c r="C59" s="180"/>
      <c r="D59" s="180"/>
      <c r="E59" s="180"/>
      <c r="F59" s="180"/>
      <c r="G59" s="180"/>
    </row>
  </sheetData>
  <mergeCells count="3">
    <mergeCell ref="C3:H3"/>
    <mergeCell ref="C34:H34"/>
    <mergeCell ref="C42:H42"/>
  </mergeCells>
  <phoneticPr fontId="101" type="noConversion"/>
  <pageMargins left="0.75" right="0.75" top="1" bottom="1" header="0.5" footer="0.5"/>
  <pageSetup scale="36"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F42"/>
  <sheetViews>
    <sheetView zoomScale="70" zoomScaleNormal="70" zoomScalePageLayoutView="70" workbookViewId="0">
      <pane xSplit="2" ySplit="2" topLeftCell="C3" activePane="bottomRight" state="frozen"/>
      <selection pane="topRight" activeCell="B1" sqref="B1"/>
      <selection pane="bottomLeft" activeCell="A2" sqref="A2"/>
      <selection pane="bottomRight" activeCell="H37" sqref="H37"/>
    </sheetView>
  </sheetViews>
  <sheetFormatPr baseColWidth="10" defaultColWidth="10.83203125" defaultRowHeight="16" x14ac:dyDescent="0.2"/>
  <cols>
    <col min="1" max="1" width="10.83203125" style="4"/>
    <col min="2" max="2" width="38" style="4" customWidth="1"/>
    <col min="3" max="6" width="17.83203125" style="4" customWidth="1"/>
    <col min="7" max="16384" width="10.83203125" style="4"/>
  </cols>
  <sheetData>
    <row r="1" spans="2:6" ht="17" thickBot="1" x14ac:dyDescent="0.25"/>
    <row r="2" spans="2:6" s="157" customFormat="1" ht="111" customHeight="1" thickTop="1" x14ac:dyDescent="0.2">
      <c r="B2" s="159"/>
      <c r="C2" s="159" t="s">
        <v>273</v>
      </c>
      <c r="D2" s="160" t="s">
        <v>277</v>
      </c>
      <c r="E2" s="159" t="s">
        <v>275</v>
      </c>
      <c r="F2" s="160" t="s">
        <v>277</v>
      </c>
    </row>
    <row r="3" spans="2:6" ht="40" customHeight="1" x14ac:dyDescent="0.2">
      <c r="B3" s="161"/>
      <c r="C3" s="221" t="s">
        <v>278</v>
      </c>
      <c r="D3" s="221"/>
      <c r="E3" s="221"/>
      <c r="F3" s="221"/>
    </row>
    <row r="4" spans="2:6" ht="26" x14ac:dyDescent="0.3">
      <c r="B4" s="162" t="s">
        <v>22</v>
      </c>
      <c r="C4" s="163">
        <v>0.25925388386804327</v>
      </c>
      <c r="D4" s="165">
        <v>1.2263560866600659E-2</v>
      </c>
      <c r="E4" s="164">
        <v>-1.3342410557499379E-2</v>
      </c>
      <c r="F4" s="165">
        <v>8.9998669648429022E-3</v>
      </c>
    </row>
    <row r="5" spans="2:6" ht="26" x14ac:dyDescent="0.3">
      <c r="B5" s="162" t="s">
        <v>295</v>
      </c>
      <c r="C5" s="163">
        <v>0.28945340909525258</v>
      </c>
      <c r="D5" s="165">
        <v>1.2506536578508365E-2</v>
      </c>
      <c r="E5" s="164">
        <v>4.1200858295742881E-2</v>
      </c>
      <c r="F5" s="165">
        <v>7.595064074712693E-3</v>
      </c>
    </row>
    <row r="6" spans="2:6" ht="26" x14ac:dyDescent="0.3">
      <c r="B6" s="162" t="s">
        <v>21</v>
      </c>
      <c r="C6" s="163">
        <v>0.24335113146565318</v>
      </c>
      <c r="D6" s="165">
        <v>1.5185346820580758E-2</v>
      </c>
      <c r="E6" s="164">
        <v>-1.3564336305808937E-2</v>
      </c>
      <c r="F6" s="165">
        <v>1.036519890997404E-2</v>
      </c>
    </row>
    <row r="7" spans="2:6" ht="26" x14ac:dyDescent="0.3">
      <c r="B7" s="162" t="s">
        <v>296</v>
      </c>
      <c r="C7" s="163">
        <v>0.51287822140934969</v>
      </c>
      <c r="D7" s="165">
        <v>1.5974526685013701E-2</v>
      </c>
      <c r="E7" s="164">
        <v>1.9561892001363435E-2</v>
      </c>
      <c r="F7" s="165">
        <v>1.9347506232433125E-2</v>
      </c>
    </row>
    <row r="8" spans="2:6" ht="26" x14ac:dyDescent="0.3">
      <c r="B8" s="162" t="s">
        <v>297</v>
      </c>
      <c r="C8" s="163">
        <v>0.38718279115433374</v>
      </c>
      <c r="D8" s="165">
        <v>1.049912972528172E-2</v>
      </c>
      <c r="E8" s="164">
        <v>6.5324415510733591E-2</v>
      </c>
      <c r="F8" s="165">
        <v>7.4267199695275884E-3</v>
      </c>
    </row>
    <row r="9" spans="2:6" ht="26" x14ac:dyDescent="0.3">
      <c r="B9" s="162" t="s">
        <v>298</v>
      </c>
      <c r="C9" s="163">
        <v>0.3074055899256844</v>
      </c>
      <c r="D9" s="165">
        <v>1.2368648393325632E-2</v>
      </c>
      <c r="E9" s="164">
        <v>8.1686731734046766E-2</v>
      </c>
      <c r="F9" s="165">
        <v>7.61131367104112E-3</v>
      </c>
    </row>
    <row r="10" spans="2:6" ht="26" x14ac:dyDescent="0.3">
      <c r="B10" s="162" t="s">
        <v>299</v>
      </c>
      <c r="C10" s="163">
        <v>0.3475885916769117</v>
      </c>
      <c r="D10" s="165">
        <v>1.1178629317833977E-2</v>
      </c>
      <c r="E10" s="164">
        <v>5.0145840695243395E-2</v>
      </c>
      <c r="F10" s="165">
        <v>8.690031602623112E-3</v>
      </c>
    </row>
    <row r="11" spans="2:6" ht="26" x14ac:dyDescent="0.3">
      <c r="B11" s="162" t="s">
        <v>300</v>
      </c>
      <c r="C11" s="163">
        <v>0.27652863820292933</v>
      </c>
      <c r="D11" s="165">
        <v>1.6236791215999413E-2</v>
      </c>
      <c r="E11" s="164">
        <v>9.3141463716727244E-3</v>
      </c>
      <c r="F11" s="165">
        <v>9.7553432405098357E-3</v>
      </c>
    </row>
    <row r="12" spans="2:6" ht="26" x14ac:dyDescent="0.3">
      <c r="B12" s="162" t="s">
        <v>9</v>
      </c>
      <c r="C12" s="163">
        <v>0.18798652669770208</v>
      </c>
      <c r="D12" s="165">
        <v>2.0999669358550216E-2</v>
      </c>
      <c r="E12" s="164">
        <v>3.6905336122678755E-3</v>
      </c>
      <c r="F12" s="165">
        <v>1.1075338875935377E-2</v>
      </c>
    </row>
    <row r="13" spans="2:6" ht="26" x14ac:dyDescent="0.3">
      <c r="B13" s="162" t="s">
        <v>8</v>
      </c>
      <c r="C13" s="163">
        <v>0.31154323718835947</v>
      </c>
      <c r="D13" s="165">
        <v>1.8421022430486433E-2</v>
      </c>
      <c r="E13" s="164">
        <v>9.2132660312659556E-2</v>
      </c>
      <c r="F13" s="165">
        <v>1.245063693896048E-2</v>
      </c>
    </row>
    <row r="14" spans="2:6" ht="26" x14ac:dyDescent="0.3">
      <c r="B14" s="162" t="s">
        <v>301</v>
      </c>
      <c r="C14" s="163">
        <v>0.42799920163258293</v>
      </c>
      <c r="D14" s="165">
        <v>1.0618541945894677E-2</v>
      </c>
      <c r="E14" s="164">
        <v>2.7627837554782745E-3</v>
      </c>
      <c r="F14" s="165">
        <v>4.5157926465373551E-3</v>
      </c>
    </row>
    <row r="15" spans="2:6" ht="26" x14ac:dyDescent="0.3">
      <c r="B15" s="162" t="s">
        <v>302</v>
      </c>
      <c r="C15" s="163">
        <v>0.38664030708684033</v>
      </c>
      <c r="D15" s="165">
        <v>2.3043161525735711E-2</v>
      </c>
      <c r="E15" s="164">
        <v>0.10435708541929473</v>
      </c>
      <c r="F15" s="165">
        <v>1.4859026778945461E-2</v>
      </c>
    </row>
    <row r="16" spans="2:6" ht="26" x14ac:dyDescent="0.3">
      <c r="B16" s="162" t="s">
        <v>303</v>
      </c>
      <c r="C16" s="163">
        <v>0.32955096444231641</v>
      </c>
      <c r="D16" s="165">
        <v>3.3997067284633087E-2</v>
      </c>
      <c r="E16" s="164">
        <v>9.4993830601409049E-2</v>
      </c>
      <c r="F16" s="165">
        <v>1.9907089978285955E-2</v>
      </c>
    </row>
    <row r="17" spans="2:6" ht="26" x14ac:dyDescent="0.3">
      <c r="B17" s="162" t="s">
        <v>304</v>
      </c>
      <c r="C17" s="163">
        <v>0.37186765611622746</v>
      </c>
      <c r="D17" s="165">
        <v>2.4721800539052596E-3</v>
      </c>
      <c r="E17" s="164">
        <v>3.1861651108241539E-2</v>
      </c>
      <c r="F17" s="165">
        <v>1.8576930846412078E-3</v>
      </c>
    </row>
    <row r="18" spans="2:6" ht="26" x14ac:dyDescent="0.3">
      <c r="B18" s="162" t="s">
        <v>6</v>
      </c>
      <c r="C18" s="163">
        <v>0.30277247068055207</v>
      </c>
      <c r="D18" s="165">
        <v>1.9453228191403049E-2</v>
      </c>
      <c r="E18" s="164">
        <v>3.901208260632822E-2</v>
      </c>
      <c r="F18" s="165">
        <v>1.003918548217755E-2</v>
      </c>
    </row>
    <row r="19" spans="2:6" ht="26" x14ac:dyDescent="0.3">
      <c r="B19" s="162" t="s">
        <v>20</v>
      </c>
      <c r="C19" s="163">
        <v>0.27244312663892839</v>
      </c>
      <c r="D19" s="165">
        <v>2.5305435462888992E-3</v>
      </c>
      <c r="E19" s="164">
        <v>-3.6708630960163584E-3</v>
      </c>
      <c r="F19" s="165">
        <v>1.6571016858831513E-3</v>
      </c>
    </row>
    <row r="20" spans="2:6" ht="26" x14ac:dyDescent="0.3">
      <c r="B20" s="162" t="s">
        <v>39</v>
      </c>
      <c r="C20" s="163">
        <v>0.37523717081791014</v>
      </c>
      <c r="D20" s="165">
        <v>3.8607428181524628E-3</v>
      </c>
      <c r="E20" s="164">
        <v>8.0347248979562302E-2</v>
      </c>
      <c r="F20" s="165">
        <v>2.7111535251037461E-3</v>
      </c>
    </row>
    <row r="21" spans="2:6" ht="26" x14ac:dyDescent="0.3">
      <c r="B21" s="162" t="s">
        <v>305</v>
      </c>
      <c r="C21" s="163">
        <v>0.31439242873540396</v>
      </c>
      <c r="D21" s="165">
        <v>8.7668869617354983E-3</v>
      </c>
      <c r="E21" s="164">
        <v>-5.1512406468200399E-3</v>
      </c>
      <c r="F21" s="165">
        <v>6.3064463423038349E-3</v>
      </c>
    </row>
    <row r="22" spans="2:6" ht="26" x14ac:dyDescent="0.3">
      <c r="B22" s="162" t="s">
        <v>19</v>
      </c>
      <c r="C22" s="163">
        <v>0.71335422383204838</v>
      </c>
      <c r="D22" s="165">
        <v>6.6194304456361763E-3</v>
      </c>
      <c r="E22" s="164">
        <v>-1.1482921454956507E-2</v>
      </c>
      <c r="F22" s="165">
        <v>9.7284561502730543E-3</v>
      </c>
    </row>
    <row r="23" spans="2:6" ht="26" x14ac:dyDescent="0.3">
      <c r="B23" s="162" t="s">
        <v>306</v>
      </c>
      <c r="C23" s="163">
        <v>0.44022870939016234</v>
      </c>
      <c r="D23" s="165">
        <v>7.1335819274978007E-3</v>
      </c>
      <c r="E23" s="164">
        <v>1.4971757392883636E-2</v>
      </c>
      <c r="F23" s="165">
        <v>7.2066375500560711E-3</v>
      </c>
    </row>
    <row r="24" spans="2:6" ht="26" x14ac:dyDescent="0.3">
      <c r="B24" s="162" t="s">
        <v>307</v>
      </c>
      <c r="C24" s="163">
        <v>0.41177322068875805</v>
      </c>
      <c r="D24" s="165">
        <v>1.2910222894438328E-2</v>
      </c>
      <c r="E24" s="164">
        <v>6.5181678265575638E-2</v>
      </c>
      <c r="F24" s="165">
        <v>1.0634428732921655E-2</v>
      </c>
    </row>
    <row r="25" spans="2:6" ht="26" x14ac:dyDescent="0.3">
      <c r="B25" s="162" t="s">
        <v>2</v>
      </c>
      <c r="C25" s="163">
        <v>0.45044528496340036</v>
      </c>
      <c r="D25" s="165">
        <v>8.6246521401181497E-3</v>
      </c>
      <c r="E25" s="164">
        <v>3.6846896066553537E-2</v>
      </c>
      <c r="F25" s="165">
        <v>6.2914045528923192E-3</v>
      </c>
    </row>
    <row r="26" spans="2:6" ht="26" x14ac:dyDescent="0.3">
      <c r="B26" s="162" t="s">
        <v>308</v>
      </c>
      <c r="C26" s="163">
        <v>0.33091733350175334</v>
      </c>
      <c r="D26" s="165">
        <v>1.762340700856474E-2</v>
      </c>
      <c r="E26" s="164">
        <v>2.8444609142540284E-2</v>
      </c>
      <c r="F26" s="165">
        <v>1.0837223210137078E-2</v>
      </c>
    </row>
    <row r="27" spans="2:6" ht="26" x14ac:dyDescent="0.3">
      <c r="B27" s="162" t="s">
        <v>309</v>
      </c>
      <c r="C27" s="163">
        <v>0.35008963755779943</v>
      </c>
      <c r="D27" s="165">
        <v>1.0854600476850662E-2</v>
      </c>
      <c r="E27" s="164">
        <v>3.3613607856047008E-2</v>
      </c>
      <c r="F27" s="165">
        <v>5.9301121565253842E-3</v>
      </c>
    </row>
    <row r="28" spans="2:6" ht="26" x14ac:dyDescent="0.3">
      <c r="B28" s="162" t="s">
        <v>310</v>
      </c>
      <c r="C28" s="163">
        <v>0.17974607393444472</v>
      </c>
      <c r="D28" s="165">
        <v>8.6434782796283305E-3</v>
      </c>
      <c r="E28" s="164">
        <v>9.05084612227776E-2</v>
      </c>
      <c r="F28" s="165">
        <v>4.0389215580131366E-3</v>
      </c>
    </row>
    <row r="29" spans="2:6" ht="26" x14ac:dyDescent="0.3">
      <c r="B29" s="162" t="s">
        <v>1</v>
      </c>
      <c r="C29" s="163">
        <v>0.29473348275831535</v>
      </c>
      <c r="D29" s="165">
        <v>1.566007374782602E-2</v>
      </c>
      <c r="E29" s="164">
        <v>3.4051101416100578E-2</v>
      </c>
      <c r="F29" s="165">
        <v>9.7657478751108258E-3</v>
      </c>
    </row>
    <row r="30" spans="2:6" ht="26" x14ac:dyDescent="0.3">
      <c r="B30" s="162" t="s">
        <v>311</v>
      </c>
      <c r="C30" s="163">
        <v>0.30888226025604232</v>
      </c>
      <c r="D30" s="165">
        <v>2.1623423049974166E-2</v>
      </c>
      <c r="E30" s="164">
        <v>6.2852897997116616E-2</v>
      </c>
      <c r="F30" s="165">
        <v>1.3554329990791827E-2</v>
      </c>
    </row>
    <row r="31" spans="2:6" ht="26" x14ac:dyDescent="0.3">
      <c r="B31" s="162" t="s">
        <v>312</v>
      </c>
      <c r="C31" s="163">
        <v>0.55263777925046031</v>
      </c>
      <c r="D31" s="165">
        <v>4.7036739365931002E-3</v>
      </c>
      <c r="E31" s="164">
        <v>-2.2824583482671815E-2</v>
      </c>
      <c r="F31" s="165">
        <v>4.9930431672781765E-3</v>
      </c>
    </row>
    <row r="32" spans="2:6" ht="26" x14ac:dyDescent="0.3">
      <c r="B32" s="162" t="s">
        <v>0</v>
      </c>
      <c r="C32" s="163">
        <v>0.3095692613460157</v>
      </c>
      <c r="D32" s="165">
        <v>2.5307308296441178E-2</v>
      </c>
      <c r="E32" s="164">
        <v>2.1154453012163076E-3</v>
      </c>
      <c r="F32" s="165">
        <v>1.8086091743980938E-2</v>
      </c>
    </row>
    <row r="33" spans="2:6" ht="26" x14ac:dyDescent="0.3">
      <c r="B33" s="166" t="s">
        <v>13</v>
      </c>
      <c r="C33" s="167">
        <v>0.27442592575011837</v>
      </c>
      <c r="D33" s="168">
        <v>1.0637914066997212E-2</v>
      </c>
      <c r="E33" s="169">
        <v>-2.0820949272423513E-2</v>
      </c>
      <c r="F33" s="168">
        <v>6.7717829056694497E-3</v>
      </c>
    </row>
    <row r="34" spans="2:6" ht="40" customHeight="1" x14ac:dyDescent="0.3">
      <c r="B34" s="170"/>
      <c r="C34" s="222" t="s">
        <v>283</v>
      </c>
      <c r="D34" s="222"/>
      <c r="E34" s="222"/>
      <c r="F34" s="222"/>
    </row>
    <row r="35" spans="2:6" ht="26" x14ac:dyDescent="0.3">
      <c r="B35" s="162" t="s">
        <v>313</v>
      </c>
      <c r="C35" s="163">
        <v>0.26099313155600928</v>
      </c>
      <c r="D35" s="165">
        <v>1.0732440289047795E-2</v>
      </c>
      <c r="E35" s="164">
        <v>-2.4306854282748749E-3</v>
      </c>
      <c r="F35" s="165">
        <v>5.406515137796942E-3</v>
      </c>
    </row>
    <row r="36" spans="2:6" ht="26" x14ac:dyDescent="0.3">
      <c r="B36" s="162" t="s">
        <v>314</v>
      </c>
      <c r="C36" s="163">
        <v>0.43590959209718794</v>
      </c>
      <c r="D36" s="165">
        <v>6.0469916317176242E-3</v>
      </c>
      <c r="E36" s="164">
        <v>3.7257504549161768E-2</v>
      </c>
      <c r="F36" s="165">
        <v>4.9092717095159874E-3</v>
      </c>
    </row>
    <row r="37" spans="2:6" ht="26" x14ac:dyDescent="0.3">
      <c r="B37" s="162" t="s">
        <v>315</v>
      </c>
      <c r="C37" s="163">
        <v>0.54504032823263238</v>
      </c>
      <c r="D37" s="165">
        <v>5.0544292692408233E-3</v>
      </c>
      <c r="E37" s="164">
        <v>-5.88572395551085E-2</v>
      </c>
      <c r="F37" s="165">
        <v>4.7518247077440387E-3</v>
      </c>
    </row>
    <row r="38" spans="2:6" ht="26" x14ac:dyDescent="0.3">
      <c r="B38" s="162" t="s">
        <v>316</v>
      </c>
      <c r="C38" s="163">
        <v>0.44903938607463062</v>
      </c>
      <c r="D38" s="165">
        <v>1.9829796718775217E-2</v>
      </c>
      <c r="E38" s="164">
        <v>1.7361889965350867E-2</v>
      </c>
      <c r="F38" s="165">
        <v>1.7692670361585901E-2</v>
      </c>
    </row>
    <row r="39" spans="2:6" ht="26" x14ac:dyDescent="0.3">
      <c r="B39" s="162" t="s">
        <v>317</v>
      </c>
      <c r="C39" s="163">
        <v>0.55722283300746134</v>
      </c>
      <c r="D39" s="165">
        <v>5.5022267210326214E-3</v>
      </c>
      <c r="E39" s="164">
        <v>-2.540949078450784E-2</v>
      </c>
      <c r="F39" s="165">
        <v>4.2466042435023305E-3</v>
      </c>
    </row>
    <row r="40" spans="2:6" ht="26" x14ac:dyDescent="0.3">
      <c r="B40" s="162" t="s">
        <v>318</v>
      </c>
      <c r="C40" s="163">
        <v>0.40398478708803875</v>
      </c>
      <c r="D40" s="165">
        <v>8.5413937003187557E-3</v>
      </c>
      <c r="E40" s="164">
        <v>8.8979488953268029E-2</v>
      </c>
      <c r="F40" s="165">
        <v>7.3625430626471089E-3</v>
      </c>
    </row>
    <row r="41" spans="2:6" ht="27" thickBot="1" x14ac:dyDescent="0.35">
      <c r="B41" s="171" t="s">
        <v>319</v>
      </c>
      <c r="C41" s="172">
        <v>0.39396638653359684</v>
      </c>
      <c r="D41" s="173">
        <v>1.4730196254811478E-2</v>
      </c>
      <c r="E41" s="174">
        <v>9.6004981209782208E-4</v>
      </c>
      <c r="F41" s="173">
        <v>1.0862025585233394E-2</v>
      </c>
    </row>
    <row r="42" spans="2:6" ht="17" thickTop="1" x14ac:dyDescent="0.2"/>
  </sheetData>
  <mergeCells count="2">
    <mergeCell ref="C3:F3"/>
    <mergeCell ref="C34:F34"/>
  </mergeCells>
  <phoneticPr fontId="101" type="noConversion"/>
  <pageMargins left="0.75" right="0.75" top="1" bottom="1" header="0.5" footer="0.5"/>
  <pageSetup scale="61"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19"/>
  <sheetViews>
    <sheetView workbookViewId="0">
      <pane xSplit="1" ySplit="1" topLeftCell="B2" activePane="bottomRight" state="frozen"/>
      <selection pane="topRight"/>
      <selection pane="bottomLeft"/>
      <selection pane="bottomRight" activeCell="F8" sqref="F8"/>
    </sheetView>
  </sheetViews>
  <sheetFormatPr baseColWidth="10" defaultColWidth="11" defaultRowHeight="16" x14ac:dyDescent="0.2"/>
  <cols>
    <col min="1" max="1" width="17.33203125" style="18" customWidth="1"/>
    <col min="2" max="16384" width="11" style="18"/>
  </cols>
  <sheetData>
    <row r="1" spans="1:17" s="35" customFormat="1" ht="51" x14ac:dyDescent="0.2">
      <c r="B1" s="36" t="s">
        <v>12</v>
      </c>
      <c r="C1" s="36" t="s">
        <v>48</v>
      </c>
      <c r="D1" s="36" t="s">
        <v>47</v>
      </c>
      <c r="E1" s="36" t="s">
        <v>46</v>
      </c>
    </row>
    <row r="2" spans="1:17" x14ac:dyDescent="0.2">
      <c r="A2" s="30" t="s">
        <v>5</v>
      </c>
      <c r="B2" s="29">
        <v>2.5760594544648772</v>
      </c>
      <c r="C2" s="24">
        <v>0.36081676937669838</v>
      </c>
      <c r="D2" s="28">
        <v>0.40461450275815142</v>
      </c>
      <c r="E2" s="28">
        <v>4.6076539817790847</v>
      </c>
      <c r="P2" s="30"/>
      <c r="Q2" s="30"/>
    </row>
    <row r="3" spans="1:17" x14ac:dyDescent="0.2">
      <c r="A3" s="30" t="s">
        <v>7</v>
      </c>
      <c r="B3" s="29">
        <v>2.4170053053193823</v>
      </c>
      <c r="C3" s="24">
        <v>0.36081676937669838</v>
      </c>
      <c r="D3" s="28">
        <v>0.68416351867003244</v>
      </c>
      <c r="E3" s="28">
        <v>7.9996490577609283</v>
      </c>
      <c r="P3" s="30"/>
      <c r="Q3" s="30"/>
    </row>
    <row r="4" spans="1:17" x14ac:dyDescent="0.2">
      <c r="A4" s="34" t="s">
        <v>24</v>
      </c>
      <c r="B4" s="29">
        <v>2.2852999866399926</v>
      </c>
      <c r="C4" s="24">
        <v>0.36081676937669838</v>
      </c>
      <c r="D4" s="28">
        <v>0.47996308817683037</v>
      </c>
      <c r="E4" s="28">
        <v>16.745534629218685</v>
      </c>
      <c r="P4" s="30"/>
      <c r="Q4" s="30"/>
    </row>
    <row r="5" spans="1:17" x14ac:dyDescent="0.2">
      <c r="A5" s="31" t="s">
        <v>14</v>
      </c>
      <c r="B5" s="29">
        <v>0.97482127044710287</v>
      </c>
      <c r="C5" s="24">
        <v>0.36081676937669838</v>
      </c>
      <c r="D5" s="28">
        <v>0.47996308817683037</v>
      </c>
      <c r="E5" s="28">
        <v>2.1814755318098822</v>
      </c>
      <c r="P5" s="30"/>
      <c r="Q5" s="30"/>
    </row>
    <row r="6" spans="1:17" x14ac:dyDescent="0.2">
      <c r="A6" s="30" t="s">
        <v>40</v>
      </c>
      <c r="B6" s="29">
        <v>0.89230249376021953</v>
      </c>
      <c r="C6" s="24">
        <v>0.36081676937669838</v>
      </c>
      <c r="D6" s="28">
        <v>0.47996308817683037</v>
      </c>
      <c r="E6" s="28">
        <v>2.1348906384735855</v>
      </c>
      <c r="P6" s="30"/>
      <c r="Q6" s="30"/>
    </row>
    <row r="7" spans="1:17" x14ac:dyDescent="0.2">
      <c r="A7" s="30" t="s">
        <v>3</v>
      </c>
      <c r="B7" s="29">
        <v>0.61488639096018938</v>
      </c>
      <c r="C7" s="24">
        <v>0.36081676937669838</v>
      </c>
      <c r="D7" s="28">
        <v>0.41153378760859277</v>
      </c>
      <c r="E7" s="28">
        <v>1.1495705968665206</v>
      </c>
      <c r="P7" s="30"/>
      <c r="Q7" s="30"/>
    </row>
    <row r="8" spans="1:17" x14ac:dyDescent="0.2">
      <c r="A8" s="30" t="s">
        <v>11</v>
      </c>
      <c r="B8" s="29">
        <v>0.48185631506037491</v>
      </c>
      <c r="C8" s="24">
        <v>0.36081676937669838</v>
      </c>
      <c r="D8" s="28">
        <v>0.4031489417707429</v>
      </c>
      <c r="E8" s="28">
        <v>0.67980103327038299</v>
      </c>
      <c r="P8" s="30"/>
      <c r="Q8" s="30"/>
    </row>
    <row r="9" spans="1:17" x14ac:dyDescent="0.2">
      <c r="A9" s="30" t="s">
        <v>8</v>
      </c>
      <c r="B9" s="29">
        <v>0.45220474547375394</v>
      </c>
      <c r="C9" s="24">
        <v>0.36081676937669838</v>
      </c>
      <c r="D9" s="28">
        <v>0.51589201053413136</v>
      </c>
      <c r="E9" s="28">
        <v>0.18304850872360104</v>
      </c>
      <c r="P9" s="30"/>
      <c r="Q9" s="30"/>
    </row>
    <row r="10" spans="1:17" x14ac:dyDescent="0.2">
      <c r="A10" s="30" t="s">
        <v>6</v>
      </c>
      <c r="B10" s="29">
        <v>0.43094579515647402</v>
      </c>
      <c r="C10" s="24">
        <v>0.36081676937669838</v>
      </c>
      <c r="D10" s="28">
        <v>0.48415758018996907</v>
      </c>
      <c r="E10" s="28">
        <v>0.16233602672515596</v>
      </c>
      <c r="P10" s="30"/>
      <c r="Q10" s="30"/>
    </row>
    <row r="11" spans="1:17" x14ac:dyDescent="0.2">
      <c r="A11" s="30" t="s">
        <v>0</v>
      </c>
      <c r="B11" s="29">
        <v>0.41977482452487414</v>
      </c>
      <c r="C11" s="32">
        <v>0.36081676937669838</v>
      </c>
      <c r="D11" s="28">
        <v>0.48210280844721259</v>
      </c>
      <c r="E11" s="28">
        <v>0.25723407405999843</v>
      </c>
    </row>
    <row r="12" spans="1:17" x14ac:dyDescent="0.2">
      <c r="A12" s="31" t="s">
        <v>20</v>
      </c>
      <c r="B12" s="29">
        <v>0.41884260770852871</v>
      </c>
      <c r="C12" s="24">
        <v>0.36081676937669838</v>
      </c>
      <c r="D12" s="28">
        <v>0.43664443770241151</v>
      </c>
      <c r="E12" s="28">
        <v>0.23732566147384185</v>
      </c>
    </row>
    <row r="13" spans="1:17" x14ac:dyDescent="0.2">
      <c r="A13" s="30" t="s">
        <v>1</v>
      </c>
      <c r="B13" s="29">
        <v>0.40428538787668511</v>
      </c>
      <c r="C13" s="24">
        <v>0.36081676937669838</v>
      </c>
      <c r="D13" s="28">
        <v>0.44755015816737814</v>
      </c>
      <c r="E13" s="28">
        <v>0.24643753940062663</v>
      </c>
    </row>
    <row r="14" spans="1:17" x14ac:dyDescent="0.2">
      <c r="A14" s="26" t="s">
        <v>22</v>
      </c>
      <c r="B14" s="25">
        <v>0.35986511293798373</v>
      </c>
      <c r="C14" s="24">
        <v>0.36081676937669838</v>
      </c>
      <c r="D14" s="23">
        <v>0.38244922547378107</v>
      </c>
      <c r="E14" s="23">
        <v>0.27383940346897767</v>
      </c>
    </row>
    <row r="15" spans="1:17" x14ac:dyDescent="0.2">
      <c r="A15" s="26" t="s">
        <v>13</v>
      </c>
      <c r="B15" s="25">
        <v>0.31301581156556391</v>
      </c>
      <c r="C15" s="24">
        <v>0.36081676937669838</v>
      </c>
      <c r="D15" s="23">
        <v>0.3159171001923794</v>
      </c>
      <c r="E15" s="23">
        <v>0.28343272646330486</v>
      </c>
    </row>
    <row r="16" spans="1:17" x14ac:dyDescent="0.2">
      <c r="A16" s="27" t="s">
        <v>15</v>
      </c>
      <c r="B16" s="25">
        <v>0.29546351380205693</v>
      </c>
      <c r="C16" s="24">
        <v>0.36081676937669838</v>
      </c>
      <c r="D16" s="23">
        <v>0.11438915202699569</v>
      </c>
      <c r="E16" s="23">
        <v>3.1934639833073937</v>
      </c>
    </row>
    <row r="17" spans="1:5" x14ac:dyDescent="0.2">
      <c r="A17" s="26" t="s">
        <v>21</v>
      </c>
      <c r="B17" s="25">
        <v>0.23305888899623428</v>
      </c>
      <c r="C17" s="24">
        <v>0.36081676937669838</v>
      </c>
      <c r="D17" s="23">
        <v>0.18400463874630477</v>
      </c>
      <c r="E17" s="23">
        <v>0.51265902111925798</v>
      </c>
    </row>
    <row r="18" spans="1:5" ht="17" thickBot="1" x14ac:dyDescent="0.25">
      <c r="A18" s="22" t="s">
        <v>9</v>
      </c>
      <c r="B18" s="21">
        <v>0.21535775015018682</v>
      </c>
      <c r="C18" s="20">
        <v>0.36081676937669838</v>
      </c>
      <c r="D18" s="19">
        <v>0.2171009289647885</v>
      </c>
      <c r="E18" s="19">
        <v>0.2071972615008727</v>
      </c>
    </row>
    <row r="19" spans="1:5" ht="17" thickTop="1" x14ac:dyDescent="0.2"/>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L17"/>
  <sheetViews>
    <sheetView workbookViewId="0">
      <pane xSplit="2" ySplit="1" topLeftCell="C2" activePane="bottomRight" state="frozen"/>
      <selection pane="topRight"/>
      <selection pane="bottomLeft"/>
      <selection pane="bottomRight" activeCell="G7" sqref="G7"/>
    </sheetView>
  </sheetViews>
  <sheetFormatPr baseColWidth="10" defaultColWidth="11" defaultRowHeight="16" x14ac:dyDescent="0.2"/>
  <cols>
    <col min="1" max="1" width="11" style="18" customWidth="1"/>
    <col min="2" max="2" width="17.33203125" style="18" customWidth="1"/>
    <col min="3" max="16384" width="11" style="18"/>
  </cols>
  <sheetData>
    <row r="1" spans="1:12" s="35" customFormat="1" ht="51" x14ac:dyDescent="0.2">
      <c r="C1" s="36" t="s">
        <v>12</v>
      </c>
      <c r="D1" s="36" t="s">
        <v>47</v>
      </c>
      <c r="E1" s="36" t="s">
        <v>286</v>
      </c>
      <c r="F1" s="36" t="s">
        <v>46</v>
      </c>
      <c r="G1" s="36" t="s">
        <v>48</v>
      </c>
      <c r="H1" s="36"/>
      <c r="I1" s="36"/>
      <c r="J1" s="36"/>
      <c r="K1" s="36"/>
      <c r="L1" s="36"/>
    </row>
    <row r="2" spans="1:12" s="35" customFormat="1" ht="17" x14ac:dyDescent="0.2">
      <c r="A2" s="35" t="str">
        <f>+B2</f>
        <v>Puerto Rico</v>
      </c>
      <c r="B2" s="30" t="str">
        <f>DataF3!A4</f>
        <v>Puerto Rico</v>
      </c>
      <c r="C2" s="33">
        <v>2.2852999866399926</v>
      </c>
      <c r="D2" s="33">
        <f>DataF3!D4</f>
        <v>0.47996308817683037</v>
      </c>
      <c r="E2" s="198">
        <f t="shared" ref="E2:E9" si="0">F2-D2</f>
        <v>16.265571541041854</v>
      </c>
      <c r="F2" s="33">
        <f>DataF3!E4</f>
        <v>16.745534629218685</v>
      </c>
      <c r="G2" s="33">
        <f>DataF3!C$2</f>
        <v>0.36081676937669838</v>
      </c>
    </row>
    <row r="3" spans="1:12" x14ac:dyDescent="0.2">
      <c r="A3" s="18" t="str">
        <f>B3</f>
        <v>Ireland</v>
      </c>
      <c r="B3" s="30" t="str">
        <f>DataF3!A3</f>
        <v>Ireland</v>
      </c>
      <c r="C3" s="33">
        <v>2.4170053053193823</v>
      </c>
      <c r="D3" s="33">
        <f>DataF3!D3</f>
        <v>0.68416351867003244</v>
      </c>
      <c r="E3" s="198">
        <f t="shared" si="0"/>
        <v>7.3154855390908962</v>
      </c>
      <c r="F3" s="33">
        <f>DataF3!E3</f>
        <v>7.9996490577609283</v>
      </c>
      <c r="G3" s="33">
        <f>DataF3!C$2</f>
        <v>0.36081676937669838</v>
      </c>
    </row>
    <row r="4" spans="1:12" x14ac:dyDescent="0.2">
      <c r="A4" s="18" t="str">
        <f t="shared" ref="A4:A17" si="1">B4</f>
        <v>Luxembourg</v>
      </c>
      <c r="B4" s="30" t="str">
        <f>DataF3!A2</f>
        <v>Luxembourg</v>
      </c>
      <c r="C4" s="33">
        <v>2.5760594544648772</v>
      </c>
      <c r="D4" s="33">
        <f>DataF3!D2</f>
        <v>0.40461450275815142</v>
      </c>
      <c r="E4" s="198">
        <f t="shared" si="0"/>
        <v>4.2030394790209336</v>
      </c>
      <c r="F4" s="33">
        <f>DataF3!E2</f>
        <v>4.6076539817790847</v>
      </c>
      <c r="G4" s="33">
        <f>DataF3!C$2</f>
        <v>0.36081676937669838</v>
      </c>
    </row>
    <row r="5" spans="1:12" x14ac:dyDescent="0.2">
      <c r="A5" s="18" t="str">
        <f>B5</f>
        <v>Switzerland</v>
      </c>
      <c r="B5" s="18" t="s">
        <v>15</v>
      </c>
      <c r="C5" s="25">
        <v>0.29546351380205693</v>
      </c>
      <c r="D5" s="25">
        <f>+DataF3!D16</f>
        <v>0.11438915202699569</v>
      </c>
      <c r="E5" s="198">
        <f t="shared" si="0"/>
        <v>3.0790748312803982</v>
      </c>
      <c r="F5" s="25">
        <f>+DataF3!E16</f>
        <v>3.1934639833073937</v>
      </c>
      <c r="G5" s="25"/>
    </row>
    <row r="6" spans="1:12" x14ac:dyDescent="0.2">
      <c r="A6" s="18" t="str">
        <f>B6</f>
        <v>Singapore</v>
      </c>
      <c r="B6" s="30" t="str">
        <f>DataF3!A5</f>
        <v>Singapore</v>
      </c>
      <c r="C6" s="33">
        <v>0.97482127044710287</v>
      </c>
      <c r="D6" s="33">
        <f>DataF3!D5</f>
        <v>0.47996308817683037</v>
      </c>
      <c r="E6" s="198">
        <f t="shared" si="0"/>
        <v>1.7015124436330518</v>
      </c>
      <c r="F6" s="33">
        <f>DataF3!E5</f>
        <v>2.1814755318098822</v>
      </c>
      <c r="G6" s="33">
        <f>DataF3!C$2</f>
        <v>0.36081676937669838</v>
      </c>
    </row>
    <row r="7" spans="1:12" x14ac:dyDescent="0.2">
      <c r="A7" s="18" t="str">
        <f t="shared" si="1"/>
        <v>Hong Kong</v>
      </c>
      <c r="B7" s="30" t="str">
        <f>DataF3!A6</f>
        <v>Hong Kong</v>
      </c>
      <c r="C7" s="33">
        <v>0.89230249376021953</v>
      </c>
      <c r="D7" s="33">
        <f>DataF3!D6</f>
        <v>0.47996308817683037</v>
      </c>
      <c r="E7" s="198">
        <f t="shared" si="0"/>
        <v>1.6549275502967551</v>
      </c>
      <c r="F7" s="33">
        <f>DataF3!E6</f>
        <v>2.1348906384735855</v>
      </c>
      <c r="G7" s="33">
        <f>DataF3!C$2</f>
        <v>0.36081676937669838</v>
      </c>
    </row>
    <row r="8" spans="1:12" x14ac:dyDescent="0.2">
      <c r="A8" s="18" t="str">
        <f t="shared" si="1"/>
        <v>Netherlands</v>
      </c>
      <c r="B8" s="30" t="str">
        <f>DataF3!A7</f>
        <v>Netherlands</v>
      </c>
      <c r="C8" s="33">
        <v>0.61488639096018938</v>
      </c>
      <c r="D8" s="33">
        <f>DataF3!D7</f>
        <v>0.41153378760859277</v>
      </c>
      <c r="E8" s="198">
        <f t="shared" si="0"/>
        <v>0.73803680925792792</v>
      </c>
      <c r="F8" s="33">
        <f>DataF3!E7</f>
        <v>1.1495705968665206</v>
      </c>
      <c r="G8" s="33">
        <f>DataF3!C$2</f>
        <v>0.36081676937669838</v>
      </c>
    </row>
    <row r="9" spans="1:12" x14ac:dyDescent="0.2">
      <c r="A9" s="18" t="str">
        <f t="shared" si="1"/>
        <v>Belgium</v>
      </c>
      <c r="B9" s="26" t="str">
        <f>DataF3!A8</f>
        <v>Belgium</v>
      </c>
      <c r="C9" s="156">
        <v>0.48185631506037491</v>
      </c>
      <c r="D9" s="156">
        <f>DataF3!D8</f>
        <v>0.4031489417707429</v>
      </c>
      <c r="E9" s="198">
        <f t="shared" si="0"/>
        <v>0.2766520914996401</v>
      </c>
      <c r="F9" s="156">
        <f>DataF3!E8</f>
        <v>0.67980103327038299</v>
      </c>
      <c r="G9" s="33">
        <f>DataF3!C$2</f>
        <v>0.36081676937669838</v>
      </c>
    </row>
    <row r="10" spans="1:12" x14ac:dyDescent="0.2">
      <c r="A10" s="18" t="s">
        <v>36</v>
      </c>
      <c r="B10" s="26" t="s">
        <v>13</v>
      </c>
      <c r="C10" s="25">
        <v>0.31301581156556391</v>
      </c>
      <c r="D10" s="23">
        <v>0.3159171001923794</v>
      </c>
      <c r="E10" s="198"/>
      <c r="F10" s="23">
        <v>0.28343272646330486</v>
      </c>
      <c r="G10" s="33">
        <f>DataF3!C$2</f>
        <v>0.36081676937669838</v>
      </c>
    </row>
    <row r="11" spans="1:12" x14ac:dyDescent="0.2">
      <c r="A11" s="18" t="str">
        <f t="shared" si="1"/>
        <v>Australia</v>
      </c>
      <c r="B11" s="26" t="s">
        <v>22</v>
      </c>
      <c r="C11" s="25">
        <v>0.35986511293798373</v>
      </c>
      <c r="D11" s="23">
        <v>0.38244922547378107</v>
      </c>
      <c r="E11" s="198"/>
      <c r="F11" s="23">
        <v>0.27383940346897767</v>
      </c>
      <c r="G11" s="33">
        <f>DataF3!C$2</f>
        <v>0.36081676937669838</v>
      </c>
    </row>
    <row r="12" spans="1:12" x14ac:dyDescent="0.2">
      <c r="A12" s="18" t="s">
        <v>25</v>
      </c>
      <c r="B12" s="30" t="s">
        <v>0</v>
      </c>
      <c r="C12" s="29">
        <v>0.41977482452487414</v>
      </c>
      <c r="D12" s="28">
        <v>0.48210280844721259</v>
      </c>
      <c r="E12" s="198"/>
      <c r="F12" s="28">
        <v>0.25723407405999843</v>
      </c>
      <c r="G12" s="33">
        <f>DataF3!C$2</f>
        <v>0.36081676937669838</v>
      </c>
    </row>
    <row r="13" spans="1:12" x14ac:dyDescent="0.2">
      <c r="A13" s="18" t="str">
        <f t="shared" si="1"/>
        <v>Spain</v>
      </c>
      <c r="B13" s="30" t="s">
        <v>1</v>
      </c>
      <c r="C13" s="29">
        <v>0.40428538787668511</v>
      </c>
      <c r="D13" s="28">
        <v>0.44755015816737814</v>
      </c>
      <c r="E13" s="198"/>
      <c r="F13" s="28">
        <v>0.24643753940062663</v>
      </c>
      <c r="G13" s="33">
        <f>DataF3!C$2</f>
        <v>0.36081676937669838</v>
      </c>
    </row>
    <row r="14" spans="1:12" ht="17" x14ac:dyDescent="0.2">
      <c r="A14" s="18" t="str">
        <f t="shared" si="1"/>
        <v>Japan</v>
      </c>
      <c r="B14" s="35" t="s">
        <v>20</v>
      </c>
      <c r="C14" s="29">
        <v>0.41884260770852871</v>
      </c>
      <c r="D14" s="28">
        <v>0.43664443770241151</v>
      </c>
      <c r="E14" s="198"/>
      <c r="F14" s="28">
        <v>0.23732566147384185</v>
      </c>
      <c r="G14" s="33">
        <f>DataF3!C$2</f>
        <v>0.36081676937669838</v>
      </c>
    </row>
    <row r="15" spans="1:12" x14ac:dyDescent="0.2">
      <c r="A15" s="18" t="str">
        <f t="shared" si="1"/>
        <v>France</v>
      </c>
      <c r="B15" s="26" t="s">
        <v>9</v>
      </c>
      <c r="C15" s="25">
        <v>0.21535775015018682</v>
      </c>
      <c r="D15" s="23">
        <v>0.2171009289647885</v>
      </c>
      <c r="E15" s="198"/>
      <c r="F15" s="23">
        <v>0.2071972615008727</v>
      </c>
      <c r="G15" s="33">
        <f>DataF3!C$2</f>
        <v>0.36081676937669838</v>
      </c>
    </row>
    <row r="16" spans="1:12" x14ac:dyDescent="0.2">
      <c r="A16" s="18" t="str">
        <f t="shared" si="1"/>
        <v>Germany</v>
      </c>
      <c r="B16" s="30" t="str">
        <f>DataF3!A9</f>
        <v>Germany</v>
      </c>
      <c r="C16" s="33">
        <v>0.45220474547375394</v>
      </c>
      <c r="D16" s="33">
        <f>DataF3!D9</f>
        <v>0.51589201053413136</v>
      </c>
      <c r="E16" s="198"/>
      <c r="F16" s="33">
        <f>DataF3!E9</f>
        <v>0.18304850872360104</v>
      </c>
      <c r="G16" s="33">
        <f>DataF3!C$2</f>
        <v>0.36081676937669838</v>
      </c>
    </row>
    <row r="17" spans="1:7" x14ac:dyDescent="0.2">
      <c r="A17" s="18" t="str">
        <f t="shared" si="1"/>
        <v>Italy</v>
      </c>
      <c r="B17" s="26" t="s">
        <v>6</v>
      </c>
      <c r="C17" s="25">
        <v>0.43094579515647402</v>
      </c>
      <c r="D17" s="23">
        <v>0.48415758018996907</v>
      </c>
      <c r="E17" s="198"/>
      <c r="F17" s="23">
        <v>0.16233602672515596</v>
      </c>
      <c r="G17" s="33">
        <f>DataF3!C$2</f>
        <v>0.36081676937669838</v>
      </c>
    </row>
  </sheetData>
  <sortState xmlns:xlrd2="http://schemas.microsoft.com/office/spreadsheetml/2017/richdata2" ref="B2:G16">
    <sortCondition descending="1" ref="F2:F16"/>
  </sortState>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9"/>
  <dimension ref="A1:P60"/>
  <sheetViews>
    <sheetView workbookViewId="0">
      <pane xSplit="1" ySplit="4" topLeftCell="B41" activePane="bottomRight" state="frozen"/>
      <selection pane="topRight"/>
      <selection pane="bottomLeft"/>
      <selection pane="bottomRight" activeCell="I54" sqref="I54"/>
    </sheetView>
  </sheetViews>
  <sheetFormatPr baseColWidth="10" defaultColWidth="11" defaultRowHeight="16" x14ac:dyDescent="0.2"/>
  <cols>
    <col min="1" max="16384" width="11" style="16"/>
  </cols>
  <sheetData>
    <row r="1" spans="1:16" x14ac:dyDescent="0.2">
      <c r="B1" s="50" t="s">
        <v>13</v>
      </c>
      <c r="J1" s="50" t="s">
        <v>7</v>
      </c>
    </row>
    <row r="2" spans="1:16" x14ac:dyDescent="0.2">
      <c r="B2" s="49" t="s">
        <v>64</v>
      </c>
    </row>
    <row r="3" spans="1:16" s="45" customFormat="1" ht="136" x14ac:dyDescent="0.2">
      <c r="B3" s="48" t="s">
        <v>63</v>
      </c>
      <c r="C3" s="48" t="s">
        <v>62</v>
      </c>
      <c r="D3" s="48" t="s">
        <v>61</v>
      </c>
      <c r="E3" s="48" t="s">
        <v>60</v>
      </c>
      <c r="J3" s="48" t="s">
        <v>59</v>
      </c>
      <c r="K3" s="48" t="s">
        <v>31</v>
      </c>
      <c r="L3" s="48" t="s">
        <v>29</v>
      </c>
      <c r="M3" s="48" t="s">
        <v>58</v>
      </c>
      <c r="N3" s="48" t="s">
        <v>57</v>
      </c>
      <c r="O3" s="48" t="s">
        <v>56</v>
      </c>
      <c r="P3" s="48" t="s">
        <v>55</v>
      </c>
    </row>
    <row r="4" spans="1:16" s="45" customFormat="1" ht="34" x14ac:dyDescent="0.2">
      <c r="A4" s="45" t="s">
        <v>54</v>
      </c>
      <c r="B4" s="48" t="s">
        <v>53</v>
      </c>
      <c r="C4" s="48" t="s">
        <v>53</v>
      </c>
      <c r="D4" s="48" t="s">
        <v>53</v>
      </c>
      <c r="E4" s="48" t="s">
        <v>52</v>
      </c>
      <c r="J4" s="47" t="s">
        <v>51</v>
      </c>
      <c r="K4" s="47" t="s">
        <v>51</v>
      </c>
      <c r="L4" s="47" t="s">
        <v>51</v>
      </c>
      <c r="M4" s="47"/>
      <c r="N4" s="47"/>
      <c r="O4" s="46" t="s">
        <v>51</v>
      </c>
      <c r="P4" s="46"/>
    </row>
    <row r="5" spans="1:16" x14ac:dyDescent="0.2">
      <c r="A5" s="39">
        <v>1966</v>
      </c>
      <c r="B5" s="38">
        <v>0.49508107208624114</v>
      </c>
      <c r="C5" s="38">
        <v>0.46805143163842577</v>
      </c>
      <c r="D5" s="38"/>
      <c r="E5" s="38">
        <v>0.32741709643431482</v>
      </c>
      <c r="J5" s="42"/>
      <c r="K5" s="42"/>
      <c r="L5" s="42"/>
      <c r="M5" s="42"/>
      <c r="N5" s="42"/>
      <c r="O5" s="38"/>
      <c r="P5" s="44"/>
    </row>
    <row r="6" spans="1:16" x14ac:dyDescent="0.2">
      <c r="A6" s="39">
        <v>1967</v>
      </c>
      <c r="B6" s="38">
        <v>0.53200743198181777</v>
      </c>
      <c r="C6" s="38">
        <v>0.42827520463822283</v>
      </c>
      <c r="D6" s="38"/>
      <c r="E6" s="38">
        <v>0.29903572424436964</v>
      </c>
      <c r="J6" s="42"/>
      <c r="K6" s="42"/>
      <c r="L6" s="42"/>
      <c r="M6" s="42"/>
      <c r="N6" s="42"/>
      <c r="O6" s="38"/>
      <c r="P6" s="44"/>
    </row>
    <row r="7" spans="1:16" x14ac:dyDescent="0.2">
      <c r="A7" s="39">
        <v>1968</v>
      </c>
      <c r="B7" s="38">
        <v>0.52756150735356955</v>
      </c>
      <c r="C7" s="38">
        <v>0.41835536094219122</v>
      </c>
      <c r="D7" s="38"/>
      <c r="E7" s="38">
        <v>0.29344586133305117</v>
      </c>
      <c r="J7" s="42"/>
      <c r="K7" s="42"/>
      <c r="L7" s="42"/>
      <c r="M7" s="42"/>
      <c r="N7" s="42"/>
      <c r="O7" s="38"/>
      <c r="P7" s="44"/>
    </row>
    <row r="8" spans="1:16" x14ac:dyDescent="0.2">
      <c r="A8" s="39">
        <v>1969</v>
      </c>
      <c r="B8" s="38">
        <v>0.55569623825721859</v>
      </c>
      <c r="C8" s="38">
        <v>0.42954218923887788</v>
      </c>
      <c r="D8" s="38"/>
      <c r="E8" s="38">
        <v>0.25462440456320501</v>
      </c>
      <c r="J8" s="42"/>
      <c r="K8" s="42"/>
      <c r="L8" s="42"/>
      <c r="M8" s="42"/>
      <c r="N8" s="42"/>
      <c r="O8" s="38"/>
      <c r="P8" s="44"/>
    </row>
    <row r="9" spans="1:16" x14ac:dyDescent="0.2">
      <c r="A9" s="39">
        <v>1970</v>
      </c>
      <c r="B9" s="38">
        <v>0.70531986712938965</v>
      </c>
      <c r="C9" s="38">
        <v>0.41652808858302864</v>
      </c>
      <c r="D9" s="38"/>
      <c r="E9" s="38">
        <v>0.2082585864676767</v>
      </c>
      <c r="J9" s="42">
        <v>330.70967610879853</v>
      </c>
      <c r="K9" s="42">
        <v>0</v>
      </c>
      <c r="L9" s="42">
        <v>1432.8675156800095</v>
      </c>
      <c r="M9" s="41">
        <v>0</v>
      </c>
      <c r="N9" s="41">
        <v>0</v>
      </c>
      <c r="O9" s="38">
        <f t="shared" ref="O9:O54" si="0">(J9-K9)/L9</f>
        <v>0.23080268935530338</v>
      </c>
      <c r="P9" s="40">
        <f t="shared" ref="P9:P54" si="1">O9-N9+M9</f>
        <v>0.23080268935530338</v>
      </c>
    </row>
    <row r="10" spans="1:16" x14ac:dyDescent="0.2">
      <c r="A10" s="39">
        <v>1971</v>
      </c>
      <c r="B10" s="38">
        <v>0.82854223650412195</v>
      </c>
      <c r="C10" s="38">
        <v>0.46447188052526978</v>
      </c>
      <c r="D10" s="38"/>
      <c r="E10" s="38">
        <v>0.22816316850468396</v>
      </c>
      <c r="J10" s="42">
        <v>367.16048387002655</v>
      </c>
      <c r="K10" s="42">
        <v>0</v>
      </c>
      <c r="L10" s="42">
        <v>1684.1565755258182</v>
      </c>
      <c r="M10" s="41">
        <v>0</v>
      </c>
      <c r="N10" s="41">
        <v>0</v>
      </c>
      <c r="O10" s="38">
        <f t="shared" si="0"/>
        <v>0.21800852082615518</v>
      </c>
      <c r="P10" s="40">
        <f t="shared" si="1"/>
        <v>0.21800852082615518</v>
      </c>
    </row>
    <row r="11" spans="1:16" x14ac:dyDescent="0.2">
      <c r="A11" s="39">
        <v>1972</v>
      </c>
      <c r="B11" s="38">
        <v>0.82830841553670187</v>
      </c>
      <c r="C11" s="38">
        <v>0.46609399049882427</v>
      </c>
      <c r="D11" s="38"/>
      <c r="E11" s="38">
        <v>0.23830446205438197</v>
      </c>
      <c r="J11" s="42">
        <v>541.08096697692952</v>
      </c>
      <c r="K11" s="42">
        <v>0</v>
      </c>
      <c r="L11" s="42">
        <v>2020.426136778116</v>
      </c>
      <c r="M11" s="41">
        <v>0</v>
      </c>
      <c r="N11" s="41">
        <v>0</v>
      </c>
      <c r="O11" s="38">
        <f t="shared" si="0"/>
        <v>0.26780536894051832</v>
      </c>
      <c r="P11" s="40">
        <f t="shared" si="1"/>
        <v>0.26780536894051832</v>
      </c>
    </row>
    <row r="12" spans="1:16" x14ac:dyDescent="0.2">
      <c r="A12" s="39">
        <v>1973</v>
      </c>
      <c r="B12" s="38">
        <v>0.87708090175180697</v>
      </c>
      <c r="C12" s="38">
        <v>0.48640453645927767</v>
      </c>
      <c r="D12" s="38"/>
      <c r="E12" s="38">
        <v>0.23437452477265122</v>
      </c>
      <c r="J12" s="42">
        <v>756.88722008791922</v>
      </c>
      <c r="K12" s="42">
        <v>0</v>
      </c>
      <c r="L12" s="42">
        <v>2412.939458976618</v>
      </c>
      <c r="M12" s="41">
        <v>0</v>
      </c>
      <c r="N12" s="41">
        <v>0</v>
      </c>
      <c r="O12" s="38">
        <f t="shared" si="0"/>
        <v>0.31367849585788288</v>
      </c>
      <c r="P12" s="40">
        <f t="shared" si="1"/>
        <v>0.31367849585788288</v>
      </c>
    </row>
    <row r="13" spans="1:16" x14ac:dyDescent="0.2">
      <c r="A13" s="39">
        <v>1974</v>
      </c>
      <c r="B13" s="38">
        <v>0.87868433595720852</v>
      </c>
      <c r="C13" s="38">
        <v>0.41821092668379206</v>
      </c>
      <c r="D13" s="38"/>
      <c r="E13" s="38">
        <v>0.19836070684990348</v>
      </c>
      <c r="J13" s="42">
        <v>861.14765198936857</v>
      </c>
      <c r="K13" s="42">
        <v>0</v>
      </c>
      <c r="L13" s="42">
        <v>2787.7824641499838</v>
      </c>
      <c r="M13" s="41">
        <v>0</v>
      </c>
      <c r="N13" s="41">
        <v>0</v>
      </c>
      <c r="O13" s="38">
        <f t="shared" si="0"/>
        <v>0.30890059144264653</v>
      </c>
      <c r="P13" s="40">
        <f t="shared" si="1"/>
        <v>0.30890059144264653</v>
      </c>
    </row>
    <row r="14" spans="1:16" x14ac:dyDescent="0.2">
      <c r="A14" s="39">
        <v>1975</v>
      </c>
      <c r="B14" s="38">
        <v>0.84854753193002774</v>
      </c>
      <c r="C14" s="38">
        <v>0.41190561487176824</v>
      </c>
      <c r="D14" s="38"/>
      <c r="E14" s="38">
        <v>0.21795211387638055</v>
      </c>
      <c r="J14" s="42">
        <v>867.33717892542529</v>
      </c>
      <c r="K14" s="42">
        <v>0</v>
      </c>
      <c r="L14" s="42">
        <v>3373.9960703316506</v>
      </c>
      <c r="M14" s="41">
        <v>0</v>
      </c>
      <c r="N14" s="41">
        <v>0</v>
      </c>
      <c r="O14" s="38">
        <f t="shared" si="0"/>
        <v>0.25706526055324347</v>
      </c>
      <c r="P14" s="40">
        <f t="shared" si="1"/>
        <v>0.25706526055324347</v>
      </c>
    </row>
    <row r="15" spans="1:16" x14ac:dyDescent="0.2">
      <c r="A15" s="39">
        <v>1976</v>
      </c>
      <c r="B15" s="38">
        <v>0.90233023375604315</v>
      </c>
      <c r="C15" s="38">
        <v>0.43673327051951683</v>
      </c>
      <c r="D15" s="38"/>
      <c r="E15" s="38">
        <v>0.24220473179004845</v>
      </c>
      <c r="J15" s="42">
        <v>1019.7928266857671</v>
      </c>
      <c r="K15" s="42">
        <v>0</v>
      </c>
      <c r="L15" s="42">
        <v>3259.3482232312863</v>
      </c>
      <c r="M15" s="41">
        <v>0</v>
      </c>
      <c r="N15" s="41">
        <v>0</v>
      </c>
      <c r="O15" s="38">
        <f t="shared" si="0"/>
        <v>0.31288244054964903</v>
      </c>
      <c r="P15" s="40">
        <f t="shared" si="1"/>
        <v>0.31288244054964903</v>
      </c>
    </row>
    <row r="16" spans="1:16" x14ac:dyDescent="0.2">
      <c r="A16" s="39">
        <v>1977</v>
      </c>
      <c r="B16" s="38">
        <v>0.86798182350929043</v>
      </c>
      <c r="C16" s="38">
        <v>0.36275276616030661</v>
      </c>
      <c r="D16" s="38">
        <v>0.35535913955593418</v>
      </c>
      <c r="E16" s="38">
        <v>0.24967862992681059</v>
      </c>
      <c r="J16" s="42">
        <v>1357.9529498480026</v>
      </c>
      <c r="K16" s="42">
        <v>0</v>
      </c>
      <c r="L16" s="42">
        <v>3738.73981343169</v>
      </c>
      <c r="M16" s="41">
        <v>0</v>
      </c>
      <c r="N16" s="41">
        <v>0</v>
      </c>
      <c r="O16" s="38">
        <f t="shared" si="0"/>
        <v>0.36321140748266556</v>
      </c>
      <c r="P16" s="40">
        <f t="shared" si="1"/>
        <v>0.36321140748266556</v>
      </c>
    </row>
    <row r="17" spans="1:16" x14ac:dyDescent="0.2">
      <c r="A17" s="39">
        <v>1978</v>
      </c>
      <c r="B17" s="38">
        <v>1.073396363296081</v>
      </c>
      <c r="C17" s="38">
        <v>0.40671731368300224</v>
      </c>
      <c r="D17" s="38">
        <v>0.31558307533539731</v>
      </c>
      <c r="E17" s="38">
        <v>0.25274726516845297</v>
      </c>
      <c r="J17" s="42">
        <v>1809.2202161126124</v>
      </c>
      <c r="K17" s="42">
        <v>0</v>
      </c>
      <c r="L17" s="42">
        <v>4907.853284108166</v>
      </c>
      <c r="M17" s="41">
        <v>0</v>
      </c>
      <c r="N17" s="41">
        <v>0</v>
      </c>
      <c r="O17" s="38">
        <f t="shared" si="0"/>
        <v>0.36863779566739352</v>
      </c>
      <c r="P17" s="40">
        <f t="shared" si="1"/>
        <v>0.36863779566739352</v>
      </c>
    </row>
    <row r="18" spans="1:16" x14ac:dyDescent="0.2">
      <c r="A18" s="39">
        <v>1979</v>
      </c>
      <c r="B18" s="38">
        <v>1.3794073215162261</v>
      </c>
      <c r="C18" s="38">
        <v>0.42404441231649603</v>
      </c>
      <c r="D18" s="38">
        <v>0.34750362936312568</v>
      </c>
      <c r="E18" s="38">
        <v>0.22419634403613548</v>
      </c>
      <c r="J18" s="42">
        <v>2261.2585427389572</v>
      </c>
      <c r="K18" s="42">
        <v>0</v>
      </c>
      <c r="L18" s="42">
        <v>6503.0804132208141</v>
      </c>
      <c r="M18" s="41">
        <v>0</v>
      </c>
      <c r="N18" s="41">
        <v>0</v>
      </c>
      <c r="O18" s="38">
        <f t="shared" si="0"/>
        <v>0.34772114122128961</v>
      </c>
      <c r="P18" s="40">
        <f t="shared" si="1"/>
        <v>0.34772114122128961</v>
      </c>
    </row>
    <row r="19" spans="1:16" x14ac:dyDescent="0.2">
      <c r="A19" s="39">
        <v>1980</v>
      </c>
      <c r="B19" s="38">
        <v>1.4867445331852969</v>
      </c>
      <c r="C19" s="38">
        <v>0.4005053411707698</v>
      </c>
      <c r="D19" s="38">
        <v>0.33797787599570506</v>
      </c>
      <c r="E19" s="38">
        <v>0.18160749108668492</v>
      </c>
      <c r="J19" s="42">
        <v>2206.9506344503466</v>
      </c>
      <c r="K19" s="42">
        <v>0</v>
      </c>
      <c r="L19" s="42">
        <v>8111.8021199112527</v>
      </c>
      <c r="M19" s="41">
        <v>0</v>
      </c>
      <c r="N19" s="41">
        <v>0</v>
      </c>
      <c r="O19" s="38">
        <f t="shared" si="0"/>
        <v>0.27206662611174393</v>
      </c>
      <c r="P19" s="40">
        <f t="shared" si="1"/>
        <v>0.27206662611174393</v>
      </c>
    </row>
    <row r="20" spans="1:16" x14ac:dyDescent="0.2">
      <c r="A20" s="39">
        <v>1981</v>
      </c>
      <c r="B20" s="38">
        <v>1.2739406493878762</v>
      </c>
      <c r="C20" s="38">
        <v>0.31643750555456895</v>
      </c>
      <c r="D20" s="38">
        <v>0.27296616664841783</v>
      </c>
      <c r="E20" s="38">
        <v>0.19014621085627487</v>
      </c>
      <c r="J20" s="42">
        <v>2430.7778825249006</v>
      </c>
      <c r="K20" s="42">
        <v>0</v>
      </c>
      <c r="L20" s="42">
        <v>7529.3634719068932</v>
      </c>
      <c r="M20" s="43">
        <f t="shared" ref="M20:M38" si="2">M19+(M$39-M$19)/20</f>
        <v>2.5000000000000001E-3</v>
      </c>
      <c r="N20" s="43">
        <f t="shared" ref="N20:N38" si="3">N19+(N$39-N$19)/20</f>
        <v>2.5000000000000001E-3</v>
      </c>
      <c r="O20" s="38">
        <f t="shared" si="0"/>
        <v>0.3228397581806845</v>
      </c>
      <c r="P20" s="40">
        <f t="shared" si="1"/>
        <v>0.3228397581806845</v>
      </c>
    </row>
    <row r="21" spans="1:16" x14ac:dyDescent="0.2">
      <c r="A21" s="39">
        <v>1982</v>
      </c>
      <c r="B21" s="38">
        <v>1.3347086801894943</v>
      </c>
      <c r="C21" s="38">
        <v>0.24426920698491125</v>
      </c>
      <c r="D21" s="38">
        <v>0.10862458731113894</v>
      </c>
      <c r="E21" s="38">
        <v>0.16775127557222333</v>
      </c>
      <c r="J21" s="42">
        <v>2401.8172146547372</v>
      </c>
      <c r="K21" s="42">
        <v>0</v>
      </c>
      <c r="L21" s="42">
        <v>7575.6182253438865</v>
      </c>
      <c r="M21" s="43">
        <f t="shared" si="2"/>
        <v>5.0000000000000001E-3</v>
      </c>
      <c r="N21" s="43">
        <f t="shared" si="3"/>
        <v>5.0000000000000001E-3</v>
      </c>
      <c r="O21" s="38">
        <f t="shared" si="0"/>
        <v>0.31704570415382954</v>
      </c>
      <c r="P21" s="40">
        <f t="shared" si="1"/>
        <v>0.31704570415382954</v>
      </c>
    </row>
    <row r="22" spans="1:16" x14ac:dyDescent="0.2">
      <c r="A22" s="39">
        <v>1983</v>
      </c>
      <c r="B22" s="38">
        <v>1.4214327671020155</v>
      </c>
      <c r="C22" s="38">
        <v>0.31338656244658269</v>
      </c>
      <c r="D22" s="38">
        <v>0.14576316853024385</v>
      </c>
      <c r="E22" s="38">
        <v>0.19527044006563291</v>
      </c>
      <c r="J22" s="42">
        <v>2505.1037754253548</v>
      </c>
      <c r="K22" s="42">
        <v>0</v>
      </c>
      <c r="L22" s="42">
        <v>7263.2350919377468</v>
      </c>
      <c r="M22" s="43">
        <f t="shared" si="2"/>
        <v>7.4999999999999997E-3</v>
      </c>
      <c r="N22" s="43">
        <f t="shared" si="3"/>
        <v>7.4999999999999997E-3</v>
      </c>
      <c r="O22" s="38">
        <f t="shared" si="0"/>
        <v>0.34490192644404988</v>
      </c>
      <c r="P22" s="40">
        <f t="shared" si="1"/>
        <v>0.34490192644404988</v>
      </c>
    </row>
    <row r="23" spans="1:16" x14ac:dyDescent="0.2">
      <c r="A23" s="39">
        <v>1984</v>
      </c>
      <c r="B23" s="38">
        <v>1.5513943546635445</v>
      </c>
      <c r="C23" s="38">
        <v>0.37819235253477734</v>
      </c>
      <c r="D23" s="38">
        <v>0.21569270726539538</v>
      </c>
      <c r="E23" s="38">
        <v>0.21865506784484687</v>
      </c>
      <c r="J23" s="42">
        <v>2783.4618598676898</v>
      </c>
      <c r="K23" s="42">
        <v>0</v>
      </c>
      <c r="L23" s="42">
        <v>6882.7996169261733</v>
      </c>
      <c r="M23" s="43">
        <f t="shared" si="2"/>
        <v>0.01</v>
      </c>
      <c r="N23" s="43">
        <f t="shared" si="3"/>
        <v>0.01</v>
      </c>
      <c r="O23" s="38">
        <f t="shared" si="0"/>
        <v>0.40440838245858612</v>
      </c>
      <c r="P23" s="40">
        <f t="shared" si="1"/>
        <v>0.40440838245858612</v>
      </c>
    </row>
    <row r="24" spans="1:16" x14ac:dyDescent="0.2">
      <c r="A24" s="39">
        <v>1985</v>
      </c>
      <c r="B24" s="38">
        <v>1.6782389912274449</v>
      </c>
      <c r="C24" s="38">
        <v>0.37158685153177656</v>
      </c>
      <c r="D24" s="38">
        <v>0.16157281723443384</v>
      </c>
      <c r="E24" s="38">
        <v>0.21490274027789552</v>
      </c>
      <c r="J24" s="42">
        <v>3255.6914447109766</v>
      </c>
      <c r="K24" s="42">
        <v>0</v>
      </c>
      <c r="L24" s="42">
        <v>7206.2070881318223</v>
      </c>
      <c r="M24" s="43">
        <f t="shared" si="2"/>
        <v>1.2500000000000001E-2</v>
      </c>
      <c r="N24" s="43">
        <f t="shared" si="3"/>
        <v>1.2500000000000001E-2</v>
      </c>
      <c r="O24" s="38">
        <f t="shared" si="0"/>
        <v>0.45178988126401465</v>
      </c>
      <c r="P24" s="40">
        <f t="shared" si="1"/>
        <v>0.45178988126401465</v>
      </c>
    </row>
    <row r="25" spans="1:16" x14ac:dyDescent="0.2">
      <c r="A25" s="39">
        <v>1986</v>
      </c>
      <c r="B25" s="38">
        <v>1.3720380659129294</v>
      </c>
      <c r="C25" s="38">
        <v>0.42063117756785584</v>
      </c>
      <c r="D25" s="38">
        <v>0.12353743698839199</v>
      </c>
      <c r="E25" s="38">
        <v>0.18231029858653452</v>
      </c>
      <c r="J25" s="42">
        <v>4479.3595716103036</v>
      </c>
      <c r="K25" s="42">
        <v>0</v>
      </c>
      <c r="L25" s="42">
        <v>9804.3840005133006</v>
      </c>
      <c r="M25" s="43">
        <f t="shared" si="2"/>
        <v>1.5000000000000001E-2</v>
      </c>
      <c r="N25" s="43">
        <f t="shared" si="3"/>
        <v>1.5000000000000001E-2</v>
      </c>
      <c r="O25" s="38">
        <f t="shared" si="0"/>
        <v>0.45687312648870038</v>
      </c>
      <c r="P25" s="40">
        <f t="shared" si="1"/>
        <v>0.45687312648870038</v>
      </c>
    </row>
    <row r="26" spans="1:16" x14ac:dyDescent="0.2">
      <c r="A26" s="39">
        <v>1987</v>
      </c>
      <c r="B26" s="38">
        <v>1.6814539936788921</v>
      </c>
      <c r="C26" s="38">
        <v>0.48041606055249653</v>
      </c>
      <c r="D26" s="38">
        <v>0.14474684664979326</v>
      </c>
      <c r="E26" s="38">
        <v>0.18558160680652072</v>
      </c>
      <c r="J26" s="42">
        <v>5549.2825748382529</v>
      </c>
      <c r="K26" s="42">
        <v>0</v>
      </c>
      <c r="L26" s="42">
        <v>11401.360535540292</v>
      </c>
      <c r="M26" s="43">
        <f t="shared" si="2"/>
        <v>1.7500000000000002E-2</v>
      </c>
      <c r="N26" s="43">
        <f t="shared" si="3"/>
        <v>1.7500000000000002E-2</v>
      </c>
      <c r="O26" s="38">
        <f t="shared" si="0"/>
        <v>0.48672108539503189</v>
      </c>
      <c r="P26" s="40">
        <f t="shared" si="1"/>
        <v>0.48672108539503189</v>
      </c>
    </row>
    <row r="27" spans="1:16" x14ac:dyDescent="0.2">
      <c r="A27" s="39">
        <v>1988</v>
      </c>
      <c r="B27" s="38">
        <v>1.4250738801717022</v>
      </c>
      <c r="C27" s="38">
        <v>0.55628659647632994</v>
      </c>
      <c r="D27" s="38">
        <v>0.15055887599907275</v>
      </c>
      <c r="E27" s="38">
        <v>0.19190095035281771</v>
      </c>
      <c r="J27" s="42">
        <v>6339.2903677095992</v>
      </c>
      <c r="K27" s="42">
        <v>0</v>
      </c>
      <c r="L27" s="42">
        <v>12420.311303428574</v>
      </c>
      <c r="M27" s="43">
        <f t="shared" si="2"/>
        <v>0.02</v>
      </c>
      <c r="N27" s="43">
        <f t="shared" si="3"/>
        <v>0.02</v>
      </c>
      <c r="O27" s="38">
        <f t="shared" si="0"/>
        <v>0.51039705952939074</v>
      </c>
      <c r="P27" s="40">
        <f t="shared" si="1"/>
        <v>0.51039705952939074</v>
      </c>
    </row>
    <row r="28" spans="1:16" x14ac:dyDescent="0.2">
      <c r="A28" s="39">
        <v>1989</v>
      </c>
      <c r="B28" s="38">
        <v>1.5841551947528685</v>
      </c>
      <c r="C28" s="38">
        <v>0.5035577174540995</v>
      </c>
      <c r="D28" s="38">
        <v>8.6896795833403567E-2</v>
      </c>
      <c r="E28" s="38">
        <v>0.17965047477223955</v>
      </c>
      <c r="J28" s="42">
        <v>6884.1419148324549</v>
      </c>
      <c r="K28" s="42">
        <v>0</v>
      </c>
      <c r="L28" s="42">
        <v>12342.369572362617</v>
      </c>
      <c r="M28" s="43">
        <f t="shared" si="2"/>
        <v>2.2499999999999999E-2</v>
      </c>
      <c r="N28" s="43">
        <f t="shared" si="3"/>
        <v>2.2499999999999999E-2</v>
      </c>
      <c r="O28" s="38">
        <f t="shared" si="0"/>
        <v>0.55776501217785768</v>
      </c>
      <c r="P28" s="40">
        <f t="shared" si="1"/>
        <v>0.55776501217785768</v>
      </c>
    </row>
    <row r="29" spans="1:16" x14ac:dyDescent="0.2">
      <c r="A29" s="39">
        <v>1990</v>
      </c>
      <c r="B29" s="38">
        <v>1.5498461696368608</v>
      </c>
      <c r="C29" s="38">
        <v>0.38203994792573576</v>
      </c>
      <c r="D29" s="38">
        <v>-1.5220793192821166E-3</v>
      </c>
      <c r="E29" s="38">
        <v>0.16781584714661693</v>
      </c>
      <c r="J29" s="42">
        <v>8399.2436754222035</v>
      </c>
      <c r="K29" s="42">
        <v>0</v>
      </c>
      <c r="L29" s="42">
        <v>15497.560166908495</v>
      </c>
      <c r="M29" s="43">
        <f t="shared" si="2"/>
        <v>2.4999999999999998E-2</v>
      </c>
      <c r="N29" s="43">
        <f t="shared" si="3"/>
        <v>2.4999999999999998E-2</v>
      </c>
      <c r="O29" s="38">
        <f t="shared" si="0"/>
        <v>0.5419719997833512</v>
      </c>
      <c r="P29" s="40">
        <f t="shared" si="1"/>
        <v>0.5419719997833512</v>
      </c>
    </row>
    <row r="30" spans="1:16" x14ac:dyDescent="0.2">
      <c r="A30" s="39">
        <v>1991</v>
      </c>
      <c r="B30" s="38">
        <v>1.29708616778208</v>
      </c>
      <c r="C30" s="38">
        <v>0.30559101624148571</v>
      </c>
      <c r="D30" s="38">
        <v>-3.098272991265507E-2</v>
      </c>
      <c r="E30" s="38">
        <v>0.17934296827668558</v>
      </c>
      <c r="J30" s="42">
        <v>8495.1030281966941</v>
      </c>
      <c r="K30" s="42">
        <v>0</v>
      </c>
      <c r="L30" s="42">
        <v>16000.119193523195</v>
      </c>
      <c r="M30" s="43">
        <f t="shared" si="2"/>
        <v>2.7499999999999997E-2</v>
      </c>
      <c r="N30" s="43">
        <f t="shared" si="3"/>
        <v>2.7499999999999997E-2</v>
      </c>
      <c r="O30" s="38">
        <f t="shared" si="0"/>
        <v>0.5309399839743375</v>
      </c>
      <c r="P30" s="40">
        <f t="shared" si="1"/>
        <v>0.5309399839743375</v>
      </c>
    </row>
    <row r="31" spans="1:16" x14ac:dyDescent="0.2">
      <c r="A31" s="39">
        <v>1992</v>
      </c>
      <c r="B31" s="38">
        <v>1.116893961874085</v>
      </c>
      <c r="C31" s="38">
        <v>0.28024512588145323</v>
      </c>
      <c r="D31" s="38">
        <v>1.6004042201462003E-2</v>
      </c>
      <c r="E31" s="38">
        <v>0.18018559939714487</v>
      </c>
      <c r="J31" s="42">
        <v>9754.3506200225747</v>
      </c>
      <c r="K31" s="42">
        <v>0</v>
      </c>
      <c r="L31" s="42">
        <v>18097.023523195403</v>
      </c>
      <c r="M31" s="43">
        <f t="shared" si="2"/>
        <v>2.9999999999999995E-2</v>
      </c>
      <c r="N31" s="43">
        <f t="shared" si="3"/>
        <v>2.9999999999999995E-2</v>
      </c>
      <c r="O31" s="38">
        <f t="shared" si="0"/>
        <v>0.53900303591472831</v>
      </c>
      <c r="P31" s="40">
        <f t="shared" si="1"/>
        <v>0.53900303591472831</v>
      </c>
    </row>
    <row r="32" spans="1:16" x14ac:dyDescent="0.2">
      <c r="A32" s="39">
        <v>1993</v>
      </c>
      <c r="B32" s="38">
        <v>1.104922858194326</v>
      </c>
      <c r="C32" s="38">
        <v>0.2964638275267511</v>
      </c>
      <c r="D32" s="38">
        <v>4.5585492227979273E-2</v>
      </c>
      <c r="E32" s="38">
        <v>0.18953404527816489</v>
      </c>
      <c r="J32" s="42">
        <v>10058.716392138915</v>
      </c>
      <c r="K32" s="42">
        <v>0</v>
      </c>
      <c r="L32" s="42">
        <v>16911.374171146181</v>
      </c>
      <c r="M32" s="43">
        <f t="shared" si="2"/>
        <v>3.2499999999999994E-2</v>
      </c>
      <c r="N32" s="43">
        <f t="shared" si="3"/>
        <v>3.2499999999999994E-2</v>
      </c>
      <c r="O32" s="38">
        <f t="shared" si="0"/>
        <v>0.59479000880371258</v>
      </c>
      <c r="P32" s="40">
        <f t="shared" si="1"/>
        <v>0.59479000880371258</v>
      </c>
    </row>
    <row r="33" spans="1:16" x14ac:dyDescent="0.2">
      <c r="A33" s="39">
        <v>1994</v>
      </c>
      <c r="B33" s="38">
        <v>1.0924972908357244</v>
      </c>
      <c r="C33" s="38">
        <v>0.33784847978767402</v>
      </c>
      <c r="D33" s="38">
        <v>0.11272836029210179</v>
      </c>
      <c r="E33" s="38">
        <v>0.21749526427568897</v>
      </c>
      <c r="J33" s="42">
        <v>10703.676607606485</v>
      </c>
      <c r="K33" s="42">
        <v>-1555.0950807866279</v>
      </c>
      <c r="L33" s="42">
        <v>18212.030611974944</v>
      </c>
      <c r="M33" s="43">
        <f t="shared" si="2"/>
        <v>3.4999999999999996E-2</v>
      </c>
      <c r="N33" s="43">
        <f t="shared" si="3"/>
        <v>3.4999999999999996E-2</v>
      </c>
      <c r="O33" s="38">
        <f t="shared" si="0"/>
        <v>0.67311394042642403</v>
      </c>
      <c r="P33" s="40">
        <f t="shared" si="1"/>
        <v>0.67311394042642403</v>
      </c>
    </row>
    <row r="34" spans="1:16" x14ac:dyDescent="0.2">
      <c r="A34" s="39">
        <v>1995</v>
      </c>
      <c r="B34" s="38">
        <v>1.4603994778673741</v>
      </c>
      <c r="C34" s="38">
        <v>0.42068293367425685</v>
      </c>
      <c r="D34" s="38">
        <v>0.13494771121470869</v>
      </c>
      <c r="E34" s="38">
        <v>0.23206331670187846</v>
      </c>
      <c r="J34" s="42">
        <v>15367.18480507498</v>
      </c>
      <c r="K34" s="42">
        <v>-2262.0200657309874</v>
      </c>
      <c r="L34" s="42">
        <v>21060.729868606726</v>
      </c>
      <c r="M34" s="43">
        <f t="shared" si="2"/>
        <v>3.7499999999999999E-2</v>
      </c>
      <c r="N34" s="43">
        <f t="shared" si="3"/>
        <v>3.7499999999999999E-2</v>
      </c>
      <c r="O34" s="38">
        <f t="shared" si="0"/>
        <v>0.83706523851693215</v>
      </c>
      <c r="P34" s="40">
        <f t="shared" si="1"/>
        <v>0.83706523851693215</v>
      </c>
    </row>
    <row r="35" spans="1:16" x14ac:dyDescent="0.2">
      <c r="A35" s="39">
        <v>1996</v>
      </c>
      <c r="B35" s="38">
        <v>1.4501501602936302</v>
      </c>
      <c r="C35" s="38">
        <v>0.43264872251840186</v>
      </c>
      <c r="D35" s="38">
        <v>0.194921975915191</v>
      </c>
      <c r="E35" s="38">
        <v>0.24641288527563932</v>
      </c>
      <c r="J35" s="42">
        <v>15620.419610039673</v>
      </c>
      <c r="K35" s="42">
        <v>-2468.4627192779817</v>
      </c>
      <c r="L35" s="42">
        <v>22875.367933796384</v>
      </c>
      <c r="M35" s="43">
        <f t="shared" si="2"/>
        <v>0.04</v>
      </c>
      <c r="N35" s="43">
        <f t="shared" si="3"/>
        <v>0.04</v>
      </c>
      <c r="O35" s="38">
        <f t="shared" si="0"/>
        <v>0.79075809323236679</v>
      </c>
      <c r="P35" s="40">
        <f t="shared" si="1"/>
        <v>0.79075809323236679</v>
      </c>
    </row>
    <row r="36" spans="1:16" x14ac:dyDescent="0.2">
      <c r="A36" s="39">
        <v>1997</v>
      </c>
      <c r="B36" s="38">
        <v>1.8366143664068701</v>
      </c>
      <c r="C36" s="38">
        <v>0.4512265875465663</v>
      </c>
      <c r="D36" s="38">
        <v>0.20341602194113553</v>
      </c>
      <c r="E36" s="38">
        <v>0.2495081184847342</v>
      </c>
      <c r="J36" s="42">
        <v>19637.815378387189</v>
      </c>
      <c r="K36" s="42">
        <v>-3255.0076799207714</v>
      </c>
      <c r="L36" s="42">
        <v>24155.225446638346</v>
      </c>
      <c r="M36" s="43">
        <f t="shared" si="2"/>
        <v>4.2500000000000003E-2</v>
      </c>
      <c r="N36" s="43">
        <f t="shared" si="3"/>
        <v>4.2500000000000003E-2</v>
      </c>
      <c r="O36" s="38">
        <f t="shared" si="0"/>
        <v>0.94773791736619573</v>
      </c>
      <c r="P36" s="40">
        <f t="shared" si="1"/>
        <v>0.94773791736619573</v>
      </c>
    </row>
    <row r="37" spans="1:16" x14ac:dyDescent="0.2">
      <c r="A37" s="39">
        <v>1998</v>
      </c>
      <c r="B37" s="38">
        <v>1.8547309433154595</v>
      </c>
      <c r="C37" s="38">
        <v>0.39636756204057283</v>
      </c>
      <c r="D37" s="38">
        <v>0.17559939815350648</v>
      </c>
      <c r="E37" s="38">
        <v>0.21876697797609326</v>
      </c>
      <c r="J37" s="42">
        <v>23268.428229891091</v>
      </c>
      <c r="K37" s="42">
        <v>-11257.465973542388</v>
      </c>
      <c r="L37" s="42">
        <v>25534.187259115428</v>
      </c>
      <c r="M37" s="43">
        <f t="shared" si="2"/>
        <v>4.5000000000000005E-2</v>
      </c>
      <c r="N37" s="43">
        <f t="shared" si="3"/>
        <v>4.5000000000000005E-2</v>
      </c>
      <c r="O37" s="38">
        <f t="shared" si="0"/>
        <v>1.3521438475042165</v>
      </c>
      <c r="P37" s="40">
        <f t="shared" si="1"/>
        <v>1.3521438475042165</v>
      </c>
    </row>
    <row r="38" spans="1:16" x14ac:dyDescent="0.2">
      <c r="A38" s="39">
        <v>1999</v>
      </c>
      <c r="B38" s="38">
        <v>1.6942931697459387</v>
      </c>
      <c r="C38" s="38">
        <v>0.38880811113413788</v>
      </c>
      <c r="D38" s="38">
        <v>0.15163206613128821</v>
      </c>
      <c r="E38" s="38">
        <v>0.20684594572880904</v>
      </c>
      <c r="J38" s="42">
        <v>27391.064229594351</v>
      </c>
      <c r="K38" s="42">
        <v>-10820.056332779472</v>
      </c>
      <c r="L38" s="42">
        <v>28363.761298502155</v>
      </c>
      <c r="M38" s="43">
        <f t="shared" si="2"/>
        <v>4.7500000000000007E-2</v>
      </c>
      <c r="N38" s="43">
        <f t="shared" si="3"/>
        <v>4.7500000000000007E-2</v>
      </c>
      <c r="O38" s="38">
        <f t="shared" si="0"/>
        <v>1.347181008902077</v>
      </c>
      <c r="P38" s="40">
        <f t="shared" si="1"/>
        <v>1.347181008902077</v>
      </c>
    </row>
    <row r="39" spans="1:16" x14ac:dyDescent="0.2">
      <c r="A39" s="39">
        <v>2000</v>
      </c>
      <c r="B39" s="38">
        <v>2.0017305979613447</v>
      </c>
      <c r="C39" s="38">
        <v>0.37695017482887427</v>
      </c>
      <c r="D39" s="38">
        <v>0.12337134385056332</v>
      </c>
      <c r="E39" s="38">
        <v>0.1764586883223366</v>
      </c>
      <c r="J39" s="42">
        <v>28128.778845910314</v>
      </c>
      <c r="K39" s="42">
        <v>-12678.265556273029</v>
      </c>
      <c r="L39" s="42">
        <v>27935.301935306627</v>
      </c>
      <c r="M39" s="41">
        <v>0.05</v>
      </c>
      <c r="N39" s="41">
        <v>0.05</v>
      </c>
      <c r="O39" s="38">
        <f t="shared" si="0"/>
        <v>1.4607697635302266</v>
      </c>
      <c r="P39" s="40">
        <f t="shared" si="1"/>
        <v>1.4607697635302266</v>
      </c>
    </row>
    <row r="40" spans="1:16" x14ac:dyDescent="0.2">
      <c r="A40" s="39">
        <v>2001</v>
      </c>
      <c r="B40" s="38">
        <v>1.8170098366567757</v>
      </c>
      <c r="C40" s="38">
        <v>0.28687115643328076</v>
      </c>
      <c r="D40" s="38">
        <v>-3.1727497056594035E-2</v>
      </c>
      <c r="E40" s="38">
        <v>0.16654651096479925</v>
      </c>
      <c r="J40" s="42">
        <v>30993.011248221494</v>
      </c>
      <c r="K40" s="42">
        <v>-11338.600996859088</v>
      </c>
      <c r="L40" s="42">
        <v>29932.618052634876</v>
      </c>
      <c r="M40" s="43">
        <f t="shared" ref="M40:N46" si="4">M39+(M$47-M$39)/8</f>
        <v>6.8750000000000006E-2</v>
      </c>
      <c r="N40" s="43">
        <f t="shared" si="4"/>
        <v>6.8750000000000006E-2</v>
      </c>
      <c r="O40" s="38">
        <f t="shared" si="0"/>
        <v>1.4142301943198805</v>
      </c>
      <c r="P40" s="40">
        <f t="shared" si="1"/>
        <v>1.4142301943198805</v>
      </c>
    </row>
    <row r="41" spans="1:16" x14ac:dyDescent="0.2">
      <c r="A41" s="39">
        <v>2002</v>
      </c>
      <c r="B41" s="38">
        <v>1.926045446185717</v>
      </c>
      <c r="C41" s="38">
        <v>0.33155824331457912</v>
      </c>
      <c r="D41" s="38">
        <v>6.9760813733655502E-2</v>
      </c>
      <c r="E41" s="38">
        <v>0.20391489173238503</v>
      </c>
      <c r="J41" s="42">
        <v>38803.760130879789</v>
      </c>
      <c r="K41" s="42">
        <v>-11562.731851470717</v>
      </c>
      <c r="L41" s="42">
        <v>33000.748198911009</v>
      </c>
      <c r="M41" s="43">
        <f t="shared" si="4"/>
        <v>8.7500000000000008E-2</v>
      </c>
      <c r="N41" s="43">
        <f t="shared" si="4"/>
        <v>8.7500000000000008E-2</v>
      </c>
      <c r="O41" s="38">
        <f t="shared" si="0"/>
        <v>1.5262227292171682</v>
      </c>
      <c r="P41" s="40">
        <f t="shared" si="1"/>
        <v>1.5262227292171682</v>
      </c>
    </row>
    <row r="42" spans="1:16" x14ac:dyDescent="0.2">
      <c r="A42" s="39">
        <v>2003</v>
      </c>
      <c r="B42" s="38">
        <v>2.2647648604148487</v>
      </c>
      <c r="C42" s="38">
        <v>0.41668479248409379</v>
      </c>
      <c r="D42" s="38">
        <v>0.14082289984164062</v>
      </c>
      <c r="E42" s="38">
        <v>0.23274812538919093</v>
      </c>
      <c r="J42" s="42">
        <v>47941.717823146377</v>
      </c>
      <c r="K42" s="42">
        <v>-14974.591837598431</v>
      </c>
      <c r="L42" s="42">
        <v>42742.144067055335</v>
      </c>
      <c r="M42" s="43">
        <f t="shared" si="4"/>
        <v>0.10625000000000001</v>
      </c>
      <c r="N42" s="43">
        <f t="shared" si="4"/>
        <v>0.10625000000000001</v>
      </c>
      <c r="O42" s="38">
        <f t="shared" si="0"/>
        <v>1.4719970425919569</v>
      </c>
      <c r="P42" s="40">
        <f t="shared" si="1"/>
        <v>1.4719970425919569</v>
      </c>
    </row>
    <row r="43" spans="1:16" x14ac:dyDescent="0.2">
      <c r="A43" s="39">
        <v>2004</v>
      </c>
      <c r="B43" s="38">
        <v>2.6033701272042853</v>
      </c>
      <c r="C43" s="38">
        <v>0.41536229639067146</v>
      </c>
      <c r="D43" s="38">
        <v>0.22882829462032842</v>
      </c>
      <c r="E43" s="38">
        <v>0.26708848463815243</v>
      </c>
      <c r="J43" s="42">
        <v>54125.769061233106</v>
      </c>
      <c r="K43" s="42">
        <v>-16041.17387768279</v>
      </c>
      <c r="L43" s="42">
        <v>51072.49507987062</v>
      </c>
      <c r="M43" s="43">
        <f t="shared" si="4"/>
        <v>0.125</v>
      </c>
      <c r="N43" s="43">
        <f t="shared" si="4"/>
        <v>0.125</v>
      </c>
      <c r="O43" s="38">
        <f t="shared" si="0"/>
        <v>1.3738694933385198</v>
      </c>
      <c r="P43" s="40">
        <f t="shared" si="1"/>
        <v>1.3738694933385198</v>
      </c>
    </row>
    <row r="44" spans="1:16" x14ac:dyDescent="0.2">
      <c r="A44" s="39">
        <v>2005</v>
      </c>
      <c r="B44" s="38">
        <v>2.5511742314267636</v>
      </c>
      <c r="C44" s="38">
        <v>0.49857345738278214</v>
      </c>
      <c r="D44" s="38">
        <v>0.27957456303458533</v>
      </c>
      <c r="E44" s="38">
        <v>0.29214590679432006</v>
      </c>
      <c r="J44" s="42">
        <v>56237.874944038209</v>
      </c>
      <c r="K44" s="42">
        <v>-15752.623986469682</v>
      </c>
      <c r="L44" s="42">
        <v>56456.747749092181</v>
      </c>
      <c r="M44" s="43">
        <f t="shared" si="4"/>
        <v>0.14374999999999999</v>
      </c>
      <c r="N44" s="43">
        <f t="shared" si="4"/>
        <v>0.14374999999999999</v>
      </c>
      <c r="O44" s="38">
        <f t="shared" si="0"/>
        <v>1.2751442794836778</v>
      </c>
      <c r="P44" s="40">
        <f t="shared" si="1"/>
        <v>1.2751442794836778</v>
      </c>
    </row>
    <row r="45" spans="1:16" x14ac:dyDescent="0.2">
      <c r="A45" s="39">
        <v>2006</v>
      </c>
      <c r="B45" s="38">
        <v>2.7757529765112872</v>
      </c>
      <c r="C45" s="38">
        <v>0.49107193265476268</v>
      </c>
      <c r="D45" s="38">
        <v>0.32496196079077611</v>
      </c>
      <c r="E45" s="38">
        <v>0.30717164524094992</v>
      </c>
      <c r="J45" s="42">
        <v>58550.507072673303</v>
      </c>
      <c r="K45" s="42">
        <v>-21607.223315829815</v>
      </c>
      <c r="L45" s="42">
        <v>62803.206041592428</v>
      </c>
      <c r="M45" s="43">
        <f t="shared" si="4"/>
        <v>0.16249999999999998</v>
      </c>
      <c r="N45" s="43">
        <f t="shared" si="4"/>
        <v>0.16249999999999998</v>
      </c>
      <c r="O45" s="38">
        <f t="shared" si="0"/>
        <v>1.2763318219044004</v>
      </c>
      <c r="P45" s="40">
        <f t="shared" si="1"/>
        <v>1.2763318219044004</v>
      </c>
    </row>
    <row r="46" spans="1:16" x14ac:dyDescent="0.2">
      <c r="A46" s="39">
        <v>2007</v>
      </c>
      <c r="B46" s="38">
        <v>2.9525414882701009</v>
      </c>
      <c r="C46" s="38">
        <v>0.51694809451208679</v>
      </c>
      <c r="D46" s="38">
        <v>0.30737031349121791</v>
      </c>
      <c r="E46" s="38">
        <v>0.25434633770491133</v>
      </c>
      <c r="J46" s="42">
        <v>66266.787565653271</v>
      </c>
      <c r="K46" s="42">
        <v>-31620.331559768008</v>
      </c>
      <c r="L46" s="42">
        <v>75038.579322851612</v>
      </c>
      <c r="M46" s="43">
        <f t="shared" si="4"/>
        <v>0.18124999999999997</v>
      </c>
      <c r="N46" s="43">
        <f t="shared" si="4"/>
        <v>0.18124999999999997</v>
      </c>
      <c r="O46" s="38">
        <f t="shared" si="0"/>
        <v>1.3044905701674387</v>
      </c>
      <c r="P46" s="40">
        <f t="shared" si="1"/>
        <v>1.3044905701674387</v>
      </c>
    </row>
    <row r="47" spans="1:16" x14ac:dyDescent="0.2">
      <c r="A47" s="39">
        <v>2008</v>
      </c>
      <c r="B47" s="38">
        <v>2.4753177086014273</v>
      </c>
      <c r="C47" s="38">
        <v>0.48498421933828328</v>
      </c>
      <c r="D47" s="38">
        <v>0.22234341255311482</v>
      </c>
      <c r="E47" s="38">
        <v>0.19718266519613323</v>
      </c>
      <c r="J47" s="42">
        <v>56230.294411054972</v>
      </c>
      <c r="K47" s="42">
        <v>-27389.32568051439</v>
      </c>
      <c r="L47" s="42">
        <v>81248.066006814159</v>
      </c>
      <c r="M47" s="41">
        <v>0.2</v>
      </c>
      <c r="N47" s="41">
        <v>0.2</v>
      </c>
      <c r="O47" s="38">
        <f t="shared" si="0"/>
        <v>1.0291890527530378</v>
      </c>
      <c r="P47" s="40">
        <f t="shared" si="1"/>
        <v>1.0291890527530378</v>
      </c>
    </row>
    <row r="48" spans="1:16" x14ac:dyDescent="0.2">
      <c r="A48" s="39">
        <v>2009</v>
      </c>
      <c r="B48" s="38">
        <v>2.7315573181759549</v>
      </c>
      <c r="C48" s="38">
        <v>0.45040499156605945</v>
      </c>
      <c r="D48" s="38">
        <v>0.11201013723848147</v>
      </c>
      <c r="E48" s="38">
        <v>0.24653510492083217</v>
      </c>
      <c r="J48" s="42">
        <v>51714.028467369222</v>
      </c>
      <c r="K48" s="42">
        <v>-15433.913293732125</v>
      </c>
      <c r="L48" s="42">
        <v>68120.375541984569</v>
      </c>
      <c r="M48" s="43">
        <f t="shared" ref="M48:N53" si="5">M47+(M$54-M$47)/7</f>
        <v>0.28497308589718323</v>
      </c>
      <c r="N48" s="43">
        <f t="shared" si="5"/>
        <v>0.23194896440808438</v>
      </c>
      <c r="O48" s="38">
        <f t="shared" si="0"/>
        <v>0.98572477363569611</v>
      </c>
      <c r="P48" s="40">
        <f t="shared" si="1"/>
        <v>1.038748895124795</v>
      </c>
    </row>
    <row r="49" spans="1:16" x14ac:dyDescent="0.2">
      <c r="A49" s="39">
        <v>2010</v>
      </c>
      <c r="B49" s="38">
        <v>2.6849565214175408</v>
      </c>
      <c r="C49" s="38">
        <v>0.52029668940503371</v>
      </c>
      <c r="D49" s="38">
        <v>0.26509685958368429</v>
      </c>
      <c r="E49" s="38">
        <v>0.30828673363313225</v>
      </c>
      <c r="J49" s="42">
        <v>55123.870294493849</v>
      </c>
      <c r="K49" s="42">
        <v>-17637.360484173245</v>
      </c>
      <c r="L49" s="42">
        <v>60682.479737467125</v>
      </c>
      <c r="M49" s="43">
        <f t="shared" si="5"/>
        <v>0.36994617179436645</v>
      </c>
      <c r="N49" s="43">
        <f t="shared" si="5"/>
        <v>0.26389792881616875</v>
      </c>
      <c r="O49" s="38">
        <f t="shared" si="0"/>
        <v>1.1990484089222575</v>
      </c>
      <c r="P49" s="40">
        <f t="shared" si="1"/>
        <v>1.3050966519004552</v>
      </c>
    </row>
    <row r="50" spans="1:16" x14ac:dyDescent="0.2">
      <c r="A50" s="39">
        <v>2011</v>
      </c>
      <c r="B50" s="38">
        <v>3.1120076713938816</v>
      </c>
      <c r="C50" s="38">
        <v>0.54760134794718585</v>
      </c>
      <c r="D50" s="38">
        <v>0.32687946298455262</v>
      </c>
      <c r="E50" s="38">
        <v>0.30459445622641695</v>
      </c>
      <c r="J50" s="42">
        <v>65913.190683058405</v>
      </c>
      <c r="K50" s="42">
        <v>-15558.376676680156</v>
      </c>
      <c r="L50" s="42">
        <v>64075.433895480564</v>
      </c>
      <c r="M50" s="43">
        <f t="shared" si="5"/>
        <v>0.45491925769154967</v>
      </c>
      <c r="N50" s="43">
        <f t="shared" si="5"/>
        <v>0.29584689322425312</v>
      </c>
      <c r="O50" s="38">
        <f t="shared" si="0"/>
        <v>1.2714945870305687</v>
      </c>
      <c r="P50" s="40">
        <f t="shared" si="1"/>
        <v>1.4305669514978654</v>
      </c>
    </row>
    <row r="51" spans="1:16" x14ac:dyDescent="0.2">
      <c r="A51" s="39">
        <v>2012</v>
      </c>
      <c r="B51" s="38">
        <v>3.1692348522042195</v>
      </c>
      <c r="C51" s="38">
        <v>0.5015743131552044</v>
      </c>
      <c r="D51" s="38">
        <v>0.32403355449182741</v>
      </c>
      <c r="E51" s="38">
        <v>0.3186913851945774</v>
      </c>
      <c r="J51" s="42">
        <v>61474.230178875958</v>
      </c>
      <c r="K51" s="42">
        <v>-16689.074632530457</v>
      </c>
      <c r="L51" s="42">
        <v>59877.146510523089</v>
      </c>
      <c r="M51" s="43">
        <f t="shared" si="5"/>
        <v>0.53989234358873284</v>
      </c>
      <c r="N51" s="43">
        <f t="shared" si="5"/>
        <v>0.32779585763233748</v>
      </c>
      <c r="O51" s="38">
        <f t="shared" si="0"/>
        <v>1.3053946182567273</v>
      </c>
      <c r="P51" s="40">
        <f t="shared" si="1"/>
        <v>1.5174911042131227</v>
      </c>
    </row>
    <row r="52" spans="1:16" x14ac:dyDescent="0.2">
      <c r="A52" s="39">
        <v>2013</v>
      </c>
      <c r="B52" s="38">
        <v>2.8163143739421144</v>
      </c>
      <c r="C52" s="38">
        <v>0.47613402676788741</v>
      </c>
      <c r="D52" s="38">
        <v>0.32777705377360028</v>
      </c>
      <c r="E52" s="38">
        <v>0.31649327580411218</v>
      </c>
      <c r="J52" s="42">
        <v>65235.877334047393</v>
      </c>
      <c r="K52" s="42">
        <v>-20641.054872185716</v>
      </c>
      <c r="L52" s="42">
        <v>64877.387380651649</v>
      </c>
      <c r="M52" s="43">
        <f t="shared" si="5"/>
        <v>0.62486542948591606</v>
      </c>
      <c r="N52" s="43">
        <f t="shared" si="5"/>
        <v>0.35974482204042185</v>
      </c>
      <c r="O52" s="38">
        <f t="shared" si="0"/>
        <v>1.3236804944436487</v>
      </c>
      <c r="P52" s="40">
        <f t="shared" si="1"/>
        <v>1.588801101889143</v>
      </c>
    </row>
    <row r="53" spans="1:16" x14ac:dyDescent="0.2">
      <c r="A53" s="39">
        <v>2014</v>
      </c>
      <c r="B53" s="38">
        <v>3.0151255442461316</v>
      </c>
      <c r="C53" s="38">
        <v>0.48632670013550233</v>
      </c>
      <c r="D53" s="38">
        <v>0.31659562544740616</v>
      </c>
      <c r="E53" s="38">
        <v>0.32635651051223613</v>
      </c>
      <c r="J53" s="42">
        <v>70485.383455868039</v>
      </c>
      <c r="K53" s="42">
        <v>-27110.477262732842</v>
      </c>
      <c r="L53" s="42">
        <v>68424.965956160493</v>
      </c>
      <c r="M53" s="43">
        <f t="shared" si="5"/>
        <v>0.70983851538309928</v>
      </c>
      <c r="N53" s="43">
        <f t="shared" si="5"/>
        <v>0.39169378644850622</v>
      </c>
      <c r="O53" s="38">
        <f t="shared" si="0"/>
        <v>1.426319463295459</v>
      </c>
      <c r="P53" s="40">
        <f t="shared" si="1"/>
        <v>1.7444641922300521</v>
      </c>
    </row>
    <row r="54" spans="1:16" x14ac:dyDescent="0.2">
      <c r="A54" s="39">
        <v>2015</v>
      </c>
      <c r="B54" s="38">
        <v>3.5718069375336432</v>
      </c>
      <c r="C54" s="38">
        <v>0.44655582020645129</v>
      </c>
      <c r="D54" s="38">
        <v>0.28343272646330492</v>
      </c>
      <c r="E54" s="38">
        <v>0.31375766594357318</v>
      </c>
      <c r="J54" s="42">
        <v>100867.14256720114</v>
      </c>
      <c r="K54" s="42">
        <v>-24667.497801275207</v>
      </c>
      <c r="L54" s="42">
        <v>61361.034049457725</v>
      </c>
      <c r="M54" s="41">
        <v>0.79481160128028239</v>
      </c>
      <c r="N54" s="41">
        <v>0.42364275085659048</v>
      </c>
      <c r="O54" s="38">
        <f t="shared" si="0"/>
        <v>2.0458364548956904</v>
      </c>
      <c r="P54" s="40">
        <f t="shared" si="1"/>
        <v>2.4170053053193823</v>
      </c>
    </row>
    <row r="55" spans="1:16" x14ac:dyDescent="0.2">
      <c r="A55" s="39">
        <v>2016</v>
      </c>
      <c r="E55" s="38">
        <v>0.29748898267567031</v>
      </c>
      <c r="J55" s="37"/>
      <c r="K55" s="37"/>
      <c r="L55" s="37"/>
      <c r="M55" s="37"/>
      <c r="N55" s="37"/>
    </row>
    <row r="60" spans="1:16" x14ac:dyDescent="0.2">
      <c r="L60" s="37"/>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dimension ref="A1:I12"/>
  <sheetViews>
    <sheetView workbookViewId="0">
      <pane xSplit="1" ySplit="2" topLeftCell="W3" activePane="bottomRight" state="frozen"/>
      <selection activeCell="F26" sqref="F26"/>
      <selection pane="topRight" activeCell="F26" sqref="F26"/>
      <selection pane="bottomLeft" activeCell="F26" sqref="F26"/>
      <selection pane="bottomRight" activeCell="B6" sqref="B6"/>
    </sheetView>
  </sheetViews>
  <sheetFormatPr baseColWidth="10" defaultColWidth="10.33203125" defaultRowHeight="16" x14ac:dyDescent="0.2"/>
  <cols>
    <col min="1" max="1" width="16.33203125" style="202" customWidth="1"/>
    <col min="2" max="16384" width="10.33203125" style="202"/>
  </cols>
  <sheetData>
    <row r="1" spans="1:9" x14ac:dyDescent="0.2">
      <c r="B1" s="202" t="s">
        <v>65</v>
      </c>
      <c r="C1" s="202" t="s">
        <v>65</v>
      </c>
      <c r="H1" s="202" t="s">
        <v>65</v>
      </c>
      <c r="I1" s="202" t="s">
        <v>65</v>
      </c>
    </row>
    <row r="2" spans="1:9" s="208" customFormat="1" ht="68" x14ac:dyDescent="0.2">
      <c r="B2" s="209" t="s">
        <v>47</v>
      </c>
      <c r="C2" s="209" t="s">
        <v>46</v>
      </c>
      <c r="H2" s="209" t="s">
        <v>47</v>
      </c>
      <c r="I2" s="209" t="s">
        <v>46</v>
      </c>
    </row>
    <row r="3" spans="1:9" s="208" customFormat="1" x14ac:dyDescent="0.2">
      <c r="A3" s="205" t="s">
        <v>13</v>
      </c>
      <c r="B3" s="204">
        <v>2.4716167553080157</v>
      </c>
      <c r="C3" s="206">
        <v>4.720713033639087</v>
      </c>
      <c r="G3" s="205" t="s">
        <v>7</v>
      </c>
      <c r="H3" s="204">
        <v>2.521960895744491</v>
      </c>
      <c r="I3" s="203">
        <v>5.4716008479763198</v>
      </c>
    </row>
    <row r="4" spans="1:9" ht="17" x14ac:dyDescent="0.2">
      <c r="A4" s="208" t="s">
        <v>6</v>
      </c>
      <c r="B4" s="204">
        <v>4.2391966636338871</v>
      </c>
      <c r="C4" s="206">
        <v>3.3803340314423336</v>
      </c>
      <c r="G4" s="205" t="s">
        <v>24</v>
      </c>
      <c r="H4" s="204">
        <v>4.16</v>
      </c>
      <c r="I4" s="203">
        <v>6.2435226334310059</v>
      </c>
    </row>
    <row r="5" spans="1:9" x14ac:dyDescent="0.2">
      <c r="A5" s="205" t="s">
        <v>8</v>
      </c>
      <c r="B5" s="204">
        <v>2.8508133408918219</v>
      </c>
      <c r="C5" s="206">
        <v>3.3795864752042459</v>
      </c>
      <c r="G5" s="205" t="s">
        <v>3</v>
      </c>
      <c r="H5" s="204">
        <v>2.9182926642313349</v>
      </c>
      <c r="I5" s="203">
        <v>2.9254487115313106</v>
      </c>
    </row>
    <row r="6" spans="1:9" x14ac:dyDescent="0.2">
      <c r="A6" s="205" t="s">
        <v>0</v>
      </c>
      <c r="B6" s="204">
        <v>2.6140616779667583</v>
      </c>
      <c r="C6" s="206">
        <v>3.112146330796818</v>
      </c>
      <c r="G6" s="205" t="s">
        <v>14</v>
      </c>
      <c r="H6" s="204">
        <v>2.8450647662894797</v>
      </c>
      <c r="I6" s="203">
        <v>2.2711700000000001</v>
      </c>
    </row>
    <row r="7" spans="1:9" x14ac:dyDescent="0.2">
      <c r="A7" s="205" t="s">
        <v>22</v>
      </c>
      <c r="B7" s="204">
        <v>3.6189203580718536</v>
      </c>
      <c r="C7" s="206">
        <v>2.9571700000000001</v>
      </c>
      <c r="G7" s="205" t="s">
        <v>11</v>
      </c>
      <c r="H7" s="204">
        <v>3.3363937473441996</v>
      </c>
      <c r="I7" s="203">
        <v>2.1784300742147589</v>
      </c>
    </row>
    <row r="8" spans="1:9" x14ac:dyDescent="0.2">
      <c r="A8" s="205" t="s">
        <v>1</v>
      </c>
      <c r="B8" s="204">
        <v>2.9901685369152107</v>
      </c>
      <c r="C8" s="206">
        <v>2.8500573972468635</v>
      </c>
      <c r="G8" s="205" t="s">
        <v>5</v>
      </c>
      <c r="H8" s="204">
        <v>3.2008122455315533</v>
      </c>
      <c r="I8" s="203">
        <v>1.448858085801517</v>
      </c>
    </row>
    <row r="9" spans="1:9" x14ac:dyDescent="0.2">
      <c r="A9" s="205" t="s">
        <v>9</v>
      </c>
      <c r="B9" s="204">
        <v>2.8185452266000328</v>
      </c>
      <c r="C9" s="206">
        <v>1.8651390114912509</v>
      </c>
      <c r="G9" s="205" t="s">
        <v>15</v>
      </c>
      <c r="H9" s="204">
        <v>1.8343381812155071</v>
      </c>
      <c r="I9" s="203">
        <v>0.85955000000000004</v>
      </c>
    </row>
    <row r="10" spans="1:9" ht="17" thickBot="1" x14ac:dyDescent="0.25">
      <c r="A10" s="207" t="s">
        <v>20</v>
      </c>
      <c r="B10" s="204">
        <v>3.9653876642133552</v>
      </c>
      <c r="C10" s="206">
        <v>1.0523800000000001</v>
      </c>
      <c r="G10" s="205" t="s">
        <v>40</v>
      </c>
      <c r="H10" s="204">
        <v>3.398414129469729</v>
      </c>
      <c r="I10" s="203">
        <v>0.49170999999999998</v>
      </c>
    </row>
    <row r="11" spans="1:9" ht="17" thickTop="1" x14ac:dyDescent="0.2">
      <c r="G11" s="205"/>
      <c r="H11" s="204"/>
      <c r="I11" s="203"/>
    </row>
    <row r="12" spans="1:9" x14ac:dyDescent="0.2">
      <c r="B12" s="210">
        <f>AVERAGE(B3:B10)</f>
        <v>3.1960887779501173</v>
      </c>
      <c r="C12" s="210">
        <f>AVERAGE(C3:C10)</f>
        <v>2.9146907849775752</v>
      </c>
      <c r="H12" s="210">
        <f>AVERAGE(H3:H10)</f>
        <v>3.0269095787282865</v>
      </c>
      <c r="I12" s="210">
        <f>AVERAGE(I3:I10)</f>
        <v>2.7362862941193642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O17"/>
  <sheetViews>
    <sheetView workbookViewId="0">
      <pane xSplit="2" ySplit="1" topLeftCell="C2" activePane="bottomRight" state="frozen"/>
      <selection pane="topRight"/>
      <selection pane="bottomLeft"/>
      <selection pane="bottomRight" activeCell="J10" sqref="J10"/>
    </sheetView>
  </sheetViews>
  <sheetFormatPr baseColWidth="10" defaultColWidth="11" defaultRowHeight="16" x14ac:dyDescent="0.2"/>
  <cols>
    <col min="1" max="1" width="11" style="18" customWidth="1"/>
    <col min="2" max="2" width="17.33203125" style="18" customWidth="1"/>
    <col min="3" max="16384" width="11" style="18"/>
  </cols>
  <sheetData>
    <row r="1" spans="1:15" s="35" customFormat="1" ht="88" x14ac:dyDescent="0.2">
      <c r="C1" s="36" t="s">
        <v>287</v>
      </c>
      <c r="D1" s="36" t="s">
        <v>288</v>
      </c>
      <c r="E1" s="36" t="s">
        <v>291</v>
      </c>
      <c r="F1" s="36" t="s">
        <v>289</v>
      </c>
      <c r="G1" s="36" t="s">
        <v>290</v>
      </c>
      <c r="H1" s="36" t="s">
        <v>286</v>
      </c>
      <c r="I1" s="36" t="s">
        <v>46</v>
      </c>
      <c r="J1" s="36" t="s">
        <v>48</v>
      </c>
      <c r="K1" s="36"/>
      <c r="L1" s="36"/>
      <c r="M1" s="36"/>
      <c r="N1" s="36"/>
      <c r="O1" s="36"/>
    </row>
    <row r="2" spans="1:15" s="35" customFormat="1" ht="17" x14ac:dyDescent="0.2">
      <c r="A2" s="35" t="str">
        <f>+B2</f>
        <v>Puerto Rico</v>
      </c>
      <c r="B2" s="199" t="str">
        <f>DataF3!A4</f>
        <v>Puerto Rico</v>
      </c>
      <c r="C2" s="28">
        <v>0.13758983851288142</v>
      </c>
      <c r="D2" s="200">
        <v>0.24695258440129056</v>
      </c>
      <c r="E2" s="201"/>
      <c r="F2" s="201">
        <f>G2+(1-1/1.3)*(D2/C2-1)*G2</f>
        <v>0.56800080813900722</v>
      </c>
      <c r="G2" s="201">
        <f>DataF3!D4</f>
        <v>0.47996308817683037</v>
      </c>
      <c r="H2" s="198">
        <f t="shared" ref="H2:H9" si="0">I2-G2</f>
        <v>16.265571541041854</v>
      </c>
      <c r="I2" s="201">
        <f>DataF3!E4</f>
        <v>16.745534629218685</v>
      </c>
      <c r="J2" s="201">
        <f>DataF3!C$2</f>
        <v>0.36081676937669838</v>
      </c>
    </row>
    <row r="3" spans="1:15" x14ac:dyDescent="0.2">
      <c r="A3" s="18" t="str">
        <f t="shared" ref="A3:A9" si="1">B3</f>
        <v>Ireland</v>
      </c>
      <c r="B3" s="199" t="str">
        <f>DataF3!A3</f>
        <v>Ireland</v>
      </c>
      <c r="C3" s="28">
        <v>0.11035923688474457</v>
      </c>
      <c r="D3" s="200">
        <v>0.33424889387920881</v>
      </c>
      <c r="E3" s="201">
        <f>G3+(1-1/0.7)*(D3/C3-1)*G3</f>
        <v>8.9312143753408457E-2</v>
      </c>
      <c r="F3" s="201">
        <f>G3+(1-1/1.3)*(D3/C3-1)*G3</f>
        <v>1.0044681051635993</v>
      </c>
      <c r="G3" s="201">
        <f>DataF3!D3</f>
        <v>0.68416351867003244</v>
      </c>
      <c r="H3" s="198">
        <f t="shared" si="0"/>
        <v>7.3154855390908962</v>
      </c>
      <c r="I3" s="201">
        <f>DataF3!E3</f>
        <v>7.9996490577609283</v>
      </c>
      <c r="J3" s="201">
        <f>DataF3!C$2</f>
        <v>0.36081676937669838</v>
      </c>
    </row>
    <row r="4" spans="1:15" x14ac:dyDescent="0.2">
      <c r="A4" s="18" t="str">
        <f t="shared" si="1"/>
        <v>Luxembourg</v>
      </c>
      <c r="B4" s="199" t="str">
        <f>DataF3!A2</f>
        <v>Luxembourg</v>
      </c>
      <c r="C4" s="28">
        <v>0.21380838644670047</v>
      </c>
      <c r="D4" s="200">
        <v>0.16146643743375119</v>
      </c>
      <c r="E4" s="201">
        <f>G4+(1-1/0.7)*(D4/C4-1)*G4</f>
        <v>0.44706568738839331</v>
      </c>
      <c r="F4" s="201">
        <f>G4+(1-1/1.3)*(D4/C4-1)*G4</f>
        <v>0.38175617257263655</v>
      </c>
      <c r="G4" s="201">
        <f>DataF3!D2</f>
        <v>0.40461450275815142</v>
      </c>
      <c r="H4" s="198">
        <f t="shared" si="0"/>
        <v>4.2030394790209336</v>
      </c>
      <c r="I4" s="201">
        <f>DataF3!E2</f>
        <v>4.6076539817790847</v>
      </c>
      <c r="J4" s="201">
        <f>DataF3!C$2</f>
        <v>0.36081676937669838</v>
      </c>
    </row>
    <row r="5" spans="1:15" x14ac:dyDescent="0.2">
      <c r="A5" s="18" t="str">
        <f t="shared" si="1"/>
        <v>Switzerland</v>
      </c>
      <c r="B5" s="18" t="s">
        <v>15</v>
      </c>
      <c r="C5" s="28">
        <v>0.13162813975194951</v>
      </c>
      <c r="D5" s="200">
        <v>3.849423923889609E-2</v>
      </c>
      <c r="E5" s="201">
        <f t="shared" ref="E5:E17" si="2">G5+(1-1/0.7)*(D5/C5-1)*G5</f>
        <v>0.14907618103613485</v>
      </c>
      <c r="F5" s="201">
        <f t="shared" ref="F5:F17" si="3">G5+(1-1/1.3)*(D5/C5-1)*G5</f>
        <v>9.57115210220746E-2</v>
      </c>
      <c r="G5" s="29">
        <f>+DataF3!D16</f>
        <v>0.11438915202699569</v>
      </c>
      <c r="H5" s="198">
        <f t="shared" si="0"/>
        <v>3.0790748312803982</v>
      </c>
      <c r="I5" s="29">
        <f>+DataF3!E16</f>
        <v>3.1934639833073937</v>
      </c>
      <c r="J5" s="29"/>
    </row>
    <row r="6" spans="1:15" x14ac:dyDescent="0.2">
      <c r="A6" s="18" t="str">
        <f t="shared" si="1"/>
        <v>Singapore</v>
      </c>
      <c r="B6" s="199" t="str">
        <f>DataF3!A5</f>
        <v>Singapore</v>
      </c>
      <c r="C6" s="28">
        <v>0.10689536438994977</v>
      </c>
      <c r="D6" s="200">
        <v>0.33081796705761152</v>
      </c>
      <c r="E6" s="201">
        <f t="shared" si="2"/>
        <v>4.9069417386894298E-2</v>
      </c>
      <c r="F6" s="201">
        <f t="shared" si="3"/>
        <v>0.71198275706371905</v>
      </c>
      <c r="G6" s="201">
        <f>DataF3!D5</f>
        <v>0.47996308817683037</v>
      </c>
      <c r="H6" s="198">
        <f t="shared" si="0"/>
        <v>1.7015124436330518</v>
      </c>
      <c r="I6" s="201">
        <f>DataF3!E5</f>
        <v>2.1814755318098822</v>
      </c>
      <c r="J6" s="201">
        <f>DataF3!C$2</f>
        <v>0.36081676937669838</v>
      </c>
    </row>
    <row r="7" spans="1:15" x14ac:dyDescent="0.2">
      <c r="A7" s="18" t="str">
        <f t="shared" si="1"/>
        <v>Hong Kong</v>
      </c>
      <c r="B7" s="199" t="str">
        <f>DataF3!A6</f>
        <v>Hong Kong</v>
      </c>
      <c r="C7" s="28">
        <v>0.14524032817272817</v>
      </c>
      <c r="D7" s="200">
        <v>0.11734003212757226</v>
      </c>
      <c r="E7" s="201">
        <f t="shared" si="2"/>
        <v>0.51947723813589097</v>
      </c>
      <c r="F7" s="201">
        <f t="shared" si="3"/>
        <v>0.45868623819887461</v>
      </c>
      <c r="G7" s="201">
        <f>DataF3!D6</f>
        <v>0.47996308817683037</v>
      </c>
      <c r="H7" s="198">
        <f t="shared" si="0"/>
        <v>1.6549275502967551</v>
      </c>
      <c r="I7" s="201">
        <f>DataF3!E6</f>
        <v>2.1348906384735855</v>
      </c>
      <c r="J7" s="201">
        <f>DataF3!C$2</f>
        <v>0.36081676937669838</v>
      </c>
    </row>
    <row r="8" spans="1:15" x14ac:dyDescent="0.2">
      <c r="A8" s="18" t="str">
        <f t="shared" si="1"/>
        <v>Netherlands</v>
      </c>
      <c r="B8" s="199" t="str">
        <f>DataF3!A7</f>
        <v>Netherlands</v>
      </c>
      <c r="C8" s="28">
        <v>0.13119593915213407</v>
      </c>
      <c r="D8" s="200">
        <v>0.24817144798456189</v>
      </c>
      <c r="E8" s="201">
        <f t="shared" si="2"/>
        <v>0.25427922235400396</v>
      </c>
      <c r="F8" s="201">
        <f t="shared" si="3"/>
        <v>0.49620932274567908</v>
      </c>
      <c r="G8" s="201">
        <f>DataF3!D7</f>
        <v>0.41153378760859277</v>
      </c>
      <c r="H8" s="198">
        <f t="shared" si="0"/>
        <v>0.73803680925792792</v>
      </c>
      <c r="I8" s="201">
        <f>DataF3!E7</f>
        <v>1.1495705968665206</v>
      </c>
      <c r="J8" s="201">
        <f>DataF3!C$2</f>
        <v>0.36081676937669838</v>
      </c>
    </row>
    <row r="9" spans="1:15" x14ac:dyDescent="0.2">
      <c r="A9" s="18" t="str">
        <f t="shared" si="1"/>
        <v>Belgium</v>
      </c>
      <c r="B9" s="199" t="str">
        <f>DataF3!A8</f>
        <v>Belgium</v>
      </c>
      <c r="C9" s="28">
        <v>0.17060626965404216</v>
      </c>
      <c r="D9" s="200">
        <v>0.23510719634065672</v>
      </c>
      <c r="E9" s="201">
        <f t="shared" si="2"/>
        <v>0.33782690678087707</v>
      </c>
      <c r="F9" s="201">
        <f t="shared" si="3"/>
        <v>0.43832234522682451</v>
      </c>
      <c r="G9" s="201">
        <f>DataF3!D8</f>
        <v>0.4031489417707429</v>
      </c>
      <c r="H9" s="198">
        <f t="shared" si="0"/>
        <v>0.2766520914996401</v>
      </c>
      <c r="I9" s="201">
        <f>DataF3!E8</f>
        <v>0.67980103327038299</v>
      </c>
      <c r="J9" s="201">
        <f>DataF3!C$2</f>
        <v>0.36081676937669838</v>
      </c>
    </row>
    <row r="10" spans="1:15" x14ac:dyDescent="0.2">
      <c r="A10" s="18" t="s">
        <v>36</v>
      </c>
      <c r="B10" s="199" t="s">
        <v>13</v>
      </c>
      <c r="C10" s="28">
        <v>0.16269600222188993</v>
      </c>
      <c r="D10" s="200">
        <v>0.25788985140996118</v>
      </c>
      <c r="E10" s="201">
        <f t="shared" si="2"/>
        <v>0.23669828267572257</v>
      </c>
      <c r="F10" s="201">
        <f t="shared" si="3"/>
        <v>0.35857338654750232</v>
      </c>
      <c r="G10" s="28">
        <v>0.3159171001923794</v>
      </c>
      <c r="H10" s="198"/>
      <c r="I10" s="28">
        <v>0.28343272646330486</v>
      </c>
      <c r="J10" s="201">
        <f>DataF3!C$2</f>
        <v>0.36081676937669838</v>
      </c>
    </row>
    <row r="11" spans="1:15" x14ac:dyDescent="0.2">
      <c r="A11" s="18" t="str">
        <f>B11</f>
        <v>Australia</v>
      </c>
      <c r="B11" s="199" t="s">
        <v>22</v>
      </c>
      <c r="C11" s="28">
        <v>0.21572732634001954</v>
      </c>
      <c r="D11" s="200">
        <v>0.43762637385941966</v>
      </c>
      <c r="E11" s="201">
        <f t="shared" si="2"/>
        <v>0.21385322124215647</v>
      </c>
      <c r="F11" s="201">
        <f t="shared" si="3"/>
        <v>0.47323168929080972</v>
      </c>
      <c r="G11" s="28">
        <v>0.38244922547378107</v>
      </c>
      <c r="H11" s="198"/>
      <c r="I11" s="28">
        <v>0.27383940346897767</v>
      </c>
      <c r="J11" s="201">
        <f>DataF3!C$2</f>
        <v>0.36081676937669838</v>
      </c>
    </row>
    <row r="12" spans="1:15" x14ac:dyDescent="0.2">
      <c r="A12" s="18" t="s">
        <v>25</v>
      </c>
      <c r="B12" s="199" t="s">
        <v>0</v>
      </c>
      <c r="C12" s="28">
        <v>0.12322627923489798</v>
      </c>
      <c r="D12" s="200">
        <v>0.23782860019575947</v>
      </c>
      <c r="E12" s="201">
        <f t="shared" si="2"/>
        <v>0.28994724900633129</v>
      </c>
      <c r="F12" s="201">
        <f t="shared" si="3"/>
        <v>0.58557118660768714</v>
      </c>
      <c r="G12" s="28">
        <v>0.48210280844721259</v>
      </c>
      <c r="H12" s="198"/>
      <c r="I12" s="28">
        <v>0.25723407405999843</v>
      </c>
      <c r="J12" s="201">
        <f>DataF3!C$2</f>
        <v>0.36081676937669838</v>
      </c>
    </row>
    <row r="13" spans="1:15" x14ac:dyDescent="0.2">
      <c r="A13" s="18" t="str">
        <f>B13</f>
        <v>Spain</v>
      </c>
      <c r="B13" s="199" t="s">
        <v>1</v>
      </c>
      <c r="C13" s="28">
        <v>9.5050196103206239E-2</v>
      </c>
      <c r="D13" s="200">
        <v>0.17196455041775643</v>
      </c>
      <c r="E13" s="201">
        <f t="shared" si="2"/>
        <v>0.29234029680659668</v>
      </c>
      <c r="F13" s="201">
        <f t="shared" si="3"/>
        <v>0.53112469890010661</v>
      </c>
      <c r="G13" s="28">
        <v>0.44755015816737814</v>
      </c>
      <c r="H13" s="198"/>
      <c r="I13" s="28">
        <v>0.24643753940062663</v>
      </c>
      <c r="J13" s="201">
        <f>DataF3!C$2</f>
        <v>0.36081676937669838</v>
      </c>
    </row>
    <row r="14" spans="1:15" ht="17" x14ac:dyDescent="0.2">
      <c r="A14" s="18" t="str">
        <f>B14</f>
        <v>Japan</v>
      </c>
      <c r="B14" s="35" t="s">
        <v>20</v>
      </c>
      <c r="C14" s="28">
        <v>0.14671054470606501</v>
      </c>
      <c r="D14" s="200">
        <v>0.10940132347603941</v>
      </c>
      <c r="E14" s="201">
        <f t="shared" si="2"/>
        <v>0.48423337440106978</v>
      </c>
      <c r="F14" s="201">
        <f t="shared" si="3"/>
        <v>0.41101962563390321</v>
      </c>
      <c r="G14" s="28">
        <v>0.43664443770241151</v>
      </c>
      <c r="H14" s="198"/>
      <c r="I14" s="28">
        <v>0.23732566147384185</v>
      </c>
      <c r="J14" s="201">
        <f>DataF3!C$2</f>
        <v>0.36081676937669838</v>
      </c>
    </row>
    <row r="15" spans="1:15" x14ac:dyDescent="0.2">
      <c r="A15" s="18" t="str">
        <f>B15</f>
        <v>France</v>
      </c>
      <c r="B15" s="199" t="s">
        <v>9</v>
      </c>
      <c r="C15" s="28">
        <v>0.14312079639648098</v>
      </c>
      <c r="D15" s="200">
        <v>0.1604858759321765</v>
      </c>
      <c r="E15" s="201">
        <f t="shared" si="2"/>
        <v>0.20581183912798734</v>
      </c>
      <c r="F15" s="201">
        <f t="shared" si="3"/>
        <v>0.22317966964614297</v>
      </c>
      <c r="G15" s="28">
        <v>0.2171009289647885</v>
      </c>
      <c r="H15" s="198"/>
      <c r="I15" s="28">
        <v>0.2071972615008727</v>
      </c>
      <c r="J15" s="201">
        <f>DataF3!C$2</f>
        <v>0.36081676937669838</v>
      </c>
    </row>
    <row r="16" spans="1:15" x14ac:dyDescent="0.2">
      <c r="A16" s="18" t="str">
        <f>B16</f>
        <v>Germany</v>
      </c>
      <c r="B16" s="199" t="str">
        <f>DataF3!A9</f>
        <v>Germany</v>
      </c>
      <c r="C16" s="28">
        <v>0.11190368320557728</v>
      </c>
      <c r="D16" s="200">
        <v>0.2581822877163451</v>
      </c>
      <c r="E16" s="201">
        <f t="shared" si="2"/>
        <v>0.22687830102409207</v>
      </c>
      <c r="F16" s="201">
        <f t="shared" si="3"/>
        <v>0.67151477719338337</v>
      </c>
      <c r="G16" s="201">
        <f>DataF3!D9</f>
        <v>0.51589201053413136</v>
      </c>
      <c r="H16" s="198"/>
      <c r="I16" s="201">
        <f>DataF3!E9</f>
        <v>0.18304850872360104</v>
      </c>
      <c r="J16" s="201">
        <f>DataF3!C$2</f>
        <v>0.36081676937669838</v>
      </c>
    </row>
    <row r="17" spans="1:10" x14ac:dyDescent="0.2">
      <c r="A17" s="18" t="str">
        <f>B17</f>
        <v>Italy</v>
      </c>
      <c r="B17" s="199" t="s">
        <v>6</v>
      </c>
      <c r="C17" s="28">
        <v>0.13324414709091489</v>
      </c>
      <c r="D17" s="200">
        <v>0.23520857895128969</v>
      </c>
      <c r="E17" s="201">
        <f t="shared" si="2"/>
        <v>0.32537220009921791</v>
      </c>
      <c r="F17" s="201">
        <f t="shared" si="3"/>
        <v>0.56965740023883515</v>
      </c>
      <c r="G17" s="28">
        <v>0.48415758018996907</v>
      </c>
      <c r="H17" s="198"/>
      <c r="I17" s="28">
        <v>0.16233602672515596</v>
      </c>
      <c r="J17" s="201">
        <f>DataF3!C$2</f>
        <v>0.36081676937669838</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17</vt:i4>
      </vt:variant>
      <vt:variant>
        <vt:lpstr>Charts</vt:lpstr>
      </vt:variant>
      <vt:variant>
        <vt:i4>25</vt:i4>
      </vt:variant>
    </vt:vector>
  </HeadingPairs>
  <TitlesOfParts>
    <vt:vector size="42" baseType="lpstr">
      <vt:lpstr>MainTablesFigures</vt:lpstr>
      <vt:lpstr>Table1</vt:lpstr>
      <vt:lpstr>Table2</vt:lpstr>
      <vt:lpstr>Table3</vt:lpstr>
      <vt:lpstr>DataF3</vt:lpstr>
      <vt:lpstr>DataF4</vt:lpstr>
      <vt:lpstr>DataF5</vt:lpstr>
      <vt:lpstr>DataF6a</vt:lpstr>
      <vt:lpstr>DataF6b</vt:lpstr>
      <vt:lpstr>DataF7</vt:lpstr>
      <vt:lpstr>DataF8</vt:lpstr>
      <vt:lpstr>DataF9a</vt:lpstr>
      <vt:lpstr>DataF9b</vt:lpstr>
      <vt:lpstr>DataF10</vt:lpstr>
      <vt:lpstr>Slides</vt:lpstr>
      <vt:lpstr>DataF4supp</vt:lpstr>
      <vt:lpstr>DataF9c</vt:lpstr>
      <vt:lpstr>F3</vt:lpstr>
      <vt:lpstr>F4</vt:lpstr>
      <vt:lpstr>F5a</vt:lpstr>
      <vt:lpstr>F5b</vt:lpstr>
      <vt:lpstr>F6a</vt:lpstr>
      <vt:lpstr>F6b</vt:lpstr>
      <vt:lpstr>F7</vt:lpstr>
      <vt:lpstr>F8a</vt:lpstr>
      <vt:lpstr>F8b</vt:lpstr>
      <vt:lpstr>F9a</vt:lpstr>
      <vt:lpstr>F9b</vt:lpstr>
      <vt:lpstr>F10a</vt:lpstr>
      <vt:lpstr>F10b</vt:lpstr>
      <vt:lpstr>F4b</vt:lpstr>
      <vt:lpstr>F4c</vt:lpstr>
      <vt:lpstr>F4(online)</vt:lpstr>
      <vt:lpstr>F5a(slides)</vt:lpstr>
      <vt:lpstr>F5c</vt:lpstr>
      <vt:lpstr>F7b(slides)</vt:lpstr>
      <vt:lpstr>F8a(slides)</vt:lpstr>
      <vt:lpstr>F8c</vt:lpstr>
      <vt:lpstr>F9c</vt:lpstr>
      <vt:lpstr>F10c</vt:lpstr>
      <vt:lpstr>F10d</vt:lpstr>
      <vt:lpstr>F10e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Zucman</dc:creator>
  <cp:lastModifiedBy>Gabriel Zucman</cp:lastModifiedBy>
  <cp:lastPrinted>2018-07-09T20:47:08Z</cp:lastPrinted>
  <dcterms:created xsi:type="dcterms:W3CDTF">2017-09-23T21:23:27Z</dcterms:created>
  <dcterms:modified xsi:type="dcterms:W3CDTF">2020-01-16T02:31:01Z</dcterms:modified>
</cp:coreProperties>
</file>