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2960" windowHeight="9800" tabRatio="743" activeTab="0"/>
  </bookViews>
  <sheets>
    <sheet name="Index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uthor" hidden="1">"Ken Oliver"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Table_DE.4b__Sources_of_private_wealth_accumulation_in_Germany__1870_2010___Multiplicative_decomposition">'[3]TableDE4b'!$A$3</definedName>
    <definedName name="Version" hidden="1">37448</definedName>
  </definedNames>
  <calcPr fullCalcOnLoad="1"/>
</workbook>
</file>

<file path=xl/sharedStrings.xml><?xml version="1.0" encoding="utf-8"?>
<sst xmlns="http://schemas.openxmlformats.org/spreadsheetml/2006/main" count="222" uniqueCount="103">
  <si>
    <t>Japan</t>
  </si>
  <si>
    <t>Germany</t>
  </si>
  <si>
    <t>Canada</t>
  </si>
  <si>
    <t>Italy</t>
  </si>
  <si>
    <t>Australia</t>
  </si>
  <si>
    <t>France</t>
  </si>
  <si>
    <t>Savings-induced wealth growth rate</t>
  </si>
  <si>
    <t>q</t>
  </si>
  <si>
    <t>Capital-gains-induced wealth    growth rate</t>
  </si>
  <si>
    <r>
      <t>g</t>
    </r>
    <r>
      <rPr>
        <vertAlign val="subscript"/>
        <sz val="18"/>
        <rFont val="Arial"/>
        <family val="2"/>
      </rPr>
      <t>w</t>
    </r>
  </si>
  <si>
    <r>
      <t>g</t>
    </r>
    <r>
      <rPr>
        <vertAlign val="subscript"/>
        <sz val="18"/>
        <rFont val="Arial"/>
        <family val="2"/>
      </rPr>
      <t>ws</t>
    </r>
    <r>
      <rPr>
        <sz val="18"/>
        <rFont val="Arial"/>
        <family val="2"/>
      </rPr>
      <t xml:space="preserve"> = s/β     </t>
    </r>
  </si>
  <si>
    <t>Population growth rate</t>
  </si>
  <si>
    <t>U.S.</t>
  </si>
  <si>
    <t>U.K.</t>
  </si>
  <si>
    <r>
      <t>β</t>
    </r>
    <r>
      <rPr>
        <sz val="18"/>
        <rFont val="Arial"/>
        <family val="2"/>
      </rPr>
      <t xml:space="preserve"> (1970)</t>
    </r>
  </si>
  <si>
    <r>
      <t>β</t>
    </r>
    <r>
      <rPr>
        <sz val="18"/>
        <rFont val="Arial"/>
        <family val="2"/>
      </rPr>
      <t xml:space="preserve"> (2010)</t>
    </r>
  </si>
  <si>
    <t>Cumulated new savings</t>
  </si>
  <si>
    <t>Capital gains or losses</t>
  </si>
  <si>
    <t>Initial wealth effect</t>
  </si>
  <si>
    <t>Decomposition of 1970-2010 wealth growth rate</t>
  </si>
  <si>
    <t>incl. personal savings</t>
  </si>
  <si>
    <t>incl. corporate savings (retained earnings)</t>
  </si>
  <si>
    <t>Net private savings (personal + corporate)</t>
  </si>
  <si>
    <t>National wealth-national income ratios</t>
  </si>
  <si>
    <t xml:space="preserve">Real growth rate of national wealth </t>
  </si>
  <si>
    <t>Real growth rate of national income</t>
  </si>
  <si>
    <t>Real growth rate of per capita national income</t>
  </si>
  <si>
    <t>Authors' computations using country national accounts. Other volume changes were included in savings-induced wealth growth rate. For full decomposition, see Appendix Country Tables US.4d, JP.4d, etc.</t>
  </si>
  <si>
    <t>Average saving rates 1970-2010 (% national income)</t>
  </si>
  <si>
    <t>Annual series</t>
  </si>
  <si>
    <t>Decennial estimates</t>
  </si>
  <si>
    <t>Total period covered in database</t>
  </si>
  <si>
    <t>1960-2010</t>
  </si>
  <si>
    <t>1870-2010</t>
  </si>
  <si>
    <t>1700-2010</t>
  </si>
  <si>
    <t>1896-2010</t>
  </si>
  <si>
    <t>1855-2010</t>
  </si>
  <si>
    <t>1965-2010</t>
  </si>
  <si>
    <t>1970-2010</t>
  </si>
  <si>
    <t>Table 2: Growth rate vs private saving rate in rich countries, 1970-2010</t>
  </si>
  <si>
    <t>Table 1: A new macro database on income and wealth</t>
  </si>
  <si>
    <t>incl. Housing</t>
  </si>
  <si>
    <t>incl. Other domestic capital</t>
  </si>
  <si>
    <t>incl. Domestic capital</t>
  </si>
  <si>
    <t>incl. Foreign wealth</t>
  </si>
  <si>
    <t>1869-2010</t>
  </si>
  <si>
    <t>1770-2010</t>
  </si>
  <si>
    <t>Income and wealth database constructed by the authors using country national accounts (official series and balance sheets and non-official historical estimates). See country appendices for sources, methods and detailed series.</t>
  </si>
  <si>
    <t>Net national saving (private + government)</t>
  </si>
  <si>
    <t>Net government saving</t>
  </si>
  <si>
    <t>PIKETTY-ZUCMAN WEALTH-INCOME DATA SET</t>
  </si>
  <si>
    <t>This database supports our paper "Capital is Back: Wealth-Income Ratios in Rich Countries, 1700-2010"</t>
  </si>
  <si>
    <t>Main Tables</t>
  </si>
  <si>
    <t>Back to index</t>
  </si>
  <si>
    <t>Check</t>
  </si>
  <si>
    <t>Authors' computations using country national accounts. 1970-2010 averages are obtained by weighthing yearly saving rates by real national income.</t>
  </si>
  <si>
    <t>1970 national wealth / national income ratio</t>
  </si>
  <si>
    <t>2010 national wealth / national income ratio</t>
  </si>
  <si>
    <t>1970-2010 rise in national wealth / national income ratio</t>
  </si>
  <si>
    <t>1970 domestic capital / national income ratio</t>
  </si>
  <si>
    <t>2010 domestic capital / national income ratio</t>
  </si>
  <si>
    <t>1970-2010 rise in domestic capital / national income ratio</t>
  </si>
  <si>
    <t>β (1870)</t>
  </si>
  <si>
    <t xml:space="preserve">Real growth rate of wealth </t>
  </si>
  <si>
    <t>Decomposition of 1870-2010 wealth growth rate</t>
  </si>
  <si>
    <t>Market-value national wealth-national income ratios</t>
  </si>
  <si>
    <t>β (1950)</t>
  </si>
  <si>
    <t>β (1910)</t>
  </si>
  <si>
    <t>Cumulated war destructions</t>
  </si>
  <si>
    <t>Decomposition of 1950 national wealth-national income ratio</t>
  </si>
  <si>
    <r>
      <t>β</t>
    </r>
    <r>
      <rPr>
        <vertAlign val="subscript"/>
        <sz val="18"/>
        <rFont val="Arial"/>
        <family val="2"/>
      </rPr>
      <t>t</t>
    </r>
  </si>
  <si>
    <r>
      <t>β</t>
    </r>
    <r>
      <rPr>
        <vertAlign val="subscript"/>
        <sz val="18"/>
        <rFont val="Arial"/>
        <family val="2"/>
      </rPr>
      <t>t+n</t>
    </r>
  </si>
  <si>
    <t>1870-1910</t>
  </si>
  <si>
    <t>1910-2010</t>
  </si>
  <si>
    <t>1910-1950</t>
  </si>
  <si>
    <t>1950-1980</t>
  </si>
  <si>
    <t>1980-2010</t>
  </si>
  <si>
    <t>Panel A: United States</t>
  </si>
  <si>
    <t>Panel B: United Kingdom</t>
  </si>
  <si>
    <t>Savings-induced wealth growth rate (incl. war destructions)</t>
  </si>
  <si>
    <t>Panel C: Germany</t>
  </si>
  <si>
    <t>Panel D: France</t>
  </si>
  <si>
    <t>g</t>
  </si>
  <si>
    <t>The real growth rate of national wealth has been 3.4% per year in the U.S. between 1870 and 2010. This can be decomposed into a 2.6% savings-induced growth rate and a 0.8% residual term (capital gains and/or measurement errors).</t>
  </si>
  <si>
    <t>Authors' computations using country national accounts. War destructions &amp; other volume changes were included in savings-induced wealth growth rate. For full decomposition, see Appendix Country Tables US.4c, DE.4c, etc.</t>
  </si>
  <si>
    <t>The real growth rate of national wealth has been 3.1% per year in the U.S. between 1910 and 2010. This can be decomposed into a 2.5% savings-induced growth rate and a 0.6% residual term (capital gains and/or measurement errors).</t>
  </si>
  <si>
    <t xml:space="preserve">Table 7: Domestic capital accumulation in rich countries, 1970-2010: housing vs other domestic capital </t>
  </si>
  <si>
    <t>Table 9: Accumulation of national wealth: US, UK, Germany, France, 1870-2010</t>
  </si>
  <si>
    <r>
      <t xml:space="preserve">Net private saving rate     </t>
    </r>
    <r>
      <rPr>
        <sz val="18"/>
        <rFont val="Arial"/>
        <family val="2"/>
      </rPr>
      <t xml:space="preserve">           </t>
    </r>
    <r>
      <rPr>
        <sz val="16"/>
        <rFont val="Arial"/>
        <family val="2"/>
      </rPr>
      <t xml:space="preserve">(personal  + corporate)                </t>
    </r>
    <r>
      <rPr>
        <sz val="16"/>
        <rFont val="Arial Narrow"/>
        <family val="2"/>
      </rPr>
      <t>(% national income)</t>
    </r>
  </si>
  <si>
    <t>Table 8: Accumulation of national wealth in rich countries, 1870-2010</t>
  </si>
  <si>
    <t>Germany's national wealth-income ratio fell from 637% to 223% between 1910 and 1950. 31% of the fall can be attributed to insufficient saving, 29% to war destructions, and 40% to real capital losses.</t>
  </si>
  <si>
    <t>Table 10: Accumulation of national wealth in rich countries, 1910-1950</t>
  </si>
  <si>
    <t>Authors' computations using country national accounts. Other volume changes were put in saving flows and thus excluded from capital gains.</t>
  </si>
  <si>
    <t>Foreign wealth</t>
  </si>
  <si>
    <t>Domestic wealth</t>
  </si>
  <si>
    <t>Decomposition of 1970-2010 capital gains</t>
  </si>
  <si>
    <t>1970-2010 capital gains on national wealth (% of 2010 national income)</t>
  </si>
  <si>
    <t>Last update: June 4, 2013</t>
  </si>
  <si>
    <t>Table 3: Saving rates 1970-2010: national vs. private</t>
  </si>
  <si>
    <t>Table 4: Accumulation of national wealth in rich countries, 1970-2010</t>
  </si>
  <si>
    <t>Table 6: National wealth accumulation in rich countries: domestic vs. foreign capital gains</t>
  </si>
  <si>
    <t>Table 5: Accumulation of national wealth in rich countries, 1970-2010: domestic capital vs foreign wealth</t>
  </si>
  <si>
    <t>Authors' computations using country national accounts. Growth rates are geometric averages and for income use chain-weighted GDP deflators. For alternative deflators, see Appendix Table A3 and Country Tables US.3, JP.3, etc. 1970-2010 average saving rates are obtained by weighting yearly saving rates by real national income.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</si>
</sst>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000000000%"/>
    <numFmt numFmtId="167" formatCode="#,##0.0"/>
    <numFmt numFmtId="168" formatCode="0.0"/>
    <numFmt numFmtId="169" formatCode="0.000000%"/>
    <numFmt numFmtId="170" formatCode="0.000%"/>
    <numFmt numFmtId="171" formatCode="\$#,##0\ ;\(\$#,##0\)"/>
    <numFmt numFmtId="172" formatCode="0.0000000000000000%"/>
    <numFmt numFmtId="173" formatCode="0.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%"/>
    <numFmt numFmtId="179" formatCode="0.00000000%"/>
    <numFmt numFmtId="180" formatCode="0.0000000%"/>
    <numFmt numFmtId="181" formatCode="0.00000%"/>
    <numFmt numFmtId="182" formatCode="0.000"/>
    <numFmt numFmtId="183" formatCode="#,##0.000"/>
    <numFmt numFmtId="184" formatCode="#,##0.0000"/>
    <numFmt numFmtId="185" formatCode="#,##0.00000"/>
    <numFmt numFmtId="186" formatCode="#,##0.000000"/>
    <numFmt numFmtId="187" formatCode="_-* #,##0.00\ _F_-;\-* #,##0.00\ _F_-;_-* &quot;-&quot;??\ _F_-;_-@_-"/>
    <numFmt numFmtId="188" formatCode="0.0000"/>
    <numFmt numFmtId="189" formatCode="#,##0\ &quot;€&quot;"/>
    <numFmt numFmtId="190" formatCode="#,##0.0000000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\$#,##0.00\ ;\(\$#,##0.00\)"/>
    <numFmt numFmtId="194" formatCode="0.0E+00"/>
    <numFmt numFmtId="195" formatCode="0E+00"/>
    <numFmt numFmtId="196" formatCode="&quot;Vrai&quot;;&quot;Vrai&quot;;&quot;Faux&quot;"/>
    <numFmt numFmtId="197" formatCode="&quot;Actif&quot;;&quot;Actif&quot;;&quot;Inactif&quot;"/>
    <numFmt numFmtId="198" formatCode="0.000000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_-* #,##0.00\ [$€-1]_-;\-* #,##0.00\ [$€-1]_-;_-* &quot;-&quot;??\ [$€-1]_-;_-@_-"/>
    <numFmt numFmtId="215" formatCode="[$-409]mmmm\ d\,\ yyyy;@"/>
  </numFmts>
  <fonts count="67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name val="Arial"/>
      <family val="0"/>
    </font>
    <font>
      <i/>
      <sz val="10"/>
      <name val="Arial"/>
      <family val="0"/>
    </font>
    <font>
      <sz val="8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7"/>
      <name val="Helv"/>
      <family val="0"/>
    </font>
    <font>
      <sz val="8"/>
      <name val="Calibri"/>
      <family val="2"/>
    </font>
    <font>
      <u val="single"/>
      <sz val="12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vertAlign val="subscript"/>
      <sz val="18"/>
      <name val="Arial"/>
      <family val="2"/>
    </font>
    <font>
      <b/>
      <i/>
      <sz val="14"/>
      <name val="Arial"/>
      <family val="2"/>
    </font>
    <font>
      <sz val="14"/>
      <name val="Arial"/>
      <family val="0"/>
    </font>
    <font>
      <sz val="18"/>
      <color indexed="8"/>
      <name val="Arial"/>
      <family val="2"/>
    </font>
    <font>
      <sz val="14"/>
      <color indexed="8"/>
      <name val="Calibri"/>
      <family val="2"/>
    </font>
    <font>
      <sz val="16"/>
      <name val="Arial"/>
      <family val="2"/>
    </font>
    <font>
      <sz val="16"/>
      <name val="Arial Narrow"/>
      <family val="2"/>
    </font>
    <font>
      <i/>
      <sz val="14"/>
      <name val="Arial"/>
      <family val="2"/>
    </font>
    <font>
      <i/>
      <sz val="18"/>
      <name val="Arial"/>
      <family val="0"/>
    </font>
    <font>
      <sz val="18"/>
      <name val="Arial Narrow"/>
      <family val="0"/>
    </font>
    <font>
      <b/>
      <sz val="18"/>
      <color indexed="8"/>
      <name val="Arial"/>
      <family val="0"/>
    </font>
    <font>
      <sz val="18"/>
      <color indexed="10"/>
      <name val="Arial"/>
      <family val="0"/>
    </font>
    <font>
      <sz val="12"/>
      <name val="Arial"/>
      <family val="0"/>
    </font>
    <font>
      <b/>
      <sz val="24"/>
      <name val="Arial"/>
      <family val="0"/>
    </font>
    <font>
      <b/>
      <sz val="2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u val="single"/>
      <sz val="12"/>
      <name val="Arial"/>
      <family val="0"/>
    </font>
    <font>
      <sz val="8"/>
      <color indexed="8"/>
      <name val="Calibri"/>
      <family val="2"/>
    </font>
    <font>
      <sz val="10"/>
      <name val="Geneva"/>
      <family val="0"/>
    </font>
    <font>
      <sz val="10"/>
      <name val="Times New Roman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57" fillId="30" borderId="0" applyNumberFormat="0" applyBorder="0" applyAlignment="0" applyProtection="0"/>
    <xf numFmtId="0" fontId="58" fillId="31" borderId="1" applyNumberFormat="0" applyAlignment="0" applyProtection="0"/>
    <xf numFmtId="0" fontId="18" fillId="31" borderId="2" applyNumberFormat="0" applyAlignment="0" applyProtection="0"/>
    <xf numFmtId="0" fontId="59" fillId="0" borderId="3" applyNumberFormat="0" applyFill="0" applyAlignment="0" applyProtection="0"/>
    <xf numFmtId="0" fontId="26" fillId="32" borderId="4" applyNumberFormat="0" applyAlignment="0" applyProtection="0"/>
    <xf numFmtId="0" fontId="0" fillId="33" borderId="5" applyNumberFormat="0" applyFon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4" borderId="1" applyNumberFormat="0" applyAlignment="0" applyProtection="0"/>
    <xf numFmtId="0" fontId="24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7" fillId="9" borderId="0" applyNumberFormat="0" applyBorder="0" applyAlignment="0" applyProtection="0"/>
    <xf numFmtId="0" fontId="13" fillId="0" borderId="6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11" borderId="2" applyNumberFormat="0" applyAlignment="0" applyProtection="0"/>
    <xf numFmtId="0" fontId="21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" fillId="0" borderId="0">
      <alignment/>
      <protection/>
    </xf>
    <xf numFmtId="0" fontId="22" fillId="36" borderId="0" applyNumberFormat="0" applyBorder="0" applyAlignment="0" applyProtection="0"/>
    <xf numFmtId="0" fontId="61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3" borderId="5" applyNumberFormat="0" applyFont="0" applyAlignment="0" applyProtection="0"/>
    <xf numFmtId="0" fontId="23" fillId="31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11" applyNumberFormat="0" applyFont="0" applyAlignment="0" applyProtection="0"/>
    <xf numFmtId="0" fontId="17" fillId="9" borderId="0" applyNumberFormat="0" applyBorder="0" applyAlignment="0" applyProtection="0"/>
    <xf numFmtId="0" fontId="63" fillId="31" borderId="12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13">
      <alignment horizontal="center"/>
      <protection/>
    </xf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5" fillId="0" borderId="14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26" fillId="32" borderId="4" applyNumberFormat="0" applyAlignment="0" applyProtection="0"/>
    <xf numFmtId="0" fontId="66" fillId="37" borderId="16" applyNumberFormat="0" applyAlignment="0" applyProtection="0"/>
    <xf numFmtId="0" fontId="26" fillId="32" borderId="4" applyNumberFormat="0" applyAlignment="0" applyProtection="0"/>
    <xf numFmtId="2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102">
      <alignment/>
      <protection/>
    </xf>
    <xf numFmtId="0" fontId="28" fillId="0" borderId="17" xfId="102" applyFont="1" applyBorder="1">
      <alignment/>
      <protection/>
    </xf>
    <xf numFmtId="0" fontId="28" fillId="0" borderId="18" xfId="102" applyFont="1" applyBorder="1" applyAlignment="1">
      <alignment horizontal="center"/>
      <protection/>
    </xf>
    <xf numFmtId="0" fontId="28" fillId="0" borderId="19" xfId="102" applyFont="1" applyBorder="1">
      <alignment/>
      <protection/>
    </xf>
    <xf numFmtId="0" fontId="28" fillId="0" borderId="20" xfId="102" applyFont="1" applyBorder="1" applyAlignment="1">
      <alignment horizontal="center" vertical="center"/>
      <protection/>
    </xf>
    <xf numFmtId="164" fontId="28" fillId="0" borderId="21" xfId="102" applyNumberFormat="1" applyFont="1" applyBorder="1" applyAlignment="1">
      <alignment horizontal="center" vertical="center"/>
      <protection/>
    </xf>
    <xf numFmtId="0" fontId="28" fillId="0" borderId="17" xfId="102" applyFont="1" applyBorder="1" applyAlignment="1">
      <alignment horizontal="center" vertical="center"/>
      <protection/>
    </xf>
    <xf numFmtId="0" fontId="3" fillId="0" borderId="0" xfId="102" applyBorder="1">
      <alignment/>
      <protection/>
    </xf>
    <xf numFmtId="0" fontId="4" fillId="0" borderId="0" xfId="102" applyFont="1" applyBorder="1" applyAlignment="1">
      <alignment horizontal="center"/>
      <protection/>
    </xf>
    <xf numFmtId="164" fontId="4" fillId="0" borderId="0" xfId="102" applyNumberFormat="1" applyFont="1" applyBorder="1" applyAlignment="1">
      <alignment horizontal="center"/>
      <protection/>
    </xf>
    <xf numFmtId="0" fontId="4" fillId="0" borderId="0" xfId="102" applyFont="1" applyAlignment="1">
      <alignment horizontal="center"/>
      <protection/>
    </xf>
    <xf numFmtId="3" fontId="3" fillId="0" borderId="0" xfId="102" applyNumberFormat="1" applyBorder="1">
      <alignment/>
      <protection/>
    </xf>
    <xf numFmtId="3" fontId="3" fillId="0" borderId="0" xfId="102" applyNumberFormat="1">
      <alignment/>
      <protection/>
    </xf>
    <xf numFmtId="164" fontId="28" fillId="0" borderId="22" xfId="102" applyNumberFormat="1" applyFont="1" applyBorder="1" applyAlignment="1">
      <alignment horizontal="center" vertical="center"/>
      <protection/>
    </xf>
    <xf numFmtId="0" fontId="28" fillId="0" borderId="0" xfId="102" applyFont="1" applyBorder="1">
      <alignment/>
      <protection/>
    </xf>
    <xf numFmtId="0" fontId="28" fillId="0" borderId="0" xfId="102" applyFont="1" applyBorder="1" applyAlignment="1">
      <alignment horizontal="center"/>
      <protection/>
    </xf>
    <xf numFmtId="0" fontId="28" fillId="0" borderId="19" xfId="102" applyFont="1" applyBorder="1" applyAlignment="1">
      <alignment horizontal="center"/>
      <protection/>
    </xf>
    <xf numFmtId="164" fontId="28" fillId="0" borderId="23" xfId="102" applyNumberFormat="1" applyFont="1" applyBorder="1" applyAlignment="1">
      <alignment horizontal="center" vertical="center"/>
      <protection/>
    </xf>
    <xf numFmtId="9" fontId="3" fillId="0" borderId="0" xfId="102" applyNumberFormat="1">
      <alignment/>
      <protection/>
    </xf>
    <xf numFmtId="0" fontId="3" fillId="0" borderId="0" xfId="102" applyFill="1">
      <alignment/>
      <protection/>
    </xf>
    <xf numFmtId="164" fontId="28" fillId="0" borderId="23" xfId="102" applyNumberFormat="1" applyFont="1" applyFill="1" applyBorder="1" applyAlignment="1">
      <alignment horizontal="center" vertical="center"/>
      <protection/>
    </xf>
    <xf numFmtId="0" fontId="28" fillId="0" borderId="20" xfId="102" applyFont="1" applyFill="1" applyBorder="1" applyAlignment="1">
      <alignment horizontal="center" vertical="center"/>
      <protection/>
    </xf>
    <xf numFmtId="164" fontId="28" fillId="0" borderId="22" xfId="102" applyNumberFormat="1" applyFont="1" applyFill="1" applyBorder="1" applyAlignment="1">
      <alignment horizontal="center" vertical="center"/>
      <protection/>
    </xf>
    <xf numFmtId="0" fontId="28" fillId="0" borderId="24" xfId="102" applyFont="1" applyFill="1" applyBorder="1" applyAlignment="1">
      <alignment horizontal="center" vertical="center"/>
      <protection/>
    </xf>
    <xf numFmtId="164" fontId="28" fillId="0" borderId="25" xfId="102" applyNumberFormat="1" applyFont="1" applyFill="1" applyBorder="1" applyAlignment="1">
      <alignment horizontal="center" vertical="center"/>
      <protection/>
    </xf>
    <xf numFmtId="164" fontId="28" fillId="0" borderId="26" xfId="102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vertical="top" wrapText="1"/>
    </xf>
    <xf numFmtId="0" fontId="28" fillId="0" borderId="0" xfId="102" applyFont="1" applyFill="1" applyBorder="1" applyAlignment="1">
      <alignment horizontal="center"/>
      <protection/>
    </xf>
    <xf numFmtId="3" fontId="3" fillId="0" borderId="0" xfId="102" applyNumberFormat="1" applyFill="1" applyBorder="1">
      <alignment/>
      <protection/>
    </xf>
    <xf numFmtId="3" fontId="3" fillId="0" borderId="0" xfId="102" applyNumberFormat="1" applyFill="1">
      <alignment/>
      <protection/>
    </xf>
    <xf numFmtId="10" fontId="3" fillId="0" borderId="0" xfId="106" applyNumberFormat="1" applyFont="1" applyFill="1" applyAlignment="1">
      <alignment/>
    </xf>
    <xf numFmtId="0" fontId="3" fillId="0" borderId="0" xfId="102" applyFont="1">
      <alignment/>
      <protection/>
    </xf>
    <xf numFmtId="164" fontId="39" fillId="0" borderId="27" xfId="0" applyNumberFormat="1" applyFont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64" fontId="39" fillId="0" borderId="28" xfId="0" applyNumberFormat="1" applyFont="1" applyBorder="1" applyAlignment="1">
      <alignment horizontal="center" vertical="center"/>
    </xf>
    <xf numFmtId="164" fontId="27" fillId="0" borderId="23" xfId="102" applyNumberFormat="1" applyFont="1" applyFill="1" applyBorder="1" applyAlignment="1">
      <alignment horizontal="center" vertical="center"/>
      <protection/>
    </xf>
    <xf numFmtId="164" fontId="27" fillId="0" borderId="27" xfId="102" applyNumberFormat="1" applyFont="1" applyBorder="1" applyAlignment="1">
      <alignment horizontal="center" vertical="center"/>
      <protection/>
    </xf>
    <xf numFmtId="169" fontId="3" fillId="0" borderId="0" xfId="102" applyNumberFormat="1" applyFill="1">
      <alignment/>
      <protection/>
    </xf>
    <xf numFmtId="164" fontId="39" fillId="0" borderId="29" xfId="0" applyNumberFormat="1" applyFont="1" applyBorder="1" applyAlignment="1">
      <alignment horizontal="center" vertical="center"/>
    </xf>
    <xf numFmtId="0" fontId="27" fillId="0" borderId="20" xfId="102" applyFont="1" applyBorder="1" applyAlignment="1">
      <alignment horizontal="center" vertical="center"/>
      <protection/>
    </xf>
    <xf numFmtId="0" fontId="27" fillId="0" borderId="24" xfId="102" applyFont="1" applyBorder="1" applyAlignment="1">
      <alignment horizontal="center" vertical="center"/>
      <protection/>
    </xf>
    <xf numFmtId="0" fontId="28" fillId="0" borderId="17" xfId="102" applyFont="1" applyBorder="1" applyAlignment="1">
      <alignment wrapText="1"/>
      <protection/>
    </xf>
    <xf numFmtId="182" fontId="3" fillId="0" borderId="0" xfId="102" applyNumberFormat="1" applyFill="1">
      <alignment/>
      <protection/>
    </xf>
    <xf numFmtId="170" fontId="3" fillId="0" borderId="0" xfId="102" applyNumberFormat="1">
      <alignment/>
      <protection/>
    </xf>
    <xf numFmtId="181" fontId="3" fillId="0" borderId="0" xfId="102" applyNumberFormat="1">
      <alignment/>
      <protection/>
    </xf>
    <xf numFmtId="10" fontId="3" fillId="0" borderId="0" xfId="102" applyNumberFormat="1">
      <alignment/>
      <protection/>
    </xf>
    <xf numFmtId="0" fontId="28" fillId="0" borderId="30" xfId="102" applyFont="1" applyBorder="1" applyAlignment="1">
      <alignment horizontal="center" vertical="center" wrapText="1"/>
      <protection/>
    </xf>
    <xf numFmtId="0" fontId="28" fillId="0" borderId="31" xfId="102" applyFont="1" applyBorder="1" applyAlignment="1">
      <alignment horizontal="center" vertical="center" wrapText="1"/>
      <protection/>
    </xf>
    <xf numFmtId="9" fontId="28" fillId="0" borderId="32" xfId="102" applyNumberFormat="1" applyFont="1" applyFill="1" applyBorder="1" applyAlignment="1">
      <alignment horizontal="center" vertical="center"/>
      <protection/>
    </xf>
    <xf numFmtId="0" fontId="28" fillId="0" borderId="33" xfId="102" applyFont="1" applyBorder="1" applyAlignment="1">
      <alignment horizontal="center" vertical="center" wrapText="1"/>
      <protection/>
    </xf>
    <xf numFmtId="9" fontId="28" fillId="0" borderId="30" xfId="102" applyNumberFormat="1" applyFont="1" applyFill="1" applyBorder="1" applyAlignment="1">
      <alignment horizontal="center" vertical="center"/>
      <protection/>
    </xf>
    <xf numFmtId="9" fontId="30" fillId="0" borderId="33" xfId="102" applyNumberFormat="1" applyFont="1" applyBorder="1" applyAlignment="1">
      <alignment horizontal="center" vertical="center"/>
      <protection/>
    </xf>
    <xf numFmtId="9" fontId="30" fillId="0" borderId="19" xfId="102" applyNumberFormat="1" applyFont="1" applyFill="1" applyBorder="1" applyAlignment="1">
      <alignment horizontal="center" vertical="center"/>
      <protection/>
    </xf>
    <xf numFmtId="9" fontId="30" fillId="0" borderId="34" xfId="102" applyNumberFormat="1" applyFont="1" applyFill="1" applyBorder="1" applyAlignment="1">
      <alignment horizontal="center" vertical="center"/>
      <protection/>
    </xf>
    <xf numFmtId="0" fontId="28" fillId="0" borderId="35" xfId="102" applyFont="1" applyBorder="1" applyAlignment="1">
      <alignment horizontal="center" vertical="center" wrapText="1"/>
      <protection/>
    </xf>
    <xf numFmtId="9" fontId="36" fillId="0" borderId="36" xfId="102" applyNumberFormat="1" applyFont="1" applyFill="1" applyBorder="1" applyAlignment="1">
      <alignment horizontal="center" vertical="center"/>
      <protection/>
    </xf>
    <xf numFmtId="9" fontId="36" fillId="0" borderId="37" xfId="102" applyNumberFormat="1" applyFont="1" applyFill="1" applyBorder="1" applyAlignment="1">
      <alignment horizontal="center" vertical="center"/>
      <protection/>
    </xf>
    <xf numFmtId="9" fontId="36" fillId="0" borderId="19" xfId="102" applyNumberFormat="1" applyFont="1" applyFill="1" applyBorder="1" applyAlignment="1">
      <alignment horizontal="center" vertical="center"/>
      <protection/>
    </xf>
    <xf numFmtId="9" fontId="36" fillId="0" borderId="31" xfId="102" applyNumberFormat="1" applyFont="1" applyFill="1" applyBorder="1" applyAlignment="1">
      <alignment horizontal="center" vertical="center"/>
      <protection/>
    </xf>
    <xf numFmtId="9" fontId="36" fillId="0" borderId="38" xfId="102" applyNumberFormat="1" applyFont="1" applyFill="1" applyBorder="1" applyAlignment="1">
      <alignment horizontal="center" vertical="center"/>
      <protection/>
    </xf>
    <xf numFmtId="9" fontId="36" fillId="0" borderId="33" xfId="102" applyNumberFormat="1" applyFont="1" applyFill="1" applyBorder="1" applyAlignment="1">
      <alignment horizontal="center" vertical="center"/>
      <protection/>
    </xf>
    <xf numFmtId="9" fontId="36" fillId="0" borderId="39" xfId="102" applyNumberFormat="1" applyFont="1" applyFill="1" applyBorder="1" applyAlignment="1">
      <alignment horizontal="center" vertical="center"/>
      <protection/>
    </xf>
    <xf numFmtId="9" fontId="36" fillId="0" borderId="40" xfId="102" applyNumberFormat="1" applyFont="1" applyFill="1" applyBorder="1" applyAlignment="1">
      <alignment horizontal="center" vertical="center"/>
      <protection/>
    </xf>
    <xf numFmtId="9" fontId="36" fillId="0" borderId="34" xfId="102" applyNumberFormat="1" applyFont="1" applyFill="1" applyBorder="1" applyAlignment="1">
      <alignment horizontal="center" vertical="center"/>
      <protection/>
    </xf>
    <xf numFmtId="0" fontId="2" fillId="0" borderId="0" xfId="78" applyAlignment="1">
      <alignment/>
    </xf>
    <xf numFmtId="0" fontId="46" fillId="0" borderId="0" xfId="78" applyFont="1" applyAlignment="1">
      <alignment/>
    </xf>
    <xf numFmtId="164" fontId="3" fillId="0" borderId="0" xfId="102" applyNumberFormat="1">
      <alignment/>
      <protection/>
    </xf>
    <xf numFmtId="0" fontId="36" fillId="0" borderId="41" xfId="102" applyFont="1" applyBorder="1" applyAlignment="1">
      <alignment horizontal="center" vertical="center" wrapText="1"/>
      <protection/>
    </xf>
    <xf numFmtId="0" fontId="36" fillId="0" borderId="42" xfId="102" applyFont="1" applyBorder="1" applyAlignment="1">
      <alignment horizontal="center" vertical="center" wrapText="1"/>
      <protection/>
    </xf>
    <xf numFmtId="0" fontId="36" fillId="0" borderId="43" xfId="102" applyFont="1" applyBorder="1" applyAlignment="1">
      <alignment horizontal="center" vertical="center" wrapText="1"/>
      <protection/>
    </xf>
    <xf numFmtId="0" fontId="28" fillId="0" borderId="36" xfId="102" applyFont="1" applyBorder="1" applyAlignment="1">
      <alignment horizontal="center" wrapText="1"/>
      <protection/>
    </xf>
    <xf numFmtId="0" fontId="28" fillId="0" borderId="37" xfId="102" applyFont="1" applyBorder="1" applyAlignment="1">
      <alignment horizontal="center" wrapText="1"/>
      <protection/>
    </xf>
    <xf numFmtId="164" fontId="32" fillId="0" borderId="35" xfId="0" applyNumberFormat="1" applyFont="1" applyBorder="1" applyAlignment="1">
      <alignment horizontal="center" vertical="center"/>
    </xf>
    <xf numFmtId="164" fontId="40" fillId="0" borderId="35" xfId="0" applyNumberFormat="1" applyFont="1" applyBorder="1" applyAlignment="1">
      <alignment horizontal="center" vertical="center"/>
    </xf>
    <xf numFmtId="164" fontId="32" fillId="0" borderId="44" xfId="0" applyNumberFormat="1" applyFont="1" applyBorder="1" applyAlignment="1">
      <alignment horizontal="center" vertical="center"/>
    </xf>
    <xf numFmtId="164" fontId="28" fillId="0" borderId="45" xfId="102" applyNumberFormat="1" applyFont="1" applyBorder="1" applyAlignment="1">
      <alignment horizontal="center" vertical="center"/>
      <protection/>
    </xf>
    <xf numFmtId="164" fontId="28" fillId="0" borderId="46" xfId="102" applyNumberFormat="1" applyFont="1" applyBorder="1" applyAlignment="1">
      <alignment horizontal="center" vertical="center"/>
      <protection/>
    </xf>
    <xf numFmtId="0" fontId="3" fillId="0" borderId="0" xfId="89">
      <alignment/>
      <protection/>
    </xf>
    <xf numFmtId="0" fontId="27" fillId="0" borderId="17" xfId="89" applyFont="1" applyBorder="1" applyAlignment="1">
      <alignment horizontal="center" vertical="center" wrapText="1"/>
      <protection/>
    </xf>
    <xf numFmtId="0" fontId="27" fillId="0" borderId="0" xfId="89" applyFont="1" applyBorder="1" applyAlignment="1">
      <alignment horizontal="center" vertical="center" wrapText="1"/>
      <protection/>
    </xf>
    <xf numFmtId="0" fontId="27" fillId="0" borderId="19" xfId="89" applyFont="1" applyBorder="1" applyAlignment="1">
      <alignment horizontal="center" vertical="center" wrapText="1"/>
      <protection/>
    </xf>
    <xf numFmtId="0" fontId="28" fillId="0" borderId="17" xfId="89" applyFont="1" applyBorder="1" applyAlignment="1">
      <alignment wrapText="1"/>
      <protection/>
    </xf>
    <xf numFmtId="0" fontId="28" fillId="0" borderId="47" xfId="89" applyFont="1" applyBorder="1" applyAlignment="1">
      <alignment horizontal="center" vertical="center" wrapText="1"/>
      <protection/>
    </xf>
    <xf numFmtId="0" fontId="28" fillId="0" borderId="35" xfId="89" applyFont="1" applyBorder="1" applyAlignment="1">
      <alignment horizontal="center" vertical="center" wrapText="1"/>
      <protection/>
    </xf>
    <xf numFmtId="0" fontId="28" fillId="0" borderId="31" xfId="93" applyFont="1" applyFill="1" applyBorder="1" applyAlignment="1">
      <alignment horizontal="center" vertical="center" wrapText="1"/>
      <protection/>
    </xf>
    <xf numFmtId="0" fontId="28" fillId="0" borderId="38" xfId="93" applyFont="1" applyFill="1" applyBorder="1" applyAlignment="1">
      <alignment horizontal="center" vertical="center" wrapText="1"/>
      <protection/>
    </xf>
    <xf numFmtId="0" fontId="28" fillId="0" borderId="48" xfId="89" applyFont="1" applyBorder="1" applyAlignment="1">
      <alignment horizontal="center" vertical="center" wrapText="1"/>
      <protection/>
    </xf>
    <xf numFmtId="0" fontId="28" fillId="0" borderId="33" xfId="89" applyFont="1" applyBorder="1" applyAlignment="1">
      <alignment horizontal="center" vertical="center" wrapText="1"/>
      <protection/>
    </xf>
    <xf numFmtId="164" fontId="28" fillId="0" borderId="30" xfId="106" applyNumberFormat="1" applyFont="1" applyBorder="1" applyAlignment="1">
      <alignment horizontal="center" vertical="center"/>
    </xf>
    <xf numFmtId="164" fontId="28" fillId="0" borderId="35" xfId="89" applyNumberFormat="1" applyFont="1" applyBorder="1" applyAlignment="1">
      <alignment horizontal="center" vertical="center"/>
      <protection/>
    </xf>
    <xf numFmtId="165" fontId="3" fillId="0" borderId="0" xfId="106" applyNumberFormat="1" applyFont="1" applyAlignment="1">
      <alignment/>
    </xf>
    <xf numFmtId="164" fontId="28" fillId="0" borderId="31" xfId="106" applyNumberFormat="1" applyFont="1" applyBorder="1" applyAlignment="1">
      <alignment horizontal="center" vertical="center"/>
    </xf>
    <xf numFmtId="164" fontId="28" fillId="0" borderId="36" xfId="106" applyNumberFormat="1" applyFont="1" applyBorder="1" applyAlignment="1">
      <alignment horizontal="center" vertical="center"/>
    </xf>
    <xf numFmtId="164" fontId="28" fillId="0" borderId="19" xfId="89" applyNumberFormat="1" applyFont="1" applyBorder="1" applyAlignment="1">
      <alignment horizontal="center" vertical="center"/>
      <protection/>
    </xf>
    <xf numFmtId="164" fontId="28" fillId="0" borderId="39" xfId="106" applyNumberFormat="1" applyFont="1" applyBorder="1" applyAlignment="1">
      <alignment horizontal="center" vertical="center"/>
    </xf>
    <xf numFmtId="9" fontId="30" fillId="0" borderId="33" xfId="106" applyFont="1" applyBorder="1" applyAlignment="1">
      <alignment horizontal="center" vertical="center"/>
    </xf>
    <xf numFmtId="9" fontId="47" fillId="0" borderId="19" xfId="106" applyFont="1" applyBorder="1" applyAlignment="1">
      <alignment horizontal="center" vertical="center"/>
    </xf>
    <xf numFmtId="9" fontId="30" fillId="0" borderId="19" xfId="106" applyFont="1" applyBorder="1" applyAlignment="1">
      <alignment horizontal="center" vertical="center"/>
    </xf>
    <xf numFmtId="9" fontId="30" fillId="0" borderId="34" xfId="106" applyFont="1" applyBorder="1" applyAlignment="1">
      <alignment horizontal="center" vertical="center"/>
    </xf>
    <xf numFmtId="0" fontId="4" fillId="0" borderId="17" xfId="89" applyFont="1" applyBorder="1" applyAlignment="1">
      <alignment horizontal="center"/>
      <protection/>
    </xf>
    <xf numFmtId="0" fontId="3" fillId="0" borderId="17" xfId="89" applyBorder="1">
      <alignment/>
      <protection/>
    </xf>
    <xf numFmtId="164" fontId="28" fillId="0" borderId="49" xfId="106" applyNumberFormat="1" applyFont="1" applyBorder="1" applyAlignment="1">
      <alignment horizontal="center" vertical="center"/>
    </xf>
    <xf numFmtId="9" fontId="30" fillId="0" borderId="50" xfId="106" applyFont="1" applyBorder="1" applyAlignment="1">
      <alignment horizontal="center" vertical="center"/>
    </xf>
    <xf numFmtId="0" fontId="3" fillId="38" borderId="0" xfId="0" applyFont="1" applyFill="1" applyAlignment="1">
      <alignment horizontal="center"/>
    </xf>
    <xf numFmtId="0" fontId="41" fillId="38" borderId="0" xfId="0" applyFont="1" applyFill="1" applyAlignment="1">
      <alignment/>
    </xf>
    <xf numFmtId="0" fontId="0" fillId="38" borderId="0" xfId="0" applyFill="1" applyAlignment="1">
      <alignment/>
    </xf>
    <xf numFmtId="0" fontId="42" fillId="38" borderId="0" xfId="0" applyFont="1" applyFill="1" applyBorder="1" applyAlignment="1">
      <alignment horizontal="center"/>
    </xf>
    <xf numFmtId="0" fontId="31" fillId="38" borderId="0" xfId="0" applyFont="1" applyFill="1" applyAlignment="1">
      <alignment horizontal="center"/>
    </xf>
    <xf numFmtId="0" fontId="2" fillId="38" borderId="0" xfId="78" applyFill="1" applyAlignment="1">
      <alignment/>
    </xf>
    <xf numFmtId="0" fontId="41" fillId="38" borderId="0" xfId="0" applyFont="1" applyFill="1" applyBorder="1" applyAlignment="1">
      <alignment/>
    </xf>
    <xf numFmtId="0" fontId="43" fillId="38" borderId="0" xfId="0" applyFont="1" applyFill="1" applyBorder="1" applyAlignment="1">
      <alignment horizontal="center"/>
    </xf>
    <xf numFmtId="0" fontId="44" fillId="38" borderId="0" xfId="0" applyFont="1" applyFill="1" applyAlignment="1">
      <alignment horizontal="center"/>
    </xf>
    <xf numFmtId="0" fontId="45" fillId="38" borderId="0" xfId="0" applyFont="1" applyFill="1" applyBorder="1" applyAlignment="1">
      <alignment horizontal="center" vertical="center"/>
    </xf>
    <xf numFmtId="0" fontId="49" fillId="38" borderId="0" xfId="78" applyFont="1" applyFill="1" applyBorder="1" applyAlignment="1" applyProtection="1">
      <alignment/>
      <protection/>
    </xf>
    <xf numFmtId="0" fontId="41" fillId="38" borderId="51" xfId="78" applyFont="1" applyFill="1" applyBorder="1" applyAlignment="1" applyProtection="1">
      <alignment/>
      <protection/>
    </xf>
    <xf numFmtId="9" fontId="28" fillId="0" borderId="30" xfId="102" applyNumberFormat="1" applyFont="1" applyBorder="1" applyAlignment="1">
      <alignment horizontal="center" vertical="center"/>
      <protection/>
    </xf>
    <xf numFmtId="0" fontId="28" fillId="0" borderId="52" xfId="102" applyFont="1" applyBorder="1" applyAlignment="1">
      <alignment horizontal="center" vertical="center" wrapText="1"/>
      <protection/>
    </xf>
    <xf numFmtId="0" fontId="28" fillId="0" borderId="53" xfId="102" applyFont="1" applyBorder="1" applyAlignment="1">
      <alignment horizontal="center" vertical="center" wrapText="1"/>
      <protection/>
    </xf>
    <xf numFmtId="9" fontId="30" fillId="0" borderId="31" xfId="102" applyNumberFormat="1" applyFont="1" applyBorder="1" applyAlignment="1">
      <alignment horizontal="center" vertical="center"/>
      <protection/>
    </xf>
    <xf numFmtId="9" fontId="30" fillId="0" borderId="39" xfId="102" applyNumberFormat="1" applyFont="1" applyFill="1" applyBorder="1" applyAlignment="1">
      <alignment horizontal="center" vertical="center"/>
      <protection/>
    </xf>
    <xf numFmtId="9" fontId="28" fillId="0" borderId="53" xfId="102" applyNumberFormat="1" applyFont="1" applyBorder="1" applyAlignment="1">
      <alignment horizontal="center" vertical="center"/>
      <protection/>
    </xf>
    <xf numFmtId="9" fontId="30" fillId="0" borderId="52" xfId="102" applyNumberFormat="1" applyFont="1" applyBorder="1" applyAlignment="1">
      <alignment horizontal="center" vertical="center"/>
      <protection/>
    </xf>
    <xf numFmtId="9" fontId="28" fillId="0" borderId="0" xfId="102" applyNumberFormat="1" applyFont="1" applyFill="1" applyBorder="1" applyAlignment="1">
      <alignment horizontal="center" vertical="center"/>
      <protection/>
    </xf>
    <xf numFmtId="9" fontId="31" fillId="0" borderId="0" xfId="102" applyNumberFormat="1" applyFont="1" applyFill="1" applyBorder="1" applyAlignment="1">
      <alignment horizontal="center" vertical="center"/>
      <protection/>
    </xf>
    <xf numFmtId="9" fontId="30" fillId="0" borderId="0" xfId="102" applyNumberFormat="1" applyFont="1" applyFill="1" applyBorder="1" applyAlignment="1">
      <alignment horizontal="center" vertical="center"/>
      <protection/>
    </xf>
    <xf numFmtId="9" fontId="28" fillId="0" borderId="53" xfId="102" applyNumberFormat="1" applyFont="1" applyFill="1" applyBorder="1" applyAlignment="1">
      <alignment horizontal="center" vertical="center"/>
      <protection/>
    </xf>
    <xf numFmtId="9" fontId="30" fillId="0" borderId="54" xfId="102" applyNumberFormat="1" applyFont="1" applyFill="1" applyBorder="1" applyAlignment="1">
      <alignment horizontal="center" vertical="center"/>
      <protection/>
    </xf>
    <xf numFmtId="9" fontId="30" fillId="0" borderId="38" xfId="102" applyNumberFormat="1" applyFont="1" applyBorder="1" applyAlignment="1">
      <alignment horizontal="center" vertical="center"/>
      <protection/>
    </xf>
    <xf numFmtId="9" fontId="30" fillId="0" borderId="38" xfId="102" applyNumberFormat="1" applyFont="1" applyFill="1" applyBorder="1" applyAlignment="1">
      <alignment horizontal="center" vertical="center"/>
      <protection/>
    </xf>
    <xf numFmtId="9" fontId="30" fillId="0" borderId="40" xfId="102" applyNumberFormat="1" applyFont="1" applyFill="1" applyBorder="1" applyAlignment="1">
      <alignment horizontal="center" vertical="center"/>
      <protection/>
    </xf>
    <xf numFmtId="0" fontId="28" fillId="0" borderId="38" xfId="102" applyFont="1" applyBorder="1" applyAlignment="1">
      <alignment horizontal="center" vertical="center" wrapText="1"/>
      <protection/>
    </xf>
    <xf numFmtId="164" fontId="32" fillId="0" borderId="30" xfId="0" applyNumberFormat="1" applyFont="1" applyFill="1" applyBorder="1" applyAlignment="1">
      <alignment horizontal="center" vertical="center"/>
    </xf>
    <xf numFmtId="9" fontId="28" fillId="0" borderId="35" xfId="102" applyNumberFormat="1" applyFont="1" applyBorder="1" applyAlignment="1">
      <alignment horizontal="center" vertical="center"/>
      <protection/>
    </xf>
    <xf numFmtId="0" fontId="28" fillId="0" borderId="0" xfId="102" applyFont="1" applyFill="1" applyBorder="1" applyAlignment="1">
      <alignment horizontal="center" vertical="center"/>
      <protection/>
    </xf>
    <xf numFmtId="0" fontId="27" fillId="0" borderId="0" xfId="102" applyFont="1" applyBorder="1" applyAlignment="1">
      <alignment horizontal="center" vertical="center"/>
      <protection/>
    </xf>
    <xf numFmtId="164" fontId="28" fillId="0" borderId="0" xfId="102" applyNumberFormat="1" applyFont="1" applyBorder="1" applyAlignment="1">
      <alignment horizontal="center" vertical="center"/>
      <protection/>
    </xf>
    <xf numFmtId="164" fontId="32" fillId="0" borderId="0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28" fillId="0" borderId="0" xfId="102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Fill="1" applyBorder="1" applyAlignment="1">
      <alignment horizontal="center" vertical="center"/>
    </xf>
    <xf numFmtId="164" fontId="28" fillId="0" borderId="35" xfId="102" applyNumberFormat="1" applyFont="1" applyFill="1" applyBorder="1" applyAlignment="1">
      <alignment horizontal="center" vertical="center"/>
      <protection/>
    </xf>
    <xf numFmtId="9" fontId="30" fillId="0" borderId="33" xfId="102" applyNumberFormat="1" applyFont="1" applyFill="1" applyBorder="1" applyAlignment="1">
      <alignment horizontal="center" vertical="center"/>
      <protection/>
    </xf>
    <xf numFmtId="164" fontId="28" fillId="0" borderId="53" xfId="102" applyNumberFormat="1" applyFont="1" applyFill="1" applyBorder="1" applyAlignment="1">
      <alignment horizontal="center" vertical="center"/>
      <protection/>
    </xf>
    <xf numFmtId="9" fontId="30" fillId="0" borderId="52" xfId="102" applyNumberFormat="1" applyFont="1" applyFill="1" applyBorder="1" applyAlignment="1">
      <alignment horizontal="center" vertical="center"/>
      <protection/>
    </xf>
    <xf numFmtId="164" fontId="28" fillId="0" borderId="53" xfId="102" applyNumberFormat="1" applyFont="1" applyBorder="1" applyAlignment="1">
      <alignment horizontal="center" vertical="center"/>
      <protection/>
    </xf>
    <xf numFmtId="0" fontId="28" fillId="0" borderId="45" xfId="102" applyFont="1" applyBorder="1" applyAlignment="1">
      <alignment horizontal="center" wrapText="1"/>
      <protection/>
    </xf>
    <xf numFmtId="0" fontId="28" fillId="0" borderId="55" xfId="102" applyFont="1" applyBorder="1" applyAlignment="1">
      <alignment horizontal="center" wrapText="1"/>
      <protection/>
    </xf>
    <xf numFmtId="164" fontId="32" fillId="0" borderId="41" xfId="0" applyNumberFormat="1" applyFont="1" applyBorder="1" applyAlignment="1">
      <alignment horizontal="center" vertical="center"/>
    </xf>
    <xf numFmtId="164" fontId="32" fillId="0" borderId="36" xfId="0" applyNumberFormat="1" applyFont="1" applyBorder="1" applyAlignment="1">
      <alignment horizontal="center" vertical="center"/>
    </xf>
    <xf numFmtId="164" fontId="32" fillId="0" borderId="36" xfId="0" applyNumberFormat="1" applyFont="1" applyFill="1" applyBorder="1" applyAlignment="1">
      <alignment horizontal="center" vertical="center"/>
    </xf>
    <xf numFmtId="9" fontId="30" fillId="0" borderId="31" xfId="102" applyNumberFormat="1" applyFont="1" applyFill="1" applyBorder="1" applyAlignment="1">
      <alignment horizontal="center" vertical="center"/>
      <protection/>
    </xf>
    <xf numFmtId="164" fontId="28" fillId="0" borderId="56" xfId="102" applyNumberFormat="1" applyFont="1" applyBorder="1" applyAlignment="1">
      <alignment horizontal="center" vertical="center"/>
      <protection/>
    </xf>
    <xf numFmtId="164" fontId="28" fillId="0" borderId="56" xfId="102" applyNumberFormat="1" applyFont="1" applyFill="1" applyBorder="1" applyAlignment="1">
      <alignment horizontal="center" vertical="center"/>
      <protection/>
    </xf>
    <xf numFmtId="9" fontId="32" fillId="0" borderId="0" xfId="0" applyNumberFormat="1" applyFont="1" applyFill="1" applyBorder="1" applyAlignment="1">
      <alignment horizontal="center" vertical="center"/>
    </xf>
    <xf numFmtId="164" fontId="28" fillId="0" borderId="53" xfId="89" applyNumberFormat="1" applyFont="1" applyBorder="1" applyAlignment="1">
      <alignment horizontal="center" vertical="center"/>
      <protection/>
    </xf>
    <xf numFmtId="9" fontId="30" fillId="0" borderId="52" xfId="106" applyFont="1" applyBorder="1" applyAlignment="1">
      <alignment horizontal="center" vertical="center"/>
    </xf>
    <xf numFmtId="164" fontId="28" fillId="0" borderId="0" xfId="89" applyNumberFormat="1" applyFont="1" applyBorder="1" applyAlignment="1">
      <alignment horizontal="center" vertical="center"/>
      <protection/>
    </xf>
    <xf numFmtId="9" fontId="30" fillId="0" borderId="0" xfId="106" applyFont="1" applyBorder="1" applyAlignment="1">
      <alignment horizontal="center" vertical="center"/>
    </xf>
    <xf numFmtId="9" fontId="47" fillId="0" borderId="0" xfId="106" applyFont="1" applyBorder="1" applyAlignment="1">
      <alignment horizontal="center" vertical="center"/>
    </xf>
    <xf numFmtId="9" fontId="30" fillId="0" borderId="54" xfId="106" applyFont="1" applyBorder="1" applyAlignment="1">
      <alignment horizontal="center" vertical="center"/>
    </xf>
    <xf numFmtId="9" fontId="30" fillId="0" borderId="51" xfId="106" applyFont="1" applyBorder="1" applyAlignment="1">
      <alignment horizontal="center" vertical="center"/>
    </xf>
    <xf numFmtId="0" fontId="38" fillId="0" borderId="53" xfId="89" applyFont="1" applyBorder="1" applyAlignment="1">
      <alignment horizontal="center" vertical="center" wrapText="1"/>
      <protection/>
    </xf>
    <xf numFmtId="0" fontId="28" fillId="0" borderId="52" xfId="89" applyFont="1" applyBorder="1" applyAlignment="1">
      <alignment horizontal="center" vertical="center" wrapText="1"/>
      <protection/>
    </xf>
    <xf numFmtId="9" fontId="31" fillId="0" borderId="31" xfId="102" applyNumberFormat="1" applyFont="1" applyFill="1" applyBorder="1" applyAlignment="1">
      <alignment horizontal="center" vertical="center"/>
      <protection/>
    </xf>
    <xf numFmtId="9" fontId="28" fillId="0" borderId="35" xfId="102" applyNumberFormat="1" applyFont="1" applyFill="1" applyBorder="1" applyAlignment="1">
      <alignment horizontal="center" vertical="center"/>
      <protection/>
    </xf>
    <xf numFmtId="9" fontId="31" fillId="0" borderId="39" xfId="102" applyNumberFormat="1" applyFont="1" applyFill="1" applyBorder="1" applyAlignment="1">
      <alignment horizontal="center" vertical="center"/>
      <protection/>
    </xf>
    <xf numFmtId="0" fontId="28" fillId="0" borderId="57" xfId="102" applyFont="1" applyBorder="1" applyAlignment="1">
      <alignment horizontal="center" vertical="center"/>
      <protection/>
    </xf>
    <xf numFmtId="0" fontId="28" fillId="0" borderId="57" xfId="102" applyFont="1" applyFill="1" applyBorder="1" applyAlignment="1">
      <alignment horizontal="center" vertical="center"/>
      <protection/>
    </xf>
    <xf numFmtId="0" fontId="31" fillId="0" borderId="0" xfId="102" applyFont="1" applyBorder="1" applyAlignment="1">
      <alignment vertical="center" wrapText="1"/>
      <protection/>
    </xf>
    <xf numFmtId="9" fontId="28" fillId="0" borderId="26" xfId="102" applyNumberFormat="1" applyFont="1" applyFill="1" applyBorder="1" applyAlignment="1">
      <alignment horizontal="center" vertical="center"/>
      <protection/>
    </xf>
    <xf numFmtId="9" fontId="28" fillId="0" borderId="46" xfId="102" applyNumberFormat="1" applyFont="1" applyFill="1" applyBorder="1" applyAlignment="1">
      <alignment horizontal="center" vertical="center"/>
      <protection/>
    </xf>
    <xf numFmtId="9" fontId="28" fillId="0" borderId="58" xfId="102" applyNumberFormat="1" applyFont="1" applyFill="1" applyBorder="1" applyAlignment="1">
      <alignment horizontal="center" vertical="center"/>
      <protection/>
    </xf>
    <xf numFmtId="9" fontId="28" fillId="0" borderId="59" xfId="102" applyNumberFormat="1" applyFont="1" applyFill="1" applyBorder="1" applyAlignment="1">
      <alignment horizontal="center" vertical="center"/>
      <protection/>
    </xf>
    <xf numFmtId="215" fontId="3" fillId="39" borderId="0" xfId="0" applyNumberFormat="1" applyFont="1" applyFill="1" applyAlignment="1">
      <alignment horizontal="left"/>
    </xf>
    <xf numFmtId="0" fontId="41" fillId="38" borderId="51" xfId="0" applyFont="1" applyFill="1" applyBorder="1" applyAlignment="1">
      <alignment horizontal="center" vertical="center"/>
    </xf>
    <xf numFmtId="0" fontId="27" fillId="0" borderId="60" xfId="102" applyFont="1" applyBorder="1" applyAlignment="1">
      <alignment horizontal="center" vertical="center"/>
      <protection/>
    </xf>
    <xf numFmtId="0" fontId="27" fillId="0" borderId="61" xfId="102" applyFont="1" applyBorder="1" applyAlignment="1">
      <alignment horizontal="center" vertical="center"/>
      <protection/>
    </xf>
    <xf numFmtId="0" fontId="27" fillId="0" borderId="62" xfId="102" applyFont="1" applyBorder="1" applyAlignment="1">
      <alignment horizontal="center" vertical="center"/>
      <protection/>
    </xf>
    <xf numFmtId="0" fontId="31" fillId="0" borderId="30" xfId="102" applyFont="1" applyBorder="1" applyAlignment="1">
      <alignment horizontal="left" vertical="center" wrapText="1"/>
      <protection/>
    </xf>
    <xf numFmtId="0" fontId="31" fillId="0" borderId="53" xfId="102" applyFont="1" applyBorder="1" applyAlignment="1">
      <alignment horizontal="left" vertical="center" wrapText="1"/>
      <protection/>
    </xf>
    <xf numFmtId="0" fontId="31" fillId="0" borderId="56" xfId="102" applyFont="1" applyBorder="1" applyAlignment="1">
      <alignment horizontal="left" vertical="center" wrapText="1"/>
      <protection/>
    </xf>
    <xf numFmtId="0" fontId="31" fillId="0" borderId="36" xfId="102" applyFont="1" applyBorder="1" applyAlignment="1">
      <alignment horizontal="left" vertical="center" wrapText="1"/>
      <protection/>
    </xf>
    <xf numFmtId="0" fontId="31" fillId="0" borderId="0" xfId="102" applyFont="1" applyBorder="1" applyAlignment="1">
      <alignment horizontal="left" vertical="center" wrapText="1"/>
      <protection/>
    </xf>
    <xf numFmtId="0" fontId="31" fillId="0" borderId="37" xfId="102" applyFont="1" applyBorder="1" applyAlignment="1">
      <alignment horizontal="left" vertical="center" wrapText="1"/>
      <protection/>
    </xf>
    <xf numFmtId="0" fontId="31" fillId="0" borderId="31" xfId="102" applyFont="1" applyBorder="1" applyAlignment="1">
      <alignment horizontal="left" vertical="center" wrapText="1"/>
      <protection/>
    </xf>
    <xf numFmtId="0" fontId="31" fillId="0" borderId="52" xfId="102" applyFont="1" applyBorder="1" applyAlignment="1">
      <alignment horizontal="left" vertical="center" wrapText="1"/>
      <protection/>
    </xf>
    <xf numFmtId="0" fontId="31" fillId="0" borderId="38" xfId="102" applyFont="1" applyBorder="1" applyAlignment="1">
      <alignment horizontal="left" vertical="center" wrapText="1"/>
      <protection/>
    </xf>
    <xf numFmtId="0" fontId="28" fillId="0" borderId="63" xfId="102" applyFont="1" applyBorder="1" applyAlignment="1">
      <alignment wrapText="1"/>
      <protection/>
    </xf>
    <xf numFmtId="0" fontId="28" fillId="0" borderId="64" xfId="102" applyFont="1" applyBorder="1" applyAlignment="1">
      <alignment wrapText="1"/>
      <protection/>
    </xf>
    <xf numFmtId="0" fontId="28" fillId="0" borderId="43" xfId="102" applyFont="1" applyBorder="1" applyAlignment="1">
      <alignment horizontal="center" vertical="center" wrapText="1"/>
      <protection/>
    </xf>
    <xf numFmtId="0" fontId="28" fillId="0" borderId="33" xfId="102" applyFont="1" applyBorder="1" applyAlignment="1">
      <alignment horizontal="center" vertical="center" wrapText="1"/>
      <protection/>
    </xf>
    <xf numFmtId="0" fontId="28" fillId="0" borderId="41" xfId="102" applyFont="1" applyBorder="1" applyAlignment="1">
      <alignment horizontal="center" vertical="center" wrapText="1"/>
      <protection/>
    </xf>
    <xf numFmtId="0" fontId="28" fillId="0" borderId="31" xfId="102" applyFont="1" applyBorder="1" applyAlignment="1">
      <alignment horizontal="center" vertical="center" wrapText="1"/>
      <protection/>
    </xf>
    <xf numFmtId="0" fontId="27" fillId="0" borderId="65" xfId="102" applyFont="1" applyBorder="1" applyAlignment="1">
      <alignment horizontal="center" vertical="center" wrapText="1"/>
      <protection/>
    </xf>
    <xf numFmtId="0" fontId="27" fillId="0" borderId="66" xfId="102" applyFont="1" applyBorder="1" applyAlignment="1">
      <alignment horizontal="center" vertical="center" wrapText="1"/>
      <protection/>
    </xf>
    <xf numFmtId="0" fontId="28" fillId="0" borderId="67" xfId="102" applyFont="1" applyBorder="1" applyAlignment="1">
      <alignment horizontal="center" vertical="center" wrapText="1"/>
      <protection/>
    </xf>
    <xf numFmtId="0" fontId="28" fillId="0" borderId="68" xfId="102" applyFont="1" applyBorder="1" applyAlignment="1">
      <alignment horizontal="center" vertical="center" wrapText="1"/>
      <protection/>
    </xf>
    <xf numFmtId="0" fontId="27" fillId="0" borderId="69" xfId="102" applyFont="1" applyBorder="1" applyAlignment="1">
      <alignment horizontal="center" vertical="center" wrapText="1"/>
      <protection/>
    </xf>
    <xf numFmtId="0" fontId="27" fillId="0" borderId="64" xfId="102" applyFont="1" applyBorder="1" applyAlignment="1">
      <alignment horizontal="center" vertical="center" wrapText="1"/>
      <protection/>
    </xf>
    <xf numFmtId="0" fontId="27" fillId="0" borderId="70" xfId="102" applyFont="1" applyBorder="1" applyAlignment="1">
      <alignment horizontal="center" vertical="center" wrapText="1"/>
      <protection/>
    </xf>
    <xf numFmtId="0" fontId="27" fillId="0" borderId="71" xfId="102" applyFont="1" applyBorder="1" applyAlignment="1">
      <alignment horizontal="center" vertical="center" wrapText="1"/>
      <protection/>
    </xf>
    <xf numFmtId="0" fontId="28" fillId="0" borderId="72" xfId="102" applyFont="1" applyBorder="1" applyAlignment="1">
      <alignment horizontal="center" vertical="center" wrapText="1"/>
      <protection/>
    </xf>
    <xf numFmtId="0" fontId="28" fillId="0" borderId="73" xfId="102" applyFont="1" applyBorder="1" applyAlignment="1">
      <alignment horizontal="center" vertical="center" wrapText="1"/>
      <protection/>
    </xf>
    <xf numFmtId="164" fontId="28" fillId="0" borderId="74" xfId="102" applyNumberFormat="1" applyFont="1" applyBorder="1" applyAlignment="1">
      <alignment horizontal="center" vertical="center"/>
      <protection/>
    </xf>
    <xf numFmtId="164" fontId="28" fillId="0" borderId="75" xfId="102" applyNumberFormat="1" applyFont="1" applyBorder="1" applyAlignment="1">
      <alignment horizontal="center" vertical="center"/>
      <protection/>
    </xf>
    <xf numFmtId="0" fontId="28" fillId="0" borderId="57" xfId="102" applyFont="1" applyBorder="1" applyAlignment="1">
      <alignment horizontal="center" vertical="center"/>
      <protection/>
    </xf>
    <xf numFmtId="0" fontId="28" fillId="0" borderId="66" xfId="102" applyFont="1" applyBorder="1" applyAlignment="1">
      <alignment horizontal="center" vertical="center"/>
      <protection/>
    </xf>
    <xf numFmtId="164" fontId="32" fillId="0" borderId="59" xfId="0" applyNumberFormat="1" applyFont="1" applyBorder="1" applyAlignment="1">
      <alignment horizontal="center" vertical="center"/>
    </xf>
    <xf numFmtId="164" fontId="32" fillId="0" borderId="76" xfId="0" applyNumberFormat="1" applyFont="1" applyBorder="1" applyAlignment="1">
      <alignment horizontal="center" vertical="center"/>
    </xf>
    <xf numFmtId="164" fontId="32" fillId="0" borderId="59" xfId="0" applyNumberFormat="1" applyFont="1" applyFill="1" applyBorder="1" applyAlignment="1">
      <alignment horizontal="center" vertical="center"/>
    </xf>
    <xf numFmtId="164" fontId="32" fillId="0" borderId="76" xfId="0" applyNumberFormat="1" applyFont="1" applyFill="1" applyBorder="1" applyAlignment="1">
      <alignment horizontal="center" vertical="center"/>
    </xf>
    <xf numFmtId="0" fontId="28" fillId="0" borderId="57" xfId="102" applyFont="1" applyFill="1" applyBorder="1" applyAlignment="1">
      <alignment horizontal="center" vertical="center"/>
      <protection/>
    </xf>
    <xf numFmtId="0" fontId="28" fillId="0" borderId="66" xfId="102" applyFont="1" applyFill="1" applyBorder="1" applyAlignment="1">
      <alignment horizontal="center" vertical="center"/>
      <protection/>
    </xf>
    <xf numFmtId="164" fontId="28" fillId="0" borderId="77" xfId="102" applyNumberFormat="1" applyFont="1" applyBorder="1" applyAlignment="1">
      <alignment horizontal="center" vertical="center"/>
      <protection/>
    </xf>
    <xf numFmtId="0" fontId="27" fillId="0" borderId="60" xfId="102" applyFont="1" applyBorder="1" applyAlignment="1">
      <alignment horizontal="center" vertical="center" wrapText="1"/>
      <protection/>
    </xf>
    <xf numFmtId="0" fontId="27" fillId="0" borderId="61" xfId="102" applyFont="1" applyBorder="1" applyAlignment="1">
      <alignment horizontal="center" vertical="center" wrapText="1"/>
      <protection/>
    </xf>
    <xf numFmtId="0" fontId="27" fillId="0" borderId="62" xfId="102" applyFont="1" applyBorder="1" applyAlignment="1">
      <alignment horizontal="center" vertical="center" wrapText="1"/>
      <protection/>
    </xf>
    <xf numFmtId="0" fontId="36" fillId="0" borderId="17" xfId="102" applyFont="1" applyBorder="1" applyAlignment="1">
      <alignment horizontal="center" vertical="center" wrapText="1"/>
      <protection/>
    </xf>
    <xf numFmtId="0" fontId="36" fillId="0" borderId="66" xfId="102" applyFont="1" applyBorder="1" applyAlignment="1">
      <alignment horizontal="center" vertical="center" wrapText="1"/>
      <protection/>
    </xf>
    <xf numFmtId="0" fontId="28" fillId="0" borderId="59" xfId="102" applyFont="1" applyBorder="1" applyAlignment="1">
      <alignment horizontal="center" vertical="center" wrapText="1"/>
      <protection/>
    </xf>
    <xf numFmtId="0" fontId="28" fillId="0" borderId="76" xfId="102" applyFont="1" applyBorder="1" applyAlignment="1">
      <alignment horizontal="center" vertical="center" wrapText="1"/>
      <protection/>
    </xf>
    <xf numFmtId="0" fontId="28" fillId="0" borderId="74" xfId="102" applyFont="1" applyBorder="1" applyAlignment="1">
      <alignment horizontal="center" vertical="center" wrapText="1"/>
      <protection/>
    </xf>
    <xf numFmtId="0" fontId="28" fillId="0" borderId="77" xfId="102" applyFont="1" applyBorder="1" applyAlignment="1">
      <alignment horizontal="center" vertical="center" wrapText="1"/>
      <protection/>
    </xf>
    <xf numFmtId="0" fontId="37" fillId="0" borderId="30" xfId="102" applyFont="1" applyBorder="1" applyAlignment="1">
      <alignment horizontal="center" vertical="center" wrapText="1"/>
      <protection/>
    </xf>
    <xf numFmtId="0" fontId="37" fillId="0" borderId="31" xfId="102" applyFont="1" applyBorder="1" applyAlignment="1">
      <alignment horizontal="center" vertical="center" wrapText="1"/>
      <protection/>
    </xf>
    <xf numFmtId="0" fontId="37" fillId="0" borderId="56" xfId="102" applyFont="1" applyBorder="1" applyAlignment="1">
      <alignment horizontal="center" vertical="center" wrapText="1"/>
      <protection/>
    </xf>
    <xf numFmtId="0" fontId="37" fillId="0" borderId="38" xfId="102" applyFont="1" applyBorder="1" applyAlignment="1">
      <alignment horizontal="center" vertical="center" wrapText="1"/>
      <protection/>
    </xf>
    <xf numFmtId="0" fontId="31" fillId="0" borderId="53" xfId="102" applyFont="1" applyBorder="1" applyAlignment="1">
      <alignment horizontal="left" vertical="center" wrapText="1"/>
      <protection/>
    </xf>
    <xf numFmtId="0" fontId="31" fillId="0" borderId="56" xfId="102" applyFont="1" applyBorder="1" applyAlignment="1">
      <alignment horizontal="left" vertical="center" wrapText="1"/>
      <protection/>
    </xf>
    <xf numFmtId="0" fontId="31" fillId="0" borderId="36" xfId="102" applyFont="1" applyBorder="1" applyAlignment="1">
      <alignment horizontal="left" vertical="center" wrapText="1"/>
      <protection/>
    </xf>
    <xf numFmtId="0" fontId="31" fillId="0" borderId="0" xfId="102" applyFont="1" applyBorder="1" applyAlignment="1">
      <alignment horizontal="left" vertical="center" wrapText="1"/>
      <protection/>
    </xf>
    <xf numFmtId="0" fontId="31" fillId="0" borderId="37" xfId="102" applyFont="1" applyBorder="1" applyAlignment="1">
      <alignment horizontal="left" vertical="center" wrapText="1"/>
      <protection/>
    </xf>
    <xf numFmtId="0" fontId="31" fillId="0" borderId="31" xfId="102" applyFont="1" applyBorder="1" applyAlignment="1">
      <alignment horizontal="left" vertical="center" wrapText="1"/>
      <protection/>
    </xf>
    <xf numFmtId="0" fontId="31" fillId="0" borderId="52" xfId="102" applyFont="1" applyBorder="1" applyAlignment="1">
      <alignment horizontal="left" vertical="center" wrapText="1"/>
      <protection/>
    </xf>
    <xf numFmtId="0" fontId="31" fillId="0" borderId="38" xfId="102" applyFont="1" applyBorder="1" applyAlignment="1">
      <alignment horizontal="left" vertical="center" wrapText="1"/>
      <protection/>
    </xf>
    <xf numFmtId="0" fontId="28" fillId="0" borderId="78" xfId="102" applyFont="1" applyFill="1" applyBorder="1" applyAlignment="1">
      <alignment horizontal="center" vertical="center"/>
      <protection/>
    </xf>
    <xf numFmtId="164" fontId="32" fillId="0" borderId="79" xfId="0" applyNumberFormat="1" applyFont="1" applyFill="1" applyBorder="1" applyAlignment="1">
      <alignment horizontal="center" vertical="center"/>
    </xf>
    <xf numFmtId="0" fontId="28" fillId="0" borderId="80" xfId="102" applyFont="1" applyFill="1" applyBorder="1" applyAlignment="1">
      <alignment horizontal="center" vertical="center"/>
      <protection/>
    </xf>
    <xf numFmtId="0" fontId="28" fillId="0" borderId="81" xfId="102" applyFont="1" applyFill="1" applyBorder="1" applyAlignment="1">
      <alignment horizontal="center" vertical="center"/>
      <protection/>
    </xf>
    <xf numFmtId="9" fontId="32" fillId="0" borderId="56" xfId="0" applyNumberFormat="1" applyFont="1" applyBorder="1" applyAlignment="1">
      <alignment horizontal="center" vertical="center"/>
    </xf>
    <xf numFmtId="9" fontId="32" fillId="0" borderId="38" xfId="0" applyNumberFormat="1" applyFont="1" applyBorder="1" applyAlignment="1">
      <alignment horizontal="center" vertical="center"/>
    </xf>
    <xf numFmtId="164" fontId="32" fillId="0" borderId="30" xfId="0" applyNumberFormat="1" applyFont="1" applyBorder="1" applyAlignment="1">
      <alignment horizontal="center" vertical="center"/>
    </xf>
    <xf numFmtId="164" fontId="32" fillId="0" borderId="31" xfId="0" applyNumberFormat="1" applyFont="1" applyBorder="1" applyAlignment="1">
      <alignment horizontal="center" vertical="center"/>
    </xf>
    <xf numFmtId="0" fontId="28" fillId="0" borderId="80" xfId="102" applyFont="1" applyBorder="1" applyAlignment="1">
      <alignment horizontal="center" vertical="center"/>
      <protection/>
    </xf>
    <xf numFmtId="0" fontId="28" fillId="0" borderId="81" xfId="102" applyFont="1" applyBorder="1" applyAlignment="1">
      <alignment horizontal="center" vertical="center"/>
      <protection/>
    </xf>
    <xf numFmtId="9" fontId="32" fillId="0" borderId="30" xfId="0" applyNumberFormat="1" applyFont="1" applyBorder="1" applyAlignment="1">
      <alignment horizontal="center" vertical="center"/>
    </xf>
    <xf numFmtId="9" fontId="32" fillId="0" borderId="31" xfId="0" applyNumberFormat="1" applyFont="1" applyBorder="1" applyAlignment="1">
      <alignment horizontal="center" vertical="center"/>
    </xf>
    <xf numFmtId="0" fontId="28" fillId="0" borderId="82" xfId="102" applyFont="1" applyFill="1" applyBorder="1" applyAlignment="1">
      <alignment horizontal="center" vertical="center"/>
      <protection/>
    </xf>
    <xf numFmtId="164" fontId="32" fillId="0" borderId="30" xfId="0" applyNumberFormat="1" applyFont="1" applyFill="1" applyBorder="1" applyAlignment="1">
      <alignment horizontal="center" vertical="center"/>
    </xf>
    <xf numFmtId="164" fontId="32" fillId="0" borderId="31" xfId="0" applyNumberFormat="1" applyFont="1" applyFill="1" applyBorder="1" applyAlignment="1">
      <alignment horizontal="center" vertical="center"/>
    </xf>
    <xf numFmtId="0" fontId="28" fillId="0" borderId="30" xfId="102" applyFont="1" applyBorder="1" applyAlignment="1">
      <alignment horizontal="center" vertical="center" wrapText="1"/>
      <protection/>
    </xf>
    <xf numFmtId="0" fontId="28" fillId="0" borderId="56" xfId="102" applyFont="1" applyBorder="1" applyAlignment="1">
      <alignment horizontal="center" vertical="center" wrapText="1"/>
      <protection/>
    </xf>
    <xf numFmtId="0" fontId="28" fillId="0" borderId="38" xfId="102" applyFont="1" applyBorder="1" applyAlignment="1">
      <alignment horizontal="center" vertical="center" wrapText="1"/>
      <protection/>
    </xf>
    <xf numFmtId="0" fontId="28" fillId="0" borderId="45" xfId="102" applyFont="1" applyBorder="1" applyAlignment="1">
      <alignment horizontal="center" vertical="center" wrapText="1" shrinkToFit="1"/>
      <protection/>
    </xf>
    <xf numFmtId="0" fontId="28" fillId="0" borderId="83" xfId="102" applyFont="1" applyBorder="1" applyAlignment="1">
      <alignment horizontal="center" vertical="center" wrapText="1" shrinkToFit="1"/>
      <protection/>
    </xf>
    <xf numFmtId="0" fontId="28" fillId="0" borderId="84" xfId="102" applyFont="1" applyBorder="1" applyAlignment="1">
      <alignment horizontal="center" vertical="center" wrapText="1" shrinkToFit="1"/>
      <protection/>
    </xf>
    <xf numFmtId="0" fontId="28" fillId="0" borderId="85" xfId="102" applyFont="1" applyBorder="1" applyAlignment="1">
      <alignment wrapText="1"/>
      <protection/>
    </xf>
    <xf numFmtId="0" fontId="28" fillId="0" borderId="81" xfId="102" applyFont="1" applyBorder="1" applyAlignment="1">
      <alignment wrapText="1"/>
      <protection/>
    </xf>
    <xf numFmtId="9" fontId="32" fillId="0" borderId="30" xfId="0" applyNumberFormat="1" applyFont="1" applyFill="1" applyBorder="1" applyAlignment="1">
      <alignment horizontal="center" vertical="center"/>
    </xf>
    <xf numFmtId="9" fontId="32" fillId="0" borderId="31" xfId="0" applyNumberFormat="1" applyFont="1" applyFill="1" applyBorder="1" applyAlignment="1">
      <alignment horizontal="center" vertical="center"/>
    </xf>
    <xf numFmtId="9" fontId="32" fillId="0" borderId="56" xfId="0" applyNumberFormat="1" applyFont="1" applyFill="1" applyBorder="1" applyAlignment="1">
      <alignment horizontal="center" vertical="center"/>
    </xf>
    <xf numFmtId="9" fontId="32" fillId="0" borderId="38" xfId="0" applyNumberFormat="1" applyFont="1" applyFill="1" applyBorder="1" applyAlignment="1">
      <alignment horizontal="center" vertical="center"/>
    </xf>
    <xf numFmtId="164" fontId="32" fillId="0" borderId="30" xfId="106" applyNumberFormat="1" applyFont="1" applyFill="1" applyBorder="1" applyAlignment="1">
      <alignment horizontal="center" vertical="center"/>
    </xf>
    <xf numFmtId="164" fontId="32" fillId="0" borderId="31" xfId="106" applyNumberFormat="1" applyFont="1" applyFill="1" applyBorder="1" applyAlignment="1">
      <alignment horizontal="center" vertical="center"/>
    </xf>
    <xf numFmtId="9" fontId="32" fillId="0" borderId="39" xfId="0" applyNumberFormat="1" applyFont="1" applyFill="1" applyBorder="1" applyAlignment="1">
      <alignment horizontal="center" vertical="center"/>
    </xf>
    <xf numFmtId="9" fontId="32" fillId="0" borderId="40" xfId="0" applyNumberFormat="1" applyFont="1" applyFill="1" applyBorder="1" applyAlignment="1">
      <alignment horizontal="center" vertical="center"/>
    </xf>
    <xf numFmtId="164" fontId="32" fillId="0" borderId="39" xfId="0" applyNumberFormat="1" applyFont="1" applyFill="1" applyBorder="1" applyAlignment="1">
      <alignment horizontal="center" vertical="center"/>
    </xf>
    <xf numFmtId="9" fontId="28" fillId="0" borderId="36" xfId="102" applyNumberFormat="1" applyFont="1" applyBorder="1" applyAlignment="1">
      <alignment horizontal="center" vertical="center"/>
      <protection/>
    </xf>
    <xf numFmtId="9" fontId="28" fillId="0" borderId="19" xfId="102" applyNumberFormat="1" applyFont="1" applyBorder="1" applyAlignment="1">
      <alignment horizontal="center" vertical="center"/>
      <protection/>
    </xf>
    <xf numFmtId="9" fontId="28" fillId="0" borderId="37" xfId="102" applyNumberFormat="1" applyFont="1" applyBorder="1" applyAlignment="1">
      <alignment horizontal="center" vertical="center"/>
      <protection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9" fontId="28" fillId="0" borderId="30" xfId="102" applyNumberFormat="1" applyFont="1" applyBorder="1" applyAlignment="1">
      <alignment horizontal="center" vertical="center"/>
      <protection/>
    </xf>
    <xf numFmtId="9" fontId="28" fillId="0" borderId="35" xfId="102" applyNumberFormat="1" applyFont="1" applyBorder="1" applyAlignment="1">
      <alignment horizontal="center" vertical="center"/>
      <protection/>
    </xf>
    <xf numFmtId="0" fontId="32" fillId="0" borderId="88" xfId="0" applyFont="1" applyBorder="1" applyAlignment="1">
      <alignment horizontal="center" vertical="center" wrapText="1"/>
    </xf>
    <xf numFmtId="9" fontId="28" fillId="0" borderId="56" xfId="102" applyNumberFormat="1" applyFont="1" applyBorder="1" applyAlignment="1">
      <alignment horizontal="center" vertical="center"/>
      <protection/>
    </xf>
    <xf numFmtId="0" fontId="28" fillId="0" borderId="86" xfId="102" applyFont="1" applyBorder="1" applyAlignment="1">
      <alignment horizontal="center" vertical="center" wrapText="1"/>
      <protection/>
    </xf>
    <xf numFmtId="0" fontId="28" fillId="0" borderId="87" xfId="102" applyFont="1" applyBorder="1" applyAlignment="1">
      <alignment horizontal="center" vertical="center" wrapText="1"/>
      <protection/>
    </xf>
    <xf numFmtId="0" fontId="28" fillId="0" borderId="17" xfId="102" applyFont="1" applyBorder="1" applyAlignment="1">
      <alignment wrapText="1"/>
      <protection/>
    </xf>
    <xf numFmtId="0" fontId="28" fillId="0" borderId="66" xfId="102" applyFont="1" applyBorder="1" applyAlignment="1">
      <alignment wrapText="1"/>
      <protection/>
    </xf>
    <xf numFmtId="0" fontId="38" fillId="0" borderId="59" xfId="102" applyFont="1" applyBorder="1" applyAlignment="1">
      <alignment horizontal="center" vertical="center" wrapText="1"/>
      <protection/>
    </xf>
    <xf numFmtId="0" fontId="38" fillId="0" borderId="89" xfId="102" applyFont="1" applyBorder="1" applyAlignment="1">
      <alignment horizontal="center" vertical="center" wrapText="1"/>
      <protection/>
    </xf>
    <xf numFmtId="0" fontId="38" fillId="0" borderId="76" xfId="102" applyFont="1" applyBorder="1" applyAlignment="1">
      <alignment horizontal="center" vertical="center" wrapText="1"/>
      <protection/>
    </xf>
    <xf numFmtId="0" fontId="28" fillId="0" borderId="36" xfId="102" applyFont="1" applyBorder="1" applyAlignment="1">
      <alignment horizontal="center" vertical="center" wrapText="1"/>
      <protection/>
    </xf>
    <xf numFmtId="0" fontId="28" fillId="0" borderId="37" xfId="102" applyFont="1" applyBorder="1" applyAlignment="1">
      <alignment horizontal="center" vertical="center" wrapText="1"/>
      <protection/>
    </xf>
    <xf numFmtId="0" fontId="28" fillId="0" borderId="89" xfId="102" applyFont="1" applyBorder="1" applyAlignment="1">
      <alignment horizontal="center" vertical="center" wrapText="1"/>
      <protection/>
    </xf>
    <xf numFmtId="0" fontId="31" fillId="0" borderId="30" xfId="102" applyFont="1" applyFill="1" applyBorder="1" applyAlignment="1">
      <alignment horizontal="left" vertical="top" wrapText="1"/>
      <protection/>
    </xf>
    <xf numFmtId="0" fontId="31" fillId="0" borderId="53" xfId="102" applyFont="1" applyFill="1" applyBorder="1" applyAlignment="1">
      <alignment horizontal="left" vertical="top" wrapText="1"/>
      <protection/>
    </xf>
    <xf numFmtId="0" fontId="31" fillId="0" borderId="56" xfId="102" applyFont="1" applyFill="1" applyBorder="1" applyAlignment="1">
      <alignment horizontal="left" vertical="top" wrapText="1"/>
      <protection/>
    </xf>
    <xf numFmtId="0" fontId="31" fillId="0" borderId="36" xfId="102" applyFont="1" applyFill="1" applyBorder="1" applyAlignment="1">
      <alignment horizontal="left" vertical="top" wrapText="1"/>
      <protection/>
    </xf>
    <xf numFmtId="0" fontId="31" fillId="0" borderId="0" xfId="102" applyFont="1" applyFill="1" applyBorder="1" applyAlignment="1">
      <alignment horizontal="left" vertical="top" wrapText="1"/>
      <protection/>
    </xf>
    <xf numFmtId="0" fontId="31" fillId="0" borderId="37" xfId="102" applyFont="1" applyFill="1" applyBorder="1" applyAlignment="1">
      <alignment horizontal="left" vertical="top" wrapText="1"/>
      <protection/>
    </xf>
    <xf numFmtId="0" fontId="31" fillId="0" borderId="31" xfId="102" applyFont="1" applyFill="1" applyBorder="1" applyAlignment="1">
      <alignment horizontal="left" vertical="top" wrapText="1"/>
      <protection/>
    </xf>
    <xf numFmtId="0" fontId="31" fillId="0" borderId="52" xfId="102" applyFont="1" applyFill="1" applyBorder="1" applyAlignment="1">
      <alignment horizontal="left" vertical="top" wrapText="1"/>
      <protection/>
    </xf>
    <xf numFmtId="0" fontId="31" fillId="0" borderId="38" xfId="102" applyFont="1" applyFill="1" applyBorder="1" applyAlignment="1">
      <alignment horizontal="left" vertical="top" wrapText="1"/>
      <protection/>
    </xf>
    <xf numFmtId="0" fontId="27" fillId="0" borderId="60" xfId="89" applyFont="1" applyBorder="1" applyAlignment="1">
      <alignment horizontal="center" vertical="center" wrapText="1"/>
      <protection/>
    </xf>
    <xf numFmtId="0" fontId="27" fillId="0" borderId="61" xfId="89" applyFont="1" applyBorder="1" applyAlignment="1">
      <alignment horizontal="center" vertical="center" wrapText="1"/>
      <protection/>
    </xf>
    <xf numFmtId="0" fontId="27" fillId="0" borderId="62" xfId="89" applyFont="1" applyBorder="1" applyAlignment="1">
      <alignment horizontal="center" vertical="center" wrapText="1"/>
      <protection/>
    </xf>
    <xf numFmtId="0" fontId="28" fillId="0" borderId="17" xfId="89" applyFont="1" applyBorder="1" applyAlignment="1">
      <alignment wrapText="1"/>
      <protection/>
    </xf>
    <xf numFmtId="0" fontId="28" fillId="0" borderId="30" xfId="93" applyFont="1" applyFill="1" applyBorder="1" applyAlignment="1">
      <alignment horizontal="center" vertical="center" wrapText="1"/>
      <protection/>
    </xf>
    <xf numFmtId="0" fontId="28" fillId="0" borderId="56" xfId="93" applyFont="1" applyFill="1" applyBorder="1" applyAlignment="1">
      <alignment horizontal="center" vertical="center" wrapText="1"/>
      <protection/>
    </xf>
    <xf numFmtId="0" fontId="28" fillId="0" borderId="80" xfId="89" applyFont="1" applyBorder="1" applyAlignment="1">
      <alignment horizontal="center" vertical="center"/>
      <protection/>
    </xf>
    <xf numFmtId="0" fontId="28" fillId="0" borderId="81" xfId="89" applyFont="1" applyBorder="1" applyAlignment="1">
      <alignment horizontal="center" vertical="center"/>
      <protection/>
    </xf>
    <xf numFmtId="9" fontId="28" fillId="0" borderId="30" xfId="89" applyNumberFormat="1" applyFont="1" applyBorder="1" applyAlignment="1">
      <alignment horizontal="center" vertical="center"/>
      <protection/>
    </xf>
    <xf numFmtId="9" fontId="28" fillId="0" borderId="31" xfId="89" applyNumberFormat="1" applyFont="1" applyBorder="1" applyAlignment="1">
      <alignment horizontal="center" vertical="center"/>
      <protection/>
    </xf>
    <xf numFmtId="9" fontId="28" fillId="0" borderId="56" xfId="89" applyNumberFormat="1" applyFont="1" applyBorder="1" applyAlignment="1">
      <alignment horizontal="center" vertical="center"/>
      <protection/>
    </xf>
    <xf numFmtId="9" fontId="28" fillId="0" borderId="38" xfId="89" applyNumberFormat="1" applyFont="1" applyBorder="1" applyAlignment="1">
      <alignment horizontal="center" vertical="center"/>
      <protection/>
    </xf>
    <xf numFmtId="9" fontId="28" fillId="0" borderId="37" xfId="89" applyNumberFormat="1" applyFont="1" applyBorder="1" applyAlignment="1">
      <alignment horizontal="center" vertical="center"/>
      <protection/>
    </xf>
    <xf numFmtId="0" fontId="28" fillId="0" borderId="85" xfId="89" applyFont="1" applyBorder="1" applyAlignment="1">
      <alignment horizontal="center" vertical="center"/>
      <protection/>
    </xf>
    <xf numFmtId="9" fontId="28" fillId="0" borderId="36" xfId="89" applyNumberFormat="1" applyFont="1" applyBorder="1" applyAlignment="1">
      <alignment horizontal="center" vertical="center"/>
      <protection/>
    </xf>
    <xf numFmtId="0" fontId="28" fillId="0" borderId="90" xfId="89" applyFont="1" applyBorder="1" applyAlignment="1">
      <alignment horizontal="center" vertical="center"/>
      <protection/>
    </xf>
    <xf numFmtId="9" fontId="28" fillId="0" borderId="49" xfId="89" applyNumberFormat="1" applyFont="1" applyBorder="1" applyAlignment="1">
      <alignment horizontal="center" vertical="center"/>
      <protection/>
    </xf>
    <xf numFmtId="9" fontId="28" fillId="0" borderId="91" xfId="89" applyNumberFormat="1" applyFont="1" applyBorder="1" applyAlignment="1">
      <alignment horizontal="center" vertical="center"/>
      <protection/>
    </xf>
    <xf numFmtId="0" fontId="27" fillId="0" borderId="45" xfId="93" applyFont="1" applyFill="1" applyBorder="1" applyAlignment="1">
      <alignment horizontal="center" vertical="center" wrapText="1"/>
      <protection/>
    </xf>
    <xf numFmtId="0" fontId="27" fillId="0" borderId="83" xfId="93" applyFont="1" applyFill="1" applyBorder="1" applyAlignment="1">
      <alignment horizontal="center" vertical="center" wrapText="1"/>
      <protection/>
    </xf>
    <xf numFmtId="0" fontId="27" fillId="0" borderId="84" xfId="93" applyFont="1" applyFill="1" applyBorder="1" applyAlignment="1">
      <alignment horizontal="center" vertical="center" wrapText="1"/>
      <protection/>
    </xf>
    <xf numFmtId="0" fontId="27" fillId="0" borderId="31" xfId="93" applyFont="1" applyFill="1" applyBorder="1" applyAlignment="1">
      <alignment horizontal="center" vertical="center" wrapText="1"/>
      <protection/>
    </xf>
    <xf numFmtId="0" fontId="27" fillId="0" borderId="52" xfId="93" applyFont="1" applyFill="1" applyBorder="1" applyAlignment="1">
      <alignment horizontal="center" vertical="center" wrapText="1"/>
      <protection/>
    </xf>
    <xf numFmtId="0" fontId="27" fillId="0" borderId="33" xfId="93" applyFont="1" applyFill="1" applyBorder="1" applyAlignment="1">
      <alignment horizontal="center" vertical="center" wrapText="1"/>
      <protection/>
    </xf>
    <xf numFmtId="0" fontId="28" fillId="0" borderId="82" xfId="89" applyFont="1" applyBorder="1" applyAlignment="1">
      <alignment horizontal="center" vertical="center"/>
      <protection/>
    </xf>
    <xf numFmtId="9" fontId="28" fillId="0" borderId="39" xfId="89" applyNumberFormat="1" applyFont="1" applyBorder="1" applyAlignment="1">
      <alignment horizontal="center" vertical="center"/>
      <protection/>
    </xf>
    <xf numFmtId="9" fontId="28" fillId="0" borderId="40" xfId="89" applyNumberFormat="1" applyFont="1" applyBorder="1" applyAlignment="1">
      <alignment horizontal="center" vertical="center"/>
      <protection/>
    </xf>
    <xf numFmtId="0" fontId="28" fillId="0" borderId="17" xfId="102" applyFont="1" applyBorder="1" applyAlignment="1">
      <alignment horizontal="center" vertical="center"/>
      <protection/>
    </xf>
    <xf numFmtId="9" fontId="28" fillId="0" borderId="30" xfId="102" applyNumberFormat="1" applyFont="1" applyFill="1" applyBorder="1" applyAlignment="1">
      <alignment horizontal="center" vertical="center"/>
      <protection/>
    </xf>
    <xf numFmtId="9" fontId="28" fillId="0" borderId="36" xfId="102" applyNumberFormat="1" applyFont="1" applyFill="1" applyBorder="1" applyAlignment="1">
      <alignment horizontal="center" vertical="center"/>
      <protection/>
    </xf>
    <xf numFmtId="9" fontId="28" fillId="0" borderId="39" xfId="102" applyNumberFormat="1" applyFont="1" applyFill="1" applyBorder="1" applyAlignment="1">
      <alignment horizontal="center" vertical="center"/>
      <protection/>
    </xf>
    <xf numFmtId="0" fontId="48" fillId="0" borderId="30" xfId="102" applyFont="1" applyBorder="1" applyAlignment="1">
      <alignment horizontal="left" vertical="center" wrapText="1"/>
      <protection/>
    </xf>
    <xf numFmtId="0" fontId="48" fillId="0" borderId="53" xfId="102" applyFont="1" applyBorder="1" applyAlignment="1">
      <alignment horizontal="left" vertical="center" wrapText="1"/>
      <protection/>
    </xf>
    <xf numFmtId="0" fontId="48" fillId="0" borderId="56" xfId="102" applyFont="1" applyBorder="1" applyAlignment="1">
      <alignment horizontal="left" vertical="center" wrapText="1"/>
      <protection/>
    </xf>
    <xf numFmtId="0" fontId="48" fillId="0" borderId="36" xfId="102" applyFont="1" applyBorder="1" applyAlignment="1">
      <alignment horizontal="left" vertical="center" wrapText="1"/>
      <protection/>
    </xf>
    <xf numFmtId="0" fontId="48" fillId="0" borderId="0" xfId="102" applyFont="1" applyBorder="1" applyAlignment="1">
      <alignment horizontal="left" vertical="center" wrapText="1"/>
      <protection/>
    </xf>
    <xf numFmtId="0" fontId="48" fillId="0" borderId="37" xfId="102" applyFont="1" applyBorder="1" applyAlignment="1">
      <alignment horizontal="left" vertical="center" wrapText="1"/>
      <protection/>
    </xf>
    <xf numFmtId="0" fontId="48" fillId="0" borderId="31" xfId="102" applyFont="1" applyBorder="1" applyAlignment="1">
      <alignment horizontal="left" vertical="center" wrapText="1"/>
      <protection/>
    </xf>
    <xf numFmtId="0" fontId="48" fillId="0" borderId="52" xfId="102" applyFont="1" applyBorder="1" applyAlignment="1">
      <alignment horizontal="left" vertical="center" wrapText="1"/>
      <protection/>
    </xf>
    <xf numFmtId="0" fontId="48" fillId="0" borderId="38" xfId="102" applyFont="1" applyBorder="1" applyAlignment="1">
      <alignment horizontal="left" vertical="center" wrapText="1"/>
      <protection/>
    </xf>
    <xf numFmtId="9" fontId="28" fillId="0" borderId="56" xfId="102" applyNumberFormat="1" applyFont="1" applyFill="1" applyBorder="1" applyAlignment="1">
      <alignment horizontal="center" vertical="center"/>
      <protection/>
    </xf>
    <xf numFmtId="9" fontId="28" fillId="0" borderId="37" xfId="102" applyNumberFormat="1" applyFont="1" applyFill="1" applyBorder="1" applyAlignment="1">
      <alignment horizontal="center" vertical="center"/>
      <protection/>
    </xf>
    <xf numFmtId="9" fontId="28" fillId="0" borderId="40" xfId="102" applyNumberFormat="1" applyFont="1" applyFill="1" applyBorder="1" applyAlignment="1">
      <alignment horizontal="center" vertical="center"/>
      <protection/>
    </xf>
    <xf numFmtId="0" fontId="28" fillId="0" borderId="92" xfId="102" applyFont="1" applyBorder="1" applyAlignment="1">
      <alignment horizontal="center" vertical="center" wrapText="1"/>
      <protection/>
    </xf>
    <xf numFmtId="0" fontId="28" fillId="0" borderId="93" xfId="102" applyFont="1" applyBorder="1" applyAlignment="1">
      <alignment horizontal="center" vertical="center" wrapText="1"/>
      <protection/>
    </xf>
    <xf numFmtId="0" fontId="28" fillId="0" borderId="52" xfId="102" applyFont="1" applyBorder="1" applyAlignment="1">
      <alignment horizontal="center" vertical="center" wrapText="1"/>
      <protection/>
    </xf>
  </cellXfs>
  <cellStyles count="12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 3" xfId="91"/>
    <cellStyle name="Normal 2 4" xfId="92"/>
    <cellStyle name="Normal 2_AccumulationEquation" xfId="93"/>
    <cellStyle name="Normal 3" xfId="94"/>
    <cellStyle name="Normal 3_AccumulationEquation" xfId="95"/>
    <cellStyle name="Normal 4" xfId="96"/>
    <cellStyle name="Normal 6" xfId="97"/>
    <cellStyle name="Normal_DetailsForbes" xfId="98"/>
    <cellStyle name="Normal_Feuil1" xfId="99"/>
    <cellStyle name="Normal_Feuil1_1" xfId="100"/>
    <cellStyle name="Normal_France" xfId="101"/>
    <cellStyle name="Normal_MainTablesFigures" xfId="102"/>
    <cellStyle name="Normal_RatesofReturnsSovereignFunds&amp;USUniversities" xfId="103"/>
    <cellStyle name="Note" xfId="104"/>
    <cellStyle name="Output" xfId="105"/>
    <cellStyle name="Percent" xfId="106"/>
    <cellStyle name="Pourcentage 2" xfId="107"/>
    <cellStyle name="Pourcentage 3" xfId="108"/>
    <cellStyle name="Pourcentage 3 2" xfId="109"/>
    <cellStyle name="Pourcentage 4" xfId="110"/>
    <cellStyle name="Remarque" xfId="111"/>
    <cellStyle name="Satisfaisant" xfId="112"/>
    <cellStyle name="Sortie" xfId="113"/>
    <cellStyle name="Standard 11" xfId="114"/>
    <cellStyle name="Standard_2 + 3" xfId="115"/>
    <cellStyle name="style_col_headings" xfId="116"/>
    <cellStyle name="Texte explicatif" xfId="117"/>
    <cellStyle name="Title" xfId="118"/>
    <cellStyle name="Titre" xfId="119"/>
    <cellStyle name="Titre " xfId="120"/>
    <cellStyle name="Titre 1" xfId="121"/>
    <cellStyle name="Titre 1" xfId="122"/>
    <cellStyle name="Titre 2" xfId="123"/>
    <cellStyle name="Titre 2" xfId="124"/>
    <cellStyle name="Titre 3" xfId="125"/>
    <cellStyle name="Titre 3" xfId="126"/>
    <cellStyle name="Titre 4" xfId="127"/>
    <cellStyle name="Titre 4" xfId="128"/>
    <cellStyle name="Titre_Chapitre4TableauxGraphiques" xfId="129"/>
    <cellStyle name="Total" xfId="130"/>
    <cellStyle name="Vérification" xfId="131"/>
    <cellStyle name="Vérification de cellule" xfId="132"/>
    <cellStyle name="Vérification_Chapitre4TableauxGraphiques" xfId="133"/>
    <cellStyle name="Virgule fixe" xfId="134"/>
    <cellStyle name="Warning Text" xfId="13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rman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na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ustral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ta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apa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US1"/>
      <sheetName val="TableUS2"/>
      <sheetName val="TableUS3"/>
      <sheetName val="TableUS3b"/>
      <sheetName val="TableUS3c"/>
      <sheetName val="TableUS3d"/>
      <sheetName val="TableUS4a"/>
      <sheetName val="TableUS4b"/>
      <sheetName val="TableUS4c"/>
      <sheetName val="TableUS4d"/>
      <sheetName val="TableUS4e"/>
      <sheetName val="TableUS4f"/>
      <sheetName val="TableUS4g"/>
      <sheetName val="TableUS5a"/>
      <sheetName val="TableUS5b"/>
      <sheetName val="TableUS5c"/>
      <sheetName val="TableUS6a"/>
      <sheetName val="TableUS6b"/>
      <sheetName val="TableUS6c"/>
      <sheetName val="TableUS6d"/>
      <sheetName val="TableUS6e"/>
      <sheetName val="TableUS6f"/>
      <sheetName val="TableUS8"/>
      <sheetName val="TableUS9"/>
      <sheetName val="TableUS10"/>
      <sheetName val="TableUS11"/>
      <sheetName val="TableUS12"/>
      <sheetName val="TableUS12b"/>
      <sheetName val="TableUS12c"/>
      <sheetName val="TableUS13"/>
      <sheetName val="TableUS14a"/>
      <sheetName val="TableUS14b"/>
      <sheetName val="TableUS14c"/>
      <sheetName val="TableUS14d"/>
      <sheetName val="TableUS14e"/>
      <sheetName val="TableUS14f"/>
      <sheetName val="TableUS14g"/>
      <sheetName val="TableUS14h"/>
      <sheetName val="TableUS14i"/>
      <sheetName val="TableUS14j"/>
      <sheetName val="TableUS14k"/>
      <sheetName val="TableUS14l"/>
      <sheetName val="TableUS14m"/>
      <sheetName val="TableUS14n"/>
      <sheetName val="TableUS14o"/>
      <sheetName val="TableUS14p"/>
      <sheetName val="TableUS14q"/>
      <sheetName val="TableUS14r"/>
      <sheetName val="TableUS14s"/>
      <sheetName val="TableUS14t"/>
      <sheetName val="TableUS14u"/>
      <sheetName val="TableUS14v"/>
      <sheetName val="TableUS14w"/>
      <sheetName val="TableUS15a"/>
      <sheetName val="TableUS15b"/>
      <sheetName val="DataUS1"/>
      <sheetName val="DataUS2"/>
    </sheetNames>
    <sheetDataSet>
      <sheetData sheetId="3">
        <row r="55">
          <cell r="B55">
            <v>0.028056131969823372</v>
          </cell>
          <cell r="D55">
            <v>0.017511351383972862</v>
          </cell>
          <cell r="G55">
            <v>0.010363305108594512</v>
          </cell>
        </row>
      </sheetData>
      <sheetData sheetId="8">
        <row r="33">
          <cell r="D33">
            <v>0.07656982191858439</v>
          </cell>
          <cell r="I33">
            <v>0.045884220931267775</v>
          </cell>
        </row>
      </sheetData>
      <sheetData sheetId="9">
        <row r="8">
          <cell r="B8">
            <v>4.12766174101492</v>
          </cell>
          <cell r="C8">
            <v>4.307576938287459</v>
          </cell>
        </row>
        <row r="11">
          <cell r="B11">
            <v>4.12766174101492</v>
          </cell>
          <cell r="C11">
            <v>4.688423907823536</v>
          </cell>
        </row>
        <row r="14">
          <cell r="B14">
            <v>4.688423907823536</v>
          </cell>
          <cell r="C14">
            <v>4.307576938287459</v>
          </cell>
        </row>
        <row r="17">
          <cell r="B17">
            <v>4.688423907823536</v>
          </cell>
          <cell r="C17">
            <v>3.7978315649867374</v>
          </cell>
          <cell r="D17">
            <v>1.3173958945910758</v>
          </cell>
          <cell r="E17">
            <v>1.8015645617997345</v>
          </cell>
          <cell r="F17">
            <v>0.1255782897606855</v>
          </cell>
          <cell r="G17">
            <v>0.5532928188352416</v>
          </cell>
        </row>
        <row r="23">
          <cell r="B23">
            <v>3.7978315649867374</v>
          </cell>
          <cell r="C23">
            <v>4.338069130884144</v>
          </cell>
        </row>
        <row r="26">
          <cell r="B26">
            <v>4.338069130884144</v>
          </cell>
          <cell r="C26">
            <v>4.307576938287459</v>
          </cell>
        </row>
      </sheetData>
      <sheetData sheetId="10">
        <row r="9">
          <cell r="C9">
            <v>0.034294390989149326</v>
          </cell>
          <cell r="F9">
            <v>0.022575618839415057</v>
          </cell>
          <cell r="G9">
            <v>0.003223930947558129</v>
          </cell>
          <cell r="H9">
            <v>0.008209656019603884</v>
          </cell>
        </row>
        <row r="12">
          <cell r="C12">
            <v>0.042823928945164624</v>
          </cell>
          <cell r="F12">
            <v>0.028861372134927343</v>
          </cell>
          <cell r="G12">
            <v>0</v>
          </cell>
          <cell r="H12">
            <v>0.01357088251963856</v>
          </cell>
        </row>
        <row r="15">
          <cell r="C15">
            <v>0.030902142176117087</v>
          </cell>
          <cell r="F15">
            <v>0.020072083349929715</v>
          </cell>
          <cell r="G15">
            <v>0.004516411697122802</v>
          </cell>
          <cell r="H15">
            <v>0.00607311405144495</v>
          </cell>
        </row>
        <row r="18">
          <cell r="C18">
            <v>0.026822756233417788</v>
          </cell>
          <cell r="F18">
            <v>0.020972990548465464</v>
          </cell>
          <cell r="G18">
            <v>0.0009613847516605212</v>
          </cell>
          <cell r="H18">
            <v>0.004763634425010377</v>
          </cell>
        </row>
        <row r="24">
          <cell r="C24">
            <v>0.03985025211802218</v>
          </cell>
          <cell r="F24">
            <v>0.027891774865435037</v>
          </cell>
          <cell r="G24">
            <v>0.00915941159510858</v>
          </cell>
          <cell r="H24">
            <v>0.0024521132589077066</v>
          </cell>
        </row>
        <row r="27">
          <cell r="C27">
            <v>0.02744841297147027</v>
          </cell>
          <cell r="F27">
            <v>0.011121035862341921</v>
          </cell>
          <cell r="G27">
            <v>0.004632559190175467</v>
          </cell>
          <cell r="H27">
            <v>0.011462138654977139</v>
          </cell>
        </row>
        <row r="33">
          <cell r="C33">
            <v>0.029736491173083968</v>
          </cell>
          <cell r="D33">
            <v>0.052204369311751694</v>
          </cell>
          <cell r="F33">
            <v>0.0143467111122908</v>
          </cell>
          <cell r="G33">
            <v>0.006735259513756198</v>
          </cell>
          <cell r="H33">
            <v>0.008380406453041722</v>
          </cell>
        </row>
      </sheetData>
      <sheetData sheetId="11">
        <row r="32">
          <cell r="B32">
            <v>-0.024365452606832653</v>
          </cell>
        </row>
      </sheetData>
      <sheetData sheetId="15">
        <row r="110">
          <cell r="E110">
            <v>4.035171757958975</v>
          </cell>
        </row>
        <row r="150">
          <cell r="E150">
            <v>4.307576938287459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FR.1"/>
      <sheetName val="Table FR.2"/>
      <sheetName val="Table FR.3"/>
      <sheetName val="Table FR.3b"/>
      <sheetName val="Table FR.3c"/>
      <sheetName val="Table FR.4a"/>
      <sheetName val="Table FR.4b"/>
      <sheetName val="Table FR.4c"/>
      <sheetName val="Table FR.4d"/>
      <sheetName val="Table FR.4e"/>
      <sheetName val="Table FR.4f"/>
      <sheetName val="Table FR.5a"/>
      <sheetName val="Table FR.5b"/>
      <sheetName val="Table FR.5c"/>
      <sheetName val="Table FR.5d"/>
      <sheetName val="Table FR.6a"/>
      <sheetName val="Table FR.6b"/>
      <sheetName val="Table FR.6c"/>
      <sheetName val="Table FR.6d"/>
      <sheetName val="Table FR.6e"/>
      <sheetName val="Table FR.6f"/>
      <sheetName val="Table FR.7"/>
      <sheetName val="Table FR.8"/>
      <sheetName val="Table FR.8b"/>
      <sheetName val="Table FR.9"/>
      <sheetName val="Table FR.10"/>
      <sheetName val="Table FR.11a"/>
      <sheetName val="Table FR.11b"/>
      <sheetName val="Table FR.12"/>
      <sheetName val="Table FR.12b"/>
      <sheetName val="Table FR.12c"/>
      <sheetName val="Table FR.13"/>
      <sheetName val="Table FR.14a"/>
      <sheetName val="Table FR.14b"/>
      <sheetName val="Table FR.14c"/>
      <sheetName val="Table FR.14d"/>
      <sheetName val="Table FR.14e"/>
      <sheetName val="Table FR.15a"/>
      <sheetName val="Table FR.15b"/>
      <sheetName val="Table FR.15c"/>
      <sheetName val="DataFR1"/>
      <sheetName val="DataFR2"/>
      <sheetName val="Summary"/>
      <sheetName val="TableFR1"/>
      <sheetName val="TableFR2"/>
      <sheetName val="TableFR3"/>
      <sheetName val="TableFR6d"/>
      <sheetName val="TableFR6dold"/>
      <sheetName val="TableFR4a"/>
      <sheetName val="TableFR4b"/>
      <sheetName val="TableFR4c"/>
      <sheetName val="TableFR4d"/>
      <sheetName val="TableFR4e"/>
      <sheetName val="TableFR4f"/>
      <sheetName val="TableFR5a"/>
      <sheetName val="TableFR5b"/>
      <sheetName val="TableFR5d"/>
      <sheetName val="TableFR6a"/>
      <sheetName val="TableFR6b"/>
      <sheetName val="TableFR6c"/>
      <sheetName val="TableFR7a"/>
      <sheetName val="TableFR7b"/>
      <sheetName val="TableFR7d"/>
      <sheetName val="TableFR9z"/>
      <sheetName val="TableFR8z"/>
      <sheetName val="TableFR9"/>
      <sheetName val="TableFR10"/>
      <sheetName val="TableFR11a"/>
      <sheetName val="TableFR11b"/>
      <sheetName val="TableFR12"/>
      <sheetName val="TableFR13"/>
      <sheetName val="TableFR14a"/>
      <sheetName val="TableFR14b"/>
      <sheetName val="TableFR14c"/>
      <sheetName val="TableFR14d"/>
      <sheetName val="TableFR14e"/>
      <sheetName val="TableFR15a"/>
      <sheetName val="TableFR15b"/>
      <sheetName val="TableFR15c"/>
      <sheetName val="TableFR3b"/>
      <sheetName val="TableFR3c"/>
      <sheetName val="TableFR5c"/>
      <sheetName val="TableFR6e"/>
      <sheetName val="TableFR6f"/>
      <sheetName val="TableFR7"/>
      <sheetName val="TableFR8"/>
      <sheetName val="TableFR12b"/>
      <sheetName val="TableFR12c"/>
      <sheetName val="Index2"/>
    </sheetNames>
    <sheetDataSet>
      <sheetData sheetId="3">
        <row r="49">
          <cell r="B49">
            <v>0.021990202422659033</v>
          </cell>
          <cell r="D49">
            <v>0.016353741258238408</v>
          </cell>
          <cell r="G49">
            <v>0.005545767123799505</v>
          </cell>
        </row>
      </sheetData>
      <sheetData sheetId="7">
        <row r="42">
          <cell r="D42">
            <v>0.11074823065510613</v>
          </cell>
          <cell r="I42">
            <v>0.08970215927253543</v>
          </cell>
        </row>
      </sheetData>
      <sheetData sheetId="8">
        <row r="17">
          <cell r="B17">
            <v>6.894109199584703</v>
          </cell>
          <cell r="C17">
            <v>6.053871254194354</v>
          </cell>
        </row>
        <row r="20">
          <cell r="B20">
            <v>6.894109199584703</v>
          </cell>
          <cell r="C20">
            <v>7.4682644499673065</v>
          </cell>
        </row>
        <row r="23">
          <cell r="B23">
            <v>7.4682644499673065</v>
          </cell>
          <cell r="C23">
            <v>6.053871254194354</v>
          </cell>
        </row>
        <row r="26">
          <cell r="B26">
            <v>7.4682644499673065</v>
          </cell>
          <cell r="C26">
            <v>2.6084473207626426</v>
          </cell>
          <cell r="D26">
            <v>4.205989969859834</v>
          </cell>
          <cell r="E26">
            <v>1.4387755589463356</v>
          </cell>
          <cell r="F26">
            <v>-1.3167827480383902</v>
          </cell>
          <cell r="G26">
            <v>-1.7195354600051367</v>
          </cell>
        </row>
        <row r="32">
          <cell r="B32">
            <v>2.6084473207626426</v>
          </cell>
          <cell r="C32">
            <v>3.829477425824976</v>
          </cell>
        </row>
        <row r="35">
          <cell r="B35">
            <v>3.829477425824976</v>
          </cell>
          <cell r="C35">
            <v>6.053871254194354</v>
          </cell>
        </row>
        <row r="41">
          <cell r="B41">
            <v>3.509110574389687</v>
          </cell>
          <cell r="C41">
            <v>6.053871254194354</v>
          </cell>
        </row>
      </sheetData>
      <sheetData sheetId="9">
        <row r="18">
          <cell r="C18">
            <v>0.019828786622712258</v>
          </cell>
          <cell r="F18">
            <v>0.022456629136879735</v>
          </cell>
          <cell r="G18">
            <v>-0.004256419856098037</v>
          </cell>
          <cell r="H18">
            <v>0.001693501966991251</v>
          </cell>
        </row>
        <row r="21">
          <cell r="C21">
            <v>0.013227485559093255</v>
          </cell>
          <cell r="F21">
            <v>0.013593700078730064</v>
          </cell>
          <cell r="G21">
            <v>0</v>
          </cell>
          <cell r="H21">
            <v>-0.0003613030740112766</v>
          </cell>
        </row>
        <row r="24">
          <cell r="C24">
            <v>0.022481333717073726</v>
          </cell>
          <cell r="F24">
            <v>0.02602346239142994</v>
          </cell>
          <cell r="G24">
            <v>-0.005953910681985586</v>
          </cell>
          <cell r="H24">
            <v>0.0025166061475396795</v>
          </cell>
        </row>
        <row r="27">
          <cell r="C27">
            <v>-0.011872818804679386</v>
          </cell>
          <cell r="F27">
            <v>0.015660115138461883</v>
          </cell>
          <cell r="G27">
            <v>-0.01635338773114836</v>
          </cell>
          <cell r="H27">
            <v>-0.010933830511791642</v>
          </cell>
        </row>
        <row r="33">
          <cell r="C33">
            <v>0.058608356752942736</v>
          </cell>
          <cell r="F33">
            <v>0.046592133234996336</v>
          </cell>
          <cell r="G33">
            <v>-1.862132993735166E-05</v>
          </cell>
          <cell r="H33">
            <v>0.011500121392382878</v>
          </cell>
        </row>
        <row r="36">
          <cell r="C36">
            <v>0.03363097434190121</v>
          </cell>
          <cell r="F36">
            <v>0.019566701740377113</v>
          </cell>
          <cell r="G36">
            <v>0.0020999107189307864</v>
          </cell>
          <cell r="H36">
            <v>0.011669945862893716</v>
          </cell>
        </row>
        <row r="42">
          <cell r="C42">
            <v>0.03601879801460539</v>
          </cell>
          <cell r="D42">
            <v>0.0916245002226319</v>
          </cell>
          <cell r="F42">
            <v>0.025215816603487706</v>
          </cell>
          <cell r="G42">
            <v>0.0015605319783817961</v>
          </cell>
          <cell r="H42">
            <v>0.008962756760035218</v>
          </cell>
        </row>
      </sheetData>
      <sheetData sheetId="10">
        <row r="41">
          <cell r="B41">
            <v>-0.019123730432474242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5">
        <row r="32">
          <cell r="B32">
            <v>0.019582437120954088</v>
          </cell>
          <cell r="D32">
            <v>0.01797181108270185</v>
          </cell>
          <cell r="G32">
            <v>0.0015821911969637892</v>
          </cell>
        </row>
      </sheetData>
      <sheetData sheetId="9">
        <row r="3">
          <cell r="A3" t="str">
            <v>Table DE.4b: Sources of private wealth accumulation in Germany, 1870-2010 - Multiplicative decomposition</v>
          </cell>
        </row>
        <row r="34">
          <cell r="D34">
            <v>0.12240743753077159</v>
          </cell>
          <cell r="I34">
            <v>0.09353797395859094</v>
          </cell>
        </row>
      </sheetData>
      <sheetData sheetId="10">
        <row r="10">
          <cell r="C10">
            <v>0.02045278117005722</v>
          </cell>
          <cell r="D10">
            <v>7.45111835973905</v>
          </cell>
          <cell r="E10">
            <v>4.155871690446679</v>
          </cell>
          <cell r="L10">
            <v>0.029561387461150668</v>
          </cell>
          <cell r="M10">
            <v>-0.0031065806020569298</v>
          </cell>
          <cell r="N10">
            <v>-0.005758382772238946</v>
          </cell>
        </row>
        <row r="13">
          <cell r="C13">
            <v>0.021102261643895837</v>
          </cell>
          <cell r="D13">
            <v>7.45111835973905</v>
          </cell>
          <cell r="E13">
            <v>6.366703964545076</v>
          </cell>
          <cell r="L13">
            <v>0.022517185181879062</v>
          </cell>
          <cell r="M13">
            <v>0</v>
          </cell>
          <cell r="N13">
            <v>-0.0013837650442339866</v>
          </cell>
        </row>
        <row r="16">
          <cell r="C16">
            <v>0.020193104665308104</v>
          </cell>
          <cell r="D16">
            <v>6.366703964545076</v>
          </cell>
          <cell r="E16">
            <v>4.155871690446679</v>
          </cell>
          <cell r="L16">
            <v>0.03239263756235378</v>
          </cell>
          <cell r="M16">
            <v>-0.004346508925796799</v>
          </cell>
          <cell r="N16">
            <v>-0.007502859290389519</v>
          </cell>
        </row>
        <row r="19">
          <cell r="C19">
            <v>-0.014462896439291661</v>
          </cell>
          <cell r="D19">
            <v>6.366703964545076</v>
          </cell>
          <cell r="E19">
            <v>2.2317254092337113</v>
          </cell>
          <cell r="F19">
            <v>3.996884398369917</v>
          </cell>
          <cell r="G19">
            <v>1.087343108437849</v>
          </cell>
          <cell r="H19">
            <v>-1.2009347516642317</v>
          </cell>
          <cell r="I19">
            <v>-1.6515673459098232</v>
          </cell>
          <cell r="L19">
            <v>0.011420708767002852</v>
          </cell>
          <cell r="M19">
            <v>-0.010830875227140213</v>
          </cell>
          <cell r="N19">
            <v>-0.014922077970832115</v>
          </cell>
        </row>
        <row r="25">
          <cell r="C25">
            <v>0.06311878028964468</v>
          </cell>
          <cell r="D25">
            <v>2.2317254092337113</v>
          </cell>
          <cell r="E25">
            <v>3.2960909858539313</v>
          </cell>
          <cell r="L25">
            <v>0.06835716294039473</v>
          </cell>
          <cell r="M25">
            <v>0</v>
          </cell>
          <cell r="N25">
            <v>-0.00490321292584639</v>
          </cell>
        </row>
        <row r="28">
          <cell r="C28">
            <v>0.025169122632016983</v>
          </cell>
          <cell r="D28">
            <v>3.2960909858539313</v>
          </cell>
          <cell r="E28">
            <v>4.155871690446679</v>
          </cell>
          <cell r="L28">
            <v>0.025315228104142662</v>
          </cell>
          <cell r="M28">
            <v>0</v>
          </cell>
          <cell r="N28">
            <v>-0.00014249810021449427</v>
          </cell>
        </row>
        <row r="34">
          <cell r="C34">
            <v>0.026807981265807967</v>
          </cell>
          <cell r="D34">
            <v>3.1331885945772493</v>
          </cell>
          <cell r="E34">
            <v>4.155871690446679</v>
          </cell>
          <cell r="J34">
            <v>0.10175486900425651</v>
          </cell>
          <cell r="L34">
            <v>0.030810038993853484</v>
          </cell>
          <cell r="N34">
            <v>-0.0038824396122022486</v>
          </cell>
        </row>
      </sheetData>
      <sheetData sheetId="11">
        <row r="33">
          <cell r="B33">
            <v>-0.020652568526515074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CA.1"/>
      <sheetName val="Table CA.2"/>
      <sheetName val="Table CA.3"/>
      <sheetName val="Table CA.3b"/>
      <sheetName val="Table CA.4a"/>
      <sheetName val="Table CA.4b"/>
      <sheetName val="Table CA.4c"/>
      <sheetName val="Table CA.4d"/>
      <sheetName val="Table CA.4e"/>
      <sheetName val="Table CA.4f"/>
      <sheetName val="Table CA.4g"/>
      <sheetName val="Table CA.5a"/>
      <sheetName val="Table CA.5b"/>
      <sheetName val="Table CA.6a"/>
      <sheetName val="Table CA.6b"/>
      <sheetName val="Table CA.6c"/>
      <sheetName val="Table CA.6d"/>
      <sheetName val="Table CA.6e"/>
      <sheetName val="Table CA.8"/>
      <sheetName val="Table CA.9"/>
      <sheetName val="Table CA.11a"/>
      <sheetName val="Table CA.11b"/>
      <sheetName val="Table CA.12"/>
      <sheetName val="Table CA12b"/>
      <sheetName val="Table CA12c"/>
      <sheetName val="Table CA.13"/>
      <sheetName val="DataCanada"/>
    </sheetNames>
    <sheetDataSet>
      <sheetData sheetId="3">
        <row r="16">
          <cell r="B16">
            <v>0.028465578856583074</v>
          </cell>
          <cell r="D16">
            <v>0.016873654719867792</v>
          </cell>
          <cell r="G16">
            <v>0.011399571699896915</v>
          </cell>
        </row>
      </sheetData>
      <sheetData sheetId="6">
        <row r="12">
          <cell r="D12">
            <v>0.12101805048116378</v>
          </cell>
          <cell r="G12">
            <v>0.07208858995776309</v>
          </cell>
        </row>
      </sheetData>
      <sheetData sheetId="7">
        <row r="8">
          <cell r="B8">
            <v>2.835565137351561</v>
          </cell>
          <cell r="C8">
            <v>4.117730307642461</v>
          </cell>
        </row>
      </sheetData>
      <sheetData sheetId="8">
        <row r="12">
          <cell r="C12">
            <v>0.0381024544717119</v>
          </cell>
          <cell r="D12">
            <v>0.10103021346207647</v>
          </cell>
          <cell r="E12">
            <v>0.033873094345663324</v>
          </cell>
          <cell r="F12">
            <v>0.004090792331456594</v>
          </cell>
        </row>
      </sheetData>
      <sheetData sheetId="9">
        <row r="8">
          <cell r="B8">
            <v>-0.01998783701908733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AU.1"/>
      <sheetName val="Table AU.2"/>
      <sheetName val="Table AU.3"/>
      <sheetName val="Table AU.3b"/>
      <sheetName val="Table AU.3c"/>
      <sheetName val="Table AU.4a"/>
      <sheetName val="Table AU.4b"/>
      <sheetName val="Table AU.4c"/>
      <sheetName val="Table AU.4d"/>
      <sheetName val="Table AU.4e"/>
      <sheetName val="Table AU.4f"/>
      <sheetName val="Table AU.4g"/>
      <sheetName val="Table AU.5a"/>
      <sheetName val="Table AU.5b"/>
      <sheetName val="Table AU.6a"/>
      <sheetName val="Table AU.6b"/>
      <sheetName val="Table AU.6c"/>
      <sheetName val="Table AU.6d"/>
      <sheetName val="Table AU.8"/>
      <sheetName val="Table AU.9"/>
      <sheetName val="Table AU.11a"/>
      <sheetName val="Table AU.11b"/>
      <sheetName val="Table AU.12"/>
      <sheetName val="Table AU.12b"/>
      <sheetName val="Table AU12c"/>
      <sheetName val="Table AU.13"/>
      <sheetName val="DataAU"/>
    </sheetNames>
    <sheetDataSet>
      <sheetData sheetId="3">
        <row r="12">
          <cell r="C12">
            <v>0.03189701025829805</v>
          </cell>
          <cell r="D12">
            <v>0.017355506235092077</v>
          </cell>
          <cell r="K12">
            <v>0.014293434236198665</v>
          </cell>
        </row>
      </sheetData>
      <sheetData sheetId="7">
        <row r="18">
          <cell r="D18">
            <v>0.09874406708614672</v>
          </cell>
          <cell r="I18">
            <v>0.05925638014164978</v>
          </cell>
        </row>
      </sheetData>
      <sheetData sheetId="8">
        <row r="17">
          <cell r="B17">
            <v>3.9060119179406083</v>
          </cell>
          <cell r="C17">
            <v>5.844991606043648</v>
          </cell>
        </row>
      </sheetData>
      <sheetData sheetId="9">
        <row r="18">
          <cell r="C18">
            <v>0.042347699798320315</v>
          </cell>
          <cell r="D18">
            <v>0.0893491072649208</v>
          </cell>
          <cell r="F18">
            <v>0.021957206946835894</v>
          </cell>
          <cell r="G18">
            <v>0.0034244410748223153</v>
          </cell>
          <cell r="H18">
            <v>0.016471547089940808</v>
          </cell>
        </row>
      </sheetData>
      <sheetData sheetId="10">
        <row r="17">
          <cell r="B17">
            <v>-0.009394959821225932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IT.1"/>
      <sheetName val="Table IT.2"/>
      <sheetName val="Table IT.3"/>
      <sheetName val="Table IT.3b"/>
      <sheetName val="Table IT.4a"/>
      <sheetName val="Table IT.4b"/>
      <sheetName val="Table IT.4c"/>
      <sheetName val="Table IT.4d"/>
      <sheetName val="Table IT.4e"/>
      <sheetName val="Table IT.4f"/>
      <sheetName val="Table IT.5a"/>
      <sheetName val="Table IT.5b"/>
      <sheetName val="Table IT.6a"/>
      <sheetName val="Table IT.6b"/>
      <sheetName val="Table IT.6c"/>
      <sheetName val="Table IT.6d"/>
      <sheetName val="Table IT.8"/>
      <sheetName val="Table IT.9"/>
      <sheetName val="Table IT.10"/>
      <sheetName val="Table IT.11a"/>
      <sheetName val="Table IT.11b"/>
      <sheetName val="Table IT.12"/>
      <sheetName val="Table IT12b"/>
      <sheetName val="Table IT12c"/>
      <sheetName val="Table IT.13"/>
      <sheetName val="DataItaly"/>
    </sheetNames>
    <sheetDataSet>
      <sheetData sheetId="3">
        <row r="12">
          <cell r="C12">
            <v>0.01869907671860438</v>
          </cell>
          <cell r="D12">
            <v>0.015731621874351287</v>
          </cell>
          <cell r="K12">
            <v>0.002921494989766238</v>
          </cell>
        </row>
      </sheetData>
      <sheetData sheetId="6">
        <row r="9">
          <cell r="D9">
            <v>0.15007417129076212</v>
          </cell>
          <cell r="G9">
            <v>0.1460993795468963</v>
          </cell>
        </row>
      </sheetData>
      <sheetData sheetId="7">
        <row r="8">
          <cell r="B8">
            <v>2.5884069080626637</v>
          </cell>
          <cell r="C8">
            <v>6.088732841107001</v>
          </cell>
        </row>
      </sheetData>
      <sheetData sheetId="8">
        <row r="9">
          <cell r="C9">
            <v>0.040718492875286394</v>
          </cell>
          <cell r="D9">
            <v>0.08530980944872618</v>
          </cell>
          <cell r="E9">
            <v>0.025586347741053173</v>
          </cell>
          <cell r="F9">
            <v>0.014754628089154176</v>
          </cell>
        </row>
      </sheetData>
      <sheetData sheetId="9">
        <row r="8">
          <cell r="B8">
            <v>-0.0647643618420359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JP.1"/>
      <sheetName val="Table JP.2"/>
      <sheetName val="Table JP.3"/>
      <sheetName val="Table JP.3b"/>
      <sheetName val="Table JP.4a"/>
      <sheetName val="Table JP.4b"/>
      <sheetName val="Table JP.4c"/>
      <sheetName val="Table JP.4d"/>
      <sheetName val="Table JP.4e"/>
      <sheetName val="Table JP.4f"/>
      <sheetName val="Table JP.4g"/>
      <sheetName val="Table JP.5a"/>
      <sheetName val="Table JP.5b"/>
      <sheetName val="Table JP.6a"/>
      <sheetName val="Table JP.6b"/>
      <sheetName val="Table JP.6c"/>
      <sheetName val="Table JP.6d"/>
      <sheetName val="Table JP.8"/>
      <sheetName val="Table JP.9"/>
      <sheetName val="Table JP.11a"/>
      <sheetName val="Table JP.11b"/>
      <sheetName val="Table JP.12"/>
      <sheetName val="Table JP12b"/>
      <sheetName val="Table JP12c"/>
      <sheetName val="Table JP.13"/>
      <sheetName val="DataJapan"/>
    </sheetNames>
    <sheetDataSet>
      <sheetData sheetId="3">
        <row r="18">
          <cell r="C18">
            <v>0.02531266574473423</v>
          </cell>
          <cell r="D18">
            <v>0.020155466132486533</v>
          </cell>
          <cell r="K18">
            <v>0.005055307532487285</v>
          </cell>
        </row>
      </sheetData>
      <sheetData sheetId="6">
        <row r="21">
          <cell r="D21">
            <v>0.14572397462386263</v>
          </cell>
          <cell r="I21">
            <v>0.06795536071100589</v>
          </cell>
        </row>
      </sheetData>
      <sheetData sheetId="7">
        <row r="8">
          <cell r="B8">
            <v>3.5919957217770033</v>
          </cell>
          <cell r="C8">
            <v>6.1560611574085655</v>
          </cell>
        </row>
      </sheetData>
      <sheetData sheetId="8">
        <row r="21">
          <cell r="C21">
            <v>0.039215223591540616</v>
          </cell>
          <cell r="D21">
            <v>0.14613919134753434</v>
          </cell>
          <cell r="F21">
            <v>0.030021714014144996</v>
          </cell>
          <cell r="G21">
            <v>0.0004676261422125183</v>
          </cell>
          <cell r="H21">
            <v>0.00845396984969593</v>
          </cell>
        </row>
      </sheetData>
      <sheetData sheetId="9">
        <row r="8">
          <cell r="B8">
            <v>0.00041521672367177717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UK1"/>
      <sheetName val="TableUK2"/>
      <sheetName val="TableUK3"/>
      <sheetName val="TableUK4a"/>
      <sheetName val="TableUK4b"/>
      <sheetName val="TableUK4c"/>
      <sheetName val="TableUK4d"/>
      <sheetName val="TableUK4e"/>
      <sheetName val="TableUK4f"/>
      <sheetName val="TableUK5a"/>
      <sheetName val="TableUK5b"/>
      <sheetName val="TableUK5c"/>
      <sheetName val="TableUK5d"/>
      <sheetName val="TableUK5e"/>
      <sheetName val="TableUK6a"/>
      <sheetName val="TableUK6b"/>
      <sheetName val="TableUK6c"/>
      <sheetName val="TableUK6d"/>
      <sheetName val="TableUK6e"/>
      <sheetName val="TableUK6f"/>
      <sheetName val="TableUK6g"/>
      <sheetName val="TableUK7"/>
      <sheetName val="TableUK8"/>
      <sheetName val="TableUK9"/>
      <sheetName val="TableUK10"/>
      <sheetName val="TableUK11a"/>
      <sheetName val="TableUK12b"/>
      <sheetName val="TableUK12c"/>
      <sheetName val="TableUK12d"/>
      <sheetName val="TableUK15a"/>
      <sheetName val="DataUK1"/>
      <sheetName val="DataUK2"/>
      <sheetName val="DataUK3"/>
      <sheetName val="DataUK4"/>
    </sheetNames>
    <sheetDataSet>
      <sheetData sheetId="3">
        <row r="53">
          <cell r="B53">
            <v>0.021970102276964276</v>
          </cell>
          <cell r="D53">
            <v>0.019130654560532978</v>
          </cell>
          <cell r="G53">
            <v>0.0027861469024850205</v>
          </cell>
        </row>
      </sheetData>
      <sheetData sheetId="5">
        <row r="55">
          <cell r="D55">
            <v>0.07345711857310137</v>
          </cell>
          <cell r="I55">
            <v>0.027943393125113132</v>
          </cell>
        </row>
      </sheetData>
      <sheetData sheetId="6">
        <row r="30">
          <cell r="B30">
            <v>6.558889539047108</v>
          </cell>
          <cell r="C30">
            <v>5.225548274022708</v>
          </cell>
          <cell r="H30">
            <v>6.558889539047108</v>
          </cell>
          <cell r="I30">
            <v>5.274068810485407</v>
          </cell>
        </row>
        <row r="33">
          <cell r="H33">
            <v>6.558889539047108</v>
          </cell>
          <cell r="I33">
            <v>6.943232569583164</v>
          </cell>
        </row>
        <row r="36">
          <cell r="H36">
            <v>7.186442469148756</v>
          </cell>
          <cell r="I36">
            <v>5.274068810485407</v>
          </cell>
        </row>
        <row r="39">
          <cell r="B39">
            <v>7.186442469148756</v>
          </cell>
          <cell r="C39">
            <v>2.079208823706245</v>
          </cell>
          <cell r="D39">
            <v>4.085369343649823</v>
          </cell>
          <cell r="E39">
            <v>0.7463824442193568</v>
          </cell>
          <cell r="F39">
            <v>-0.18976929088842387</v>
          </cell>
          <cell r="G39">
            <v>-2.5627736732745117</v>
          </cell>
          <cell r="H39">
            <v>7.186442469148756</v>
          </cell>
          <cell r="I39">
            <v>2.408694463290959</v>
          </cell>
        </row>
        <row r="45">
          <cell r="H45">
            <v>2.408694463290959</v>
          </cell>
          <cell r="I45">
            <v>4.1565420537535545</v>
          </cell>
        </row>
        <row r="48">
          <cell r="H48">
            <v>4.1565420537535545</v>
          </cell>
          <cell r="I48">
            <v>5.274068810485407</v>
          </cell>
        </row>
        <row r="54">
          <cell r="B54">
            <v>3.1421656751913973</v>
          </cell>
          <cell r="C54">
            <v>5.225548274022708</v>
          </cell>
        </row>
      </sheetData>
      <sheetData sheetId="7">
        <row r="30">
          <cell r="C30">
            <v>0.017758629092379907</v>
          </cell>
          <cell r="F30">
            <v>0.01635746150466555</v>
          </cell>
          <cell r="G30">
            <v>-0.0005922502049624523</v>
          </cell>
          <cell r="H30">
            <v>0.00197203505773369</v>
          </cell>
          <cell r="I30">
            <v>0.017825820898230482</v>
          </cell>
          <cell r="K30">
            <v>0.015396279817182945</v>
          </cell>
          <cell r="L30">
            <v>-0.0005523876155167917</v>
          </cell>
          <cell r="M30">
            <v>0.0029467177117898924</v>
          </cell>
        </row>
        <row r="33">
          <cell r="I33">
            <v>0.021180845352891442</v>
          </cell>
          <cell r="K33">
            <v>0.016678097572583095</v>
          </cell>
          <cell r="L33">
            <v>0</v>
          </cell>
          <cell r="M33">
            <v>0.004428882446724458</v>
          </cell>
        </row>
        <row r="36">
          <cell r="I36">
            <v>0.01648689950825033</v>
          </cell>
          <cell r="K36">
            <v>0.014884005338088757</v>
          </cell>
          <cell r="L36">
            <v>-0.0007732572153007489</v>
          </cell>
          <cell r="M36">
            <v>0.0023544643938744336</v>
          </cell>
        </row>
        <row r="39">
          <cell r="I39">
            <v>-0.013121336113508186</v>
          </cell>
          <cell r="K39">
            <v>0.007560789184712036</v>
          </cell>
          <cell r="L39">
            <v>-0.0019320220701485313</v>
          </cell>
          <cell r="M39">
            <v>-0.018630898779069205</v>
          </cell>
        </row>
        <row r="45">
          <cell r="I45">
            <v>0.03979675887422229</v>
          </cell>
          <cell r="K45">
            <v>0.03018592810693832</v>
          </cell>
          <cell r="L45">
            <v>0</v>
          </cell>
          <cell r="M45">
            <v>0.00932921961470079</v>
          </cell>
        </row>
        <row r="48">
          <cell r="I48">
            <v>0.03364755194450564</v>
          </cell>
          <cell r="K48">
            <v>0.009510257927330734</v>
          </cell>
          <cell r="L48">
            <v>0</v>
          </cell>
          <cell r="M48">
            <v>0.02390990465687004</v>
          </cell>
        </row>
        <row r="54">
          <cell r="C54">
            <v>0.035048642978026345</v>
          </cell>
          <cell r="D54">
            <v>0.05325106714787405</v>
          </cell>
          <cell r="F54">
            <v>0.014515144334443342</v>
          </cell>
          <cell r="H54">
            <v>0.020239716241055694</v>
          </cell>
        </row>
      </sheetData>
      <sheetData sheetId="8">
        <row r="54">
          <cell r="B54">
            <v>-0.02020605142522732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A1"/>
      <sheetName val="Table A2"/>
      <sheetName val="Table A3"/>
      <sheetName val="Table A4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  <sheetName val="Table A13"/>
      <sheetName val="Table A14"/>
      <sheetName val="Table A15"/>
      <sheetName val="Table A16"/>
      <sheetName val="Table A17"/>
      <sheetName val="Table A18"/>
      <sheetName val="Table A19"/>
      <sheetName val="Table A20"/>
      <sheetName val="Table A21"/>
      <sheetName val="Table A22"/>
      <sheetName val="Table A23"/>
      <sheetName val="Table A24"/>
      <sheetName val="Table A25"/>
      <sheetName val="Table A26"/>
      <sheetName val="Table A27"/>
      <sheetName val="Table A28"/>
      <sheetName val="Table A29"/>
      <sheetName val="Table A30"/>
      <sheetName val="Table A31"/>
      <sheetName val="Table A32"/>
      <sheetName val="Table A33"/>
      <sheetName val="Table A34"/>
      <sheetName val="Table A35"/>
      <sheetName val="Table A36"/>
      <sheetName val="Table A37"/>
      <sheetName val="Table A38"/>
      <sheetName val="Table A39"/>
      <sheetName val="Table A40"/>
      <sheetName val="Table A41"/>
      <sheetName val="Table A42"/>
      <sheetName val="Table A43"/>
      <sheetName val="Table A44"/>
      <sheetName val="Table A45"/>
      <sheetName val="Table A46"/>
      <sheetName val="Table A47"/>
      <sheetName val="Table A48"/>
      <sheetName val="Table A48b"/>
      <sheetName val="Table A49"/>
      <sheetName val="Table A50"/>
      <sheetName val="Table A51"/>
      <sheetName val="Table A52"/>
      <sheetName val="Table A53"/>
      <sheetName val="Table A54"/>
      <sheetName val="Table A55"/>
      <sheetName val="Table A56"/>
      <sheetName val="Table A57"/>
      <sheetName val="Table A58"/>
      <sheetName val="Table A59"/>
      <sheetName val="Table A60"/>
      <sheetName val="Table A61"/>
      <sheetName val="Table A62"/>
      <sheetName val="Table A63"/>
      <sheetName val="Table A64"/>
      <sheetName val="Table A65"/>
      <sheetName val="Table A66"/>
      <sheetName val="Table A67"/>
      <sheetName val="Table A68"/>
      <sheetName val="Table A69"/>
      <sheetName val="Table A70"/>
      <sheetName val="Table A71"/>
      <sheetName val="Table A72"/>
      <sheetName val="Table A73"/>
      <sheetName val="Table A74"/>
      <sheetName val="Table A75"/>
      <sheetName val="Table A76"/>
      <sheetName val="Table A77"/>
      <sheetName val="Table A78"/>
      <sheetName val="Table A79"/>
      <sheetName val="Table A80"/>
      <sheetName val="Table A81"/>
      <sheetName val="Table A82"/>
      <sheetName val="Table A83"/>
      <sheetName val="Table A84"/>
      <sheetName val="Table A85"/>
      <sheetName val="Table A86"/>
      <sheetName val="Table A87"/>
      <sheetName val="Table A88"/>
      <sheetName val="Table A89"/>
      <sheetName val="Table A90"/>
      <sheetName val="Table A91"/>
      <sheetName val="Table A92"/>
      <sheetName val="Table A93"/>
      <sheetName val="Table A94"/>
      <sheetName val="Table A95"/>
      <sheetName val="Table A96"/>
      <sheetName val="Table A97"/>
      <sheetName val="Table A98"/>
      <sheetName val="Table A99"/>
      <sheetName val="Table A100"/>
      <sheetName val="Table A101"/>
      <sheetName val="Table A102"/>
      <sheetName val="Table A103"/>
      <sheetName val="Table A104"/>
      <sheetName val="Table A105"/>
      <sheetName val="Table A106"/>
      <sheetName val="Table A107"/>
      <sheetName val="Table A108"/>
      <sheetName val="Table A109"/>
      <sheetName val="Table A110"/>
      <sheetName val="Table A111"/>
      <sheetName val="Table A111b"/>
      <sheetName val="Table A112"/>
      <sheetName val="Table A113"/>
      <sheetName val="Table A114"/>
      <sheetName val="Table A115"/>
      <sheetName val="Table A116"/>
      <sheetName val="Table A117"/>
      <sheetName val="Table A118"/>
      <sheetName val="Table A119"/>
      <sheetName val="Table A120"/>
      <sheetName val="Table A121"/>
      <sheetName val="Table A122"/>
      <sheetName val="Table A123"/>
      <sheetName val="Table A124"/>
      <sheetName val="Table A125"/>
      <sheetName val="Table A126"/>
      <sheetName val="Table A127"/>
      <sheetName val="Table A128"/>
      <sheetName val="Table A129"/>
      <sheetName val="Table A130"/>
      <sheetName val="Table A131"/>
      <sheetName val="Table A132"/>
      <sheetName val="Table A133"/>
      <sheetName val="Table A134"/>
      <sheetName val="Table A135"/>
      <sheetName val="Table A136"/>
      <sheetName val="Table A137"/>
      <sheetName val="Table A138"/>
      <sheetName val="Table A139"/>
      <sheetName val="Table A140"/>
      <sheetName val="Table A141"/>
      <sheetName val="Table A142"/>
      <sheetName val="Table A143"/>
      <sheetName val="Table A144"/>
      <sheetName val="Table A145"/>
      <sheetName val="Table A145b"/>
      <sheetName val="Table A146"/>
      <sheetName val="Table A147"/>
      <sheetName val="Table A148"/>
      <sheetName val="Table A149"/>
      <sheetName val="Table A150"/>
      <sheetName val="Table A151"/>
      <sheetName val="Table A152"/>
      <sheetName val="Table A153"/>
      <sheetName val="Table A154"/>
      <sheetName val="Table A155"/>
      <sheetName val="Table A156"/>
      <sheetName val="Table A157"/>
      <sheetName val="Table A158"/>
      <sheetName val="Table A159"/>
      <sheetName val="Table A160"/>
      <sheetName val="Table A161"/>
      <sheetName val="Table A162"/>
      <sheetName val="Table A163"/>
      <sheetName val="Table A164"/>
      <sheetName val="Table A165"/>
      <sheetName val="Table A166"/>
      <sheetName val="Table A167"/>
      <sheetName val="Table A168"/>
      <sheetName val="Table A169"/>
      <sheetName val="Table A170"/>
    </sheetNames>
    <sheetDataSet>
      <sheetData sheetId="1">
        <row r="105">
          <cell r="B105">
            <v>4.035171757958975</v>
          </cell>
          <cell r="C105">
            <v>3.5919957217770033</v>
          </cell>
          <cell r="D105">
            <v>3.1331885945772493</v>
          </cell>
          <cell r="E105">
            <v>3.509110574389687</v>
          </cell>
          <cell r="F105">
            <v>3.6472728843759317</v>
          </cell>
          <cell r="G105">
            <v>2.5884069080626637</v>
          </cell>
          <cell r="H105">
            <v>2.835565137351561</v>
          </cell>
          <cell r="I105">
            <v>3.9060119179406083</v>
          </cell>
        </row>
        <row r="145">
          <cell r="B145">
            <v>4.307576938287459</v>
          </cell>
          <cell r="C145">
            <v>6.1560611574085655</v>
          </cell>
          <cell r="D145">
            <v>4.155871690446679</v>
          </cell>
          <cell r="E145">
            <v>6.053871254194354</v>
          </cell>
          <cell r="F145">
            <v>5.274068810485407</v>
          </cell>
          <cell r="G145">
            <v>6.088732841107001</v>
          </cell>
          <cell r="H145">
            <v>4.117730307642461</v>
          </cell>
          <cell r="I145">
            <v>5.844991606043648</v>
          </cell>
        </row>
      </sheetData>
      <sheetData sheetId="25">
        <row r="105">
          <cell r="B105">
            <v>0.044077137949898315</v>
          </cell>
          <cell r="C105">
            <v>0.03031630598804652</v>
          </cell>
          <cell r="D105">
            <v>0.07957149975087191</v>
          </cell>
          <cell r="E105">
            <v>0.10817513225747605</v>
          </cell>
          <cell r="F105">
            <v>0.06100919384850153</v>
          </cell>
          <cell r="G105">
            <v>0.11539774718992368</v>
          </cell>
          <cell r="H105">
            <v>-0.4123164736680769</v>
          </cell>
          <cell r="I105">
            <v>-0.1985308617310465</v>
          </cell>
        </row>
        <row r="145">
          <cell r="B145">
            <v>-0.2542578201844661</v>
          </cell>
          <cell r="C145">
            <v>0.6737919280008663</v>
          </cell>
          <cell r="D145">
            <v>0.38987772942042653</v>
          </cell>
          <cell r="E145">
            <v>-0.12697246858482014</v>
          </cell>
          <cell r="F145">
            <v>-0.203912977215575</v>
          </cell>
          <cell r="G145">
            <v>-0.30698163347575713</v>
          </cell>
          <cell r="H145">
            <v>-0.09738317770680105</v>
          </cell>
          <cell r="I145">
            <v>-0.7021520776227557</v>
          </cell>
        </row>
      </sheetData>
      <sheetData sheetId="102">
        <row r="8">
          <cell r="F8">
            <v>1.0456513276309733</v>
          </cell>
        </row>
        <row r="11">
          <cell r="F11">
            <v>0.27408221375646746</v>
          </cell>
        </row>
        <row r="14">
          <cell r="F14">
            <v>-0.24834971583843624</v>
          </cell>
        </row>
        <row r="17">
          <cell r="F17">
            <v>1.6427567966098657</v>
          </cell>
        </row>
        <row r="20">
          <cell r="F20">
            <v>2.347589590323068</v>
          </cell>
        </row>
        <row r="23">
          <cell r="F23">
            <v>2.12756474778801</v>
          </cell>
        </row>
        <row r="26">
          <cell r="F26">
            <v>0.6269181141936415</v>
          </cell>
        </row>
        <row r="29">
          <cell r="F29">
            <v>2.197889863080415</v>
          </cell>
        </row>
      </sheetData>
      <sheetData sheetId="117">
        <row r="8">
          <cell r="H8">
            <v>0.32993396207340275</v>
          </cell>
        </row>
        <row r="9">
          <cell r="H9">
            <v>-0.17527603847012574</v>
          </cell>
        </row>
        <row r="10">
          <cell r="H10">
            <v>-0.21569771748843802</v>
          </cell>
        </row>
        <row r="11">
          <cell r="H11">
            <v>-0.14846635416390688</v>
          </cell>
        </row>
        <row r="12">
          <cell r="H12">
            <v>0.177140233807414</v>
          </cell>
        </row>
        <row r="13">
          <cell r="H13">
            <v>-0.2723455767572806</v>
          </cell>
        </row>
        <row r="14">
          <cell r="H14">
            <v>0.07241455441284858</v>
          </cell>
        </row>
        <row r="15">
          <cell r="H15">
            <v>0.4143159323998622</v>
          </cell>
        </row>
      </sheetData>
      <sheetData sheetId="169">
        <row r="7">
          <cell r="B7">
            <v>0.03397924172287836</v>
          </cell>
        </row>
        <row r="8">
          <cell r="B8">
            <v>0.02253091080234859</v>
          </cell>
        </row>
        <row r="9">
          <cell r="B9">
            <v>0.020775986925568368</v>
          </cell>
        </row>
        <row r="10">
          <cell r="B10">
            <v>0.01941209533472299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0" defaultRowHeight="15.75" zeroHeight="1"/>
  <cols>
    <col min="1" max="1" width="12.125" style="106" customWidth="1"/>
    <col min="2" max="2" width="122.125" style="106" customWidth="1"/>
    <col min="3" max="3" width="15.50390625" style="106" customWidth="1"/>
    <col min="4" max="16384" width="10.875" style="106" hidden="1" customWidth="1"/>
  </cols>
  <sheetData>
    <row r="1" spans="1:3" ht="15">
      <c r="A1" s="104"/>
      <c r="B1" s="105"/>
      <c r="C1" s="105"/>
    </row>
    <row r="2" spans="1:3" ht="27.75">
      <c r="A2" s="104"/>
      <c r="B2" s="107" t="s">
        <v>50</v>
      </c>
      <c r="C2" s="105"/>
    </row>
    <row r="3" spans="1:3" ht="16.5">
      <c r="A3" s="104"/>
      <c r="B3" s="108" t="s">
        <v>51</v>
      </c>
      <c r="C3" s="109"/>
    </row>
    <row r="4" spans="1:3" ht="16.5">
      <c r="A4" s="104"/>
      <c r="B4" s="108"/>
      <c r="C4" s="109"/>
    </row>
    <row r="5" spans="1:3" ht="15">
      <c r="A5" s="104"/>
      <c r="B5" s="110"/>
      <c r="C5" s="105"/>
    </row>
    <row r="6" spans="1:3" ht="22.5">
      <c r="A6" s="104"/>
      <c r="B6" s="111" t="s">
        <v>52</v>
      </c>
      <c r="C6" s="112"/>
    </row>
    <row r="7" spans="1:3" ht="22.5" customHeight="1" thickBot="1">
      <c r="A7" s="104"/>
      <c r="B7" s="175" t="s">
        <v>97</v>
      </c>
      <c r="C7" s="112"/>
    </row>
    <row r="8" spans="1:3" ht="15.75" thickTop="1">
      <c r="A8" s="104"/>
      <c r="B8" s="113"/>
      <c r="C8" s="105"/>
    </row>
    <row r="9" spans="1:3" ht="15">
      <c r="A9" s="104"/>
      <c r="B9" s="114" t="s">
        <v>40</v>
      </c>
      <c r="C9" s="105"/>
    </row>
    <row r="10" spans="1:3" ht="15">
      <c r="A10" s="104"/>
      <c r="B10" s="114" t="s">
        <v>39</v>
      </c>
      <c r="C10" s="105"/>
    </row>
    <row r="11" spans="1:3" ht="15">
      <c r="A11" s="104"/>
      <c r="B11" s="114" t="str">
        <f>'Table 3'!A3</f>
        <v>Table 3: Saving rates 1970-2010: national vs. private</v>
      </c>
      <c r="C11" s="105"/>
    </row>
    <row r="12" spans="1:3" ht="15">
      <c r="A12" s="104"/>
      <c r="B12" s="114" t="str">
        <f>'Table 4'!A3</f>
        <v>Table 4: Accumulation of national wealth in rich countries, 1970-2010</v>
      </c>
      <c r="C12" s="105"/>
    </row>
    <row r="13" spans="1:3" ht="15">
      <c r="A13" s="104"/>
      <c r="B13" s="114" t="str">
        <f>'Table 5'!A3</f>
        <v>Table 5: Accumulation of national wealth in rich countries, 1970-2010: domestic capital vs foreign wealth</v>
      </c>
      <c r="C13" s="105"/>
    </row>
    <row r="14" spans="1:3" ht="15">
      <c r="A14" s="104"/>
      <c r="B14" s="114" t="str">
        <f>'Table 6'!A3</f>
        <v>Table 6: National wealth accumulation in rich countries: domestic vs. foreign capital gains</v>
      </c>
      <c r="C14" s="105"/>
    </row>
    <row r="15" spans="1:3" ht="15">
      <c r="A15" s="104"/>
      <c r="B15" s="114" t="str">
        <f>'Table 7'!A3</f>
        <v>Table 7: Domestic capital accumulation in rich countries, 1970-2010: housing vs other domestic capital </v>
      </c>
      <c r="C15" s="105"/>
    </row>
    <row r="16" spans="1:3" ht="15">
      <c r="A16" s="104"/>
      <c r="B16" s="114" t="str">
        <f>'Table 8'!A3</f>
        <v>Table 8: Accumulation of national wealth in rich countries, 1870-2010</v>
      </c>
      <c r="C16" s="105"/>
    </row>
    <row r="17" spans="1:3" ht="15">
      <c r="A17" s="104"/>
      <c r="B17" s="114" t="str">
        <f>'Table 9'!A3</f>
        <v>Table 9: Accumulation of national wealth: US, UK, Germany, France, 1870-2010</v>
      </c>
      <c r="C17" s="105"/>
    </row>
    <row r="18" spans="1:3" ht="15">
      <c r="A18" s="104"/>
      <c r="B18" s="114" t="str">
        <f>'Table 10'!A3</f>
        <v>Table 10: Accumulation of national wealth in rich countries, 1910-1950</v>
      </c>
      <c r="C18" s="105"/>
    </row>
    <row r="19" spans="1:3" ht="15.75" thickBot="1">
      <c r="A19" s="104"/>
      <c r="B19" s="115"/>
      <c r="C19" s="105"/>
    </row>
    <row r="20" spans="1:3" ht="15.75" thickTop="1">
      <c r="A20" s="104"/>
      <c r="B20" s="104"/>
      <c r="C20" s="105"/>
    </row>
    <row r="21" spans="1:3" ht="15">
      <c r="A21" s="104"/>
      <c r="B21" s="104"/>
      <c r="C21" s="105"/>
    </row>
    <row r="22" spans="1:3" ht="15">
      <c r="A22" s="104"/>
      <c r="B22" s="174"/>
      <c r="C22" s="105"/>
    </row>
    <row r="23" spans="1:3" ht="15">
      <c r="A23" s="104"/>
      <c r="B23" s="104"/>
      <c r="C23" s="105"/>
    </row>
    <row r="24" ht="15" hidden="1"/>
    <row r="25" ht="15" hidden="1"/>
    <row r="26" ht="15" hidden="1"/>
    <row r="27" ht="15" hidden="1"/>
    <row r="28" ht="15"/>
  </sheetData>
  <sheetProtection/>
  <hyperlinks>
    <hyperlink ref="B18" location="'Table 10'!A1" display="'Table 10'!A1"/>
    <hyperlink ref="B17" location="'Table 9'!A1" display="'Table 9'!A1"/>
    <hyperlink ref="B16" location="'Table 8'!A1" display="'Table 8'!A1"/>
    <hyperlink ref="B10" location="'Table 2'!A1" display="Table 2: Growth rate vs private saving rate in rich countries, 1970-2010"/>
    <hyperlink ref="B9" location="'Table 1'!A1" display="Table 1: A new macro database on income and wealth"/>
    <hyperlink ref="B11" location="'Table 3'!A1" display="'Table 3'!A1"/>
    <hyperlink ref="B12" location="'Table 4'!A1" display="'Table 4'!A1"/>
    <hyperlink ref="B13" location="'Table 5'!A1" display="'Table 5'!A1"/>
    <hyperlink ref="B14" location="'Table 6'!A1" display="'Table 6'!A1"/>
    <hyperlink ref="B15" location="'Table 7'!A1" display="'Table 7'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pane xSplit="1" ySplit="6" topLeftCell="B60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F68"/>
    </sheetView>
  </sheetViews>
  <sheetFormatPr defaultColWidth="11.00390625" defaultRowHeight="15.75"/>
  <cols>
    <col min="1" max="1" width="20.625" style="78" customWidth="1"/>
    <col min="2" max="2" width="17.50390625" style="78" customWidth="1"/>
    <col min="3" max="3" width="18.50390625" style="78" customWidth="1"/>
    <col min="4" max="7" width="20.625" style="78" customWidth="1"/>
    <col min="8" max="16384" width="10.875" style="78" customWidth="1"/>
  </cols>
  <sheetData>
    <row r="1" spans="1:4" ht="15">
      <c r="A1" s="65" t="s">
        <v>53</v>
      </c>
      <c r="D1" s="1"/>
    </row>
    <row r="2" ht="12.75" thickBot="1"/>
    <row r="3" spans="1:6" ht="42" customHeight="1" thickTop="1">
      <c r="A3" s="296" t="s">
        <v>87</v>
      </c>
      <c r="B3" s="297"/>
      <c r="C3" s="297"/>
      <c r="D3" s="297"/>
      <c r="E3" s="297"/>
      <c r="F3" s="298"/>
    </row>
    <row r="4" spans="1:6" ht="21" customHeight="1" thickBot="1">
      <c r="A4" s="79"/>
      <c r="B4" s="80"/>
      <c r="C4" s="80"/>
      <c r="D4" s="80"/>
      <c r="E4" s="80"/>
      <c r="F4" s="81"/>
    </row>
    <row r="5" spans="1:6" ht="103.5" customHeight="1">
      <c r="A5" s="299"/>
      <c r="B5" s="300" t="s">
        <v>65</v>
      </c>
      <c r="C5" s="301"/>
      <c r="D5" s="83" t="s">
        <v>24</v>
      </c>
      <c r="E5" s="162" t="s">
        <v>79</v>
      </c>
      <c r="F5" s="84" t="s">
        <v>8</v>
      </c>
    </row>
    <row r="6" spans="1:6" ht="30" customHeight="1" thickBot="1">
      <c r="A6" s="299"/>
      <c r="B6" s="85" t="s">
        <v>70</v>
      </c>
      <c r="C6" s="86" t="s">
        <v>71</v>
      </c>
      <c r="D6" s="87" t="s">
        <v>9</v>
      </c>
      <c r="E6" s="163" t="s">
        <v>10</v>
      </c>
      <c r="F6" s="88" t="s">
        <v>7</v>
      </c>
    </row>
    <row r="7" spans="1:6" ht="30" customHeight="1" thickBot="1">
      <c r="A7" s="82"/>
      <c r="B7" s="314" t="s">
        <v>77</v>
      </c>
      <c r="C7" s="315"/>
      <c r="D7" s="315"/>
      <c r="E7" s="315"/>
      <c r="F7" s="316"/>
    </row>
    <row r="8" spans="1:9" ht="30" customHeight="1">
      <c r="A8" s="302" t="s">
        <v>33</v>
      </c>
      <c r="B8" s="304">
        <f>'[1]TableUS4c'!$B$8</f>
        <v>4.12766174101492</v>
      </c>
      <c r="C8" s="306">
        <f>'[1]TableUS4c'!$C$8</f>
        <v>4.307576938287459</v>
      </c>
      <c r="D8" s="89">
        <f>'[1]TableUS4d'!$C9</f>
        <v>0.034294390989149326</v>
      </c>
      <c r="E8" s="155">
        <f>(1+'[1]TableUS4d'!$F9)*(1+'[1]TableUS4d'!$G9)-1</f>
        <v>0.025872332023209932</v>
      </c>
      <c r="F8" s="90">
        <f>'[1]TableUS4d'!$H$9</f>
        <v>0.008209656019603884</v>
      </c>
      <c r="I8" s="91">
        <f>(1+F8)*(1+E8)-1-D8</f>
        <v>0</v>
      </c>
    </row>
    <row r="9" spans="1:9" ht="19.5" customHeight="1" thickBot="1">
      <c r="A9" s="303"/>
      <c r="B9" s="305"/>
      <c r="C9" s="307"/>
      <c r="D9" s="92"/>
      <c r="E9" s="156">
        <f>E8/($E8+$F8)</f>
        <v>0.7591203890661863</v>
      </c>
      <c r="F9" s="96">
        <f>F8/($E8+$F8)</f>
        <v>0.24087961093381374</v>
      </c>
      <c r="I9" s="91"/>
    </row>
    <row r="10" spans="1:9" ht="30" customHeight="1">
      <c r="A10" s="309" t="s">
        <v>72</v>
      </c>
      <c r="B10" s="310">
        <f>'[1]TableUS4c'!$B11</f>
        <v>4.12766174101492</v>
      </c>
      <c r="C10" s="308">
        <f>'[1]TableUS4c'!$C11</f>
        <v>4.688423907823536</v>
      </c>
      <c r="D10" s="93">
        <f>'[1]TableUS4d'!$C12</f>
        <v>0.042823928945164624</v>
      </c>
      <c r="E10" s="157">
        <f>(1+'[1]TableUS4d'!$F12)*(1+'[1]TableUS4d'!$G12)-1</f>
        <v>0.028861372134927343</v>
      </c>
      <c r="F10" s="94">
        <f>'[1]TableUS4d'!$H12</f>
        <v>0.01357088251963856</v>
      </c>
      <c r="I10" s="91">
        <f>(1+F10)*(1+E10)-1-D10</f>
        <v>0</v>
      </c>
    </row>
    <row r="11" spans="1:9" ht="19.5" customHeight="1" thickBot="1">
      <c r="A11" s="303"/>
      <c r="B11" s="305"/>
      <c r="C11" s="307"/>
      <c r="D11" s="92"/>
      <c r="E11" s="156">
        <f>E10/($E10+$F10)</f>
        <v>0.6801753140360579</v>
      </c>
      <c r="F11" s="96">
        <f>F10/($E10+$F10)</f>
        <v>0.3198246859639421</v>
      </c>
      <c r="I11" s="91"/>
    </row>
    <row r="12" spans="1:9" ht="30" customHeight="1">
      <c r="A12" s="309" t="s">
        <v>73</v>
      </c>
      <c r="B12" s="310">
        <f>'[1]TableUS4c'!$B14</f>
        <v>4.688423907823536</v>
      </c>
      <c r="C12" s="308">
        <f>'[1]TableUS4c'!$C14</f>
        <v>4.307576938287459</v>
      </c>
      <c r="D12" s="93">
        <f>'[1]TableUS4d'!$C15</f>
        <v>0.030902142176117087</v>
      </c>
      <c r="E12" s="157">
        <f>(1+'[1]TableUS4d'!$F15)*(1+'[1]TableUS4d'!$G15)-1</f>
        <v>0.024679148839079845</v>
      </c>
      <c r="F12" s="94">
        <f>'[1]TableUS4d'!$H15</f>
        <v>0.00607311405144495</v>
      </c>
      <c r="I12" s="91">
        <f>(1+F12)*(1+E12)-1-D12</f>
        <v>0</v>
      </c>
    </row>
    <row r="13" spans="1:9" ht="19.5" customHeight="1" thickBot="1">
      <c r="A13" s="303"/>
      <c r="B13" s="305"/>
      <c r="C13" s="307"/>
      <c r="D13" s="92"/>
      <c r="E13" s="156">
        <f>E12/($E12+$F12)</f>
        <v>0.8025148889672064</v>
      </c>
      <c r="F13" s="96">
        <f>F12/($E12+$F12)</f>
        <v>0.19748511103279368</v>
      </c>
      <c r="I13" s="91"/>
    </row>
    <row r="14" spans="1:9" ht="30" customHeight="1">
      <c r="A14" s="309" t="s">
        <v>74</v>
      </c>
      <c r="B14" s="310">
        <f>'[1]TableUS4c'!$B17</f>
        <v>4.688423907823536</v>
      </c>
      <c r="C14" s="308">
        <f>'[1]TableUS4c'!$C17</f>
        <v>3.7978315649867374</v>
      </c>
      <c r="D14" s="93">
        <f>'[1]TableUS4d'!$C18</f>
        <v>0.026822756233417788</v>
      </c>
      <c r="E14" s="157">
        <f>(1+'[1]TableUS4d'!$F18)*(1+'[1]TableUS4d'!$G18)-1</f>
        <v>0.021954538413436087</v>
      </c>
      <c r="F14" s="94">
        <f>'[1]TableUS4d'!$H18</f>
        <v>0.004763634425010377</v>
      </c>
      <c r="I14" s="91">
        <f>(1+F14)*(1+E14)-1-D14</f>
        <v>2.220446049250313E-16</v>
      </c>
    </row>
    <row r="15" spans="1:9" ht="19.5" customHeight="1">
      <c r="A15" s="309"/>
      <c r="B15" s="310"/>
      <c r="C15" s="308"/>
      <c r="D15" s="93"/>
      <c r="E15" s="158">
        <f>E14/($E14+$F14)</f>
        <v>0.821708076603364</v>
      </c>
      <c r="F15" s="98">
        <f>F14/($E14+$F14)</f>
        <v>0.17829192339663597</v>
      </c>
      <c r="I15" s="91"/>
    </row>
    <row r="16" spans="1:9" ht="30" customHeight="1">
      <c r="A16" s="309" t="s">
        <v>75</v>
      </c>
      <c r="B16" s="310">
        <f>'[1]TableUS4c'!$B23</f>
        <v>3.7978315649867374</v>
      </c>
      <c r="C16" s="308">
        <f>'[1]TableUS4c'!$C23</f>
        <v>4.338069130884144</v>
      </c>
      <c r="D16" s="93">
        <f>'[1]TableUS4d'!$C24</f>
        <v>0.03985025211802218</v>
      </c>
      <c r="E16" s="157">
        <f>(1+'[1]TableUS4d'!$F24)*(1+'[1]TableUS4d'!$G24)-1</f>
        <v>0.03730665870665417</v>
      </c>
      <c r="F16" s="94">
        <f>'[1]TableUS4d'!$H$24</f>
        <v>0.0024521132589077066</v>
      </c>
      <c r="I16" s="91">
        <f>(1+F16)*(1+E16)-1-D16</f>
        <v>-2.220446049250313E-16</v>
      </c>
    </row>
    <row r="17" spans="1:9" ht="19.5" customHeight="1">
      <c r="A17" s="309"/>
      <c r="B17" s="310"/>
      <c r="C17" s="308"/>
      <c r="D17" s="93"/>
      <c r="E17" s="159">
        <f>E16/($E16+$F16)</f>
        <v>0.9383252264171622</v>
      </c>
      <c r="F17" s="97">
        <f>F16/($E16+$F16)</f>
        <v>0.061674773582837766</v>
      </c>
      <c r="I17" s="91"/>
    </row>
    <row r="18" spans="1:9" ht="30" customHeight="1">
      <c r="A18" s="309" t="s">
        <v>76</v>
      </c>
      <c r="B18" s="310">
        <f>'[1]TableUS4c'!$B26</f>
        <v>4.338069130884144</v>
      </c>
      <c r="C18" s="308">
        <f>'[1]TableUS4c'!$C26</f>
        <v>4.307576938287459</v>
      </c>
      <c r="D18" s="93">
        <f>'[1]TableUS4d'!$C27</f>
        <v>0.02744841297147027</v>
      </c>
      <c r="E18" s="157">
        <f>(1+'[1]TableUS4d'!$F27)*(1+'[1]TableUS4d'!$G27)-1</f>
        <v>0.015805113909405755</v>
      </c>
      <c r="F18" s="94">
        <f>'[1]TableUS4d'!$H$27</f>
        <v>0.011462138654977139</v>
      </c>
      <c r="I18" s="91">
        <f>(1+F18)*(1+E18)-1-D18</f>
        <v>0</v>
      </c>
    </row>
    <row r="19" spans="1:6" ht="19.5" customHeight="1" thickBot="1">
      <c r="A19" s="311"/>
      <c r="B19" s="312"/>
      <c r="C19" s="313"/>
      <c r="D19" s="102"/>
      <c r="E19" s="161">
        <f>E18/($E18+$F18)</f>
        <v>0.5796371993139768</v>
      </c>
      <c r="F19" s="103">
        <f>F18/($E18+$F18)</f>
        <v>0.4203628006860231</v>
      </c>
    </row>
    <row r="20" spans="1:6" ht="30" customHeight="1" thickBot="1" thickTop="1">
      <c r="A20" s="100"/>
      <c r="B20" s="317" t="s">
        <v>78</v>
      </c>
      <c r="C20" s="318"/>
      <c r="D20" s="318"/>
      <c r="E20" s="318"/>
      <c r="F20" s="319"/>
    </row>
    <row r="21" spans="1:9" ht="30" customHeight="1">
      <c r="A21" s="302" t="s">
        <v>33</v>
      </c>
      <c r="B21" s="304">
        <f>'[8]TableUK4c'!H30</f>
        <v>6.558889539047108</v>
      </c>
      <c r="C21" s="306">
        <f>'[8]TableUK4c'!I30</f>
        <v>5.274068810485407</v>
      </c>
      <c r="D21" s="89">
        <f>'[8]TableUK4d'!I30</f>
        <v>0.017825820898230482</v>
      </c>
      <c r="E21" s="155">
        <f>(1+'[8]TableUK4d'!K30)*(1+'[8]TableUK4d'!L30)-1</f>
        <v>0.014835387487370122</v>
      </c>
      <c r="F21" s="90">
        <f>'[8]TableUK4d'!M30</f>
        <v>0.0029467177117898924</v>
      </c>
      <c r="I21" s="91">
        <f>(1+F21)*(1+E21)-1-D21</f>
        <v>-2.220446049250313E-16</v>
      </c>
    </row>
    <row r="22" spans="1:9" ht="19.5" customHeight="1" thickBot="1">
      <c r="A22" s="303"/>
      <c r="B22" s="305"/>
      <c r="C22" s="307"/>
      <c r="D22" s="92"/>
      <c r="E22" s="156">
        <f>E21/($E21+$F21)</f>
        <v>0.8342874660347253</v>
      </c>
      <c r="F22" s="96">
        <f>F21/($E21+$F21)</f>
        <v>0.16571253396527474</v>
      </c>
      <c r="I22" s="91"/>
    </row>
    <row r="23" spans="1:9" ht="30" customHeight="1">
      <c r="A23" s="309" t="s">
        <v>72</v>
      </c>
      <c r="B23" s="310">
        <f>'[8]TableUK4c'!H33</f>
        <v>6.558889539047108</v>
      </c>
      <c r="C23" s="308">
        <f>'[8]TableUK4c'!I33</f>
        <v>6.943232569583164</v>
      </c>
      <c r="D23" s="93">
        <f>'[8]TableUK4d'!I33</f>
        <v>0.021180845352891442</v>
      </c>
      <c r="E23" s="157">
        <f>(1+'[8]TableUK4d'!K33)*(1+'[8]TableUK4d'!L33)-1</f>
        <v>0.016678097572583095</v>
      </c>
      <c r="F23" s="94">
        <f>'[8]TableUK4d'!M33</f>
        <v>0.004428882446724458</v>
      </c>
      <c r="I23" s="91">
        <f>(1+F23)*(1+E23)-1-D23</f>
        <v>0</v>
      </c>
    </row>
    <row r="24" spans="1:9" ht="19.5" customHeight="1" thickBot="1">
      <c r="A24" s="303"/>
      <c r="B24" s="305"/>
      <c r="C24" s="307"/>
      <c r="D24" s="92"/>
      <c r="E24" s="156">
        <f>E23/($E23+$F23)</f>
        <v>0.7901697712001835</v>
      </c>
      <c r="F24" s="96">
        <f>F23/($E23+$F23)</f>
        <v>0.20983022879981644</v>
      </c>
      <c r="I24" s="91"/>
    </row>
    <row r="25" spans="1:9" ht="30" customHeight="1">
      <c r="A25" s="309" t="s">
        <v>73</v>
      </c>
      <c r="B25" s="310">
        <f>'[8]TableUK4c'!H36</f>
        <v>7.186442469148756</v>
      </c>
      <c r="C25" s="308">
        <f>'[8]TableUK4c'!I36</f>
        <v>5.274068810485407</v>
      </c>
      <c r="D25" s="93">
        <f>'[8]TableUK4d'!I36</f>
        <v>0.01648689950825033</v>
      </c>
      <c r="E25" s="157">
        <f>(1+'[8]TableUK4d'!K36)*(1+'[8]TableUK4d'!L36)-1</f>
        <v>0.014099238958267701</v>
      </c>
      <c r="F25" s="94">
        <f>'[8]TableUK4d'!M36</f>
        <v>0.0023544643938744336</v>
      </c>
      <c r="I25" s="91">
        <f>(1+F25)*(1+E25)-1-D25</f>
        <v>-2.220446049250313E-16</v>
      </c>
    </row>
    <row r="26" spans="1:9" ht="19.5" customHeight="1" thickBot="1">
      <c r="A26" s="303"/>
      <c r="B26" s="305"/>
      <c r="C26" s="307"/>
      <c r="D26" s="92"/>
      <c r="E26" s="156">
        <f>E25/($E25+$F25)</f>
        <v>0.8569036803761323</v>
      </c>
      <c r="F26" s="96">
        <f>F25/($E25+$F25)</f>
        <v>0.14309631962386765</v>
      </c>
      <c r="I26" s="91"/>
    </row>
    <row r="27" spans="1:9" ht="30" customHeight="1">
      <c r="A27" s="309" t="s">
        <v>74</v>
      </c>
      <c r="B27" s="310">
        <f>'[8]TableUK4c'!H39</f>
        <v>7.186442469148756</v>
      </c>
      <c r="C27" s="308">
        <f>'[8]TableUK4c'!I39</f>
        <v>2.408694463290959</v>
      </c>
      <c r="D27" s="93">
        <f>'[8]TableUK4d'!I39</f>
        <v>-0.013121336113508186</v>
      </c>
      <c r="E27" s="157">
        <f>(1+'[8]TableUK4d'!K39)*(1+'[8]TableUK4d'!L39)-1</f>
        <v>0.005614159502990823</v>
      </c>
      <c r="F27" s="94">
        <f>'[8]TableUK4d'!M39</f>
        <v>-0.018630898779069205</v>
      </c>
      <c r="I27" s="91">
        <f>(1+F27)*(1+E27)-1-D27</f>
        <v>0</v>
      </c>
    </row>
    <row r="28" spans="1:9" ht="19.5" customHeight="1">
      <c r="A28" s="309"/>
      <c r="B28" s="310"/>
      <c r="C28" s="308"/>
      <c r="D28" s="93"/>
      <c r="E28" s="158">
        <f>E27/($E27+$F27)</f>
        <v>-0.4313030616898266</v>
      </c>
      <c r="F28" s="98">
        <f>F27/($E27+$F27)</f>
        <v>1.4313030616898266</v>
      </c>
      <c r="I28" s="91"/>
    </row>
    <row r="29" spans="1:9" ht="30" customHeight="1">
      <c r="A29" s="309" t="s">
        <v>75</v>
      </c>
      <c r="B29" s="310">
        <f>'[8]TableUK4c'!H45</f>
        <v>2.408694463290959</v>
      </c>
      <c r="C29" s="308">
        <f>'[8]TableUK4c'!I45</f>
        <v>4.1565420537535545</v>
      </c>
      <c r="D29" s="93">
        <f>'[8]TableUK4d'!I45</f>
        <v>0.03979675887422229</v>
      </c>
      <c r="E29" s="157">
        <f>(1+'[8]TableUK4d'!K45)*(1+'[8]TableUK4d'!L45)-1</f>
        <v>0.03018592810693832</v>
      </c>
      <c r="F29" s="94">
        <f>'[8]TableUK4d'!M45</f>
        <v>0.00932921961470079</v>
      </c>
      <c r="I29" s="91">
        <f>(1+F29)*(1+E29)-1-D29</f>
        <v>0</v>
      </c>
    </row>
    <row r="30" spans="1:9" ht="19.5" customHeight="1">
      <c r="A30" s="309"/>
      <c r="B30" s="310"/>
      <c r="C30" s="308"/>
      <c r="D30" s="93"/>
      <c r="E30" s="159">
        <f>E29/($E29+$F29)</f>
        <v>0.7639077631590894</v>
      </c>
      <c r="F30" s="97">
        <f>F29/($E29+$F29)</f>
        <v>0.2360922368409106</v>
      </c>
      <c r="I30" s="91"/>
    </row>
    <row r="31" spans="1:9" ht="30" customHeight="1">
      <c r="A31" s="309" t="s">
        <v>76</v>
      </c>
      <c r="B31" s="310">
        <f>'[8]TableUK4c'!H48</f>
        <v>4.1565420537535545</v>
      </c>
      <c r="C31" s="308">
        <f>'[8]TableUK4c'!I48</f>
        <v>5.274068810485407</v>
      </c>
      <c r="D31" s="93">
        <f>'[8]TableUK4d'!I48</f>
        <v>0.03364755194450564</v>
      </c>
      <c r="E31" s="157">
        <f>(1+'[8]TableUK4d'!K48)*(1+'[8]TableUK4d'!L48)-1</f>
        <v>0.009510257927330734</v>
      </c>
      <c r="F31" s="94">
        <f>'[8]TableUK4d'!M48</f>
        <v>0.02390990465687004</v>
      </c>
      <c r="I31" s="91">
        <f>(1+F31)*(1+E31)-1-D31</f>
        <v>-2.220446049250313E-16</v>
      </c>
    </row>
    <row r="32" spans="1:6" ht="19.5" customHeight="1" thickBot="1">
      <c r="A32" s="311"/>
      <c r="B32" s="312"/>
      <c r="C32" s="313"/>
      <c r="D32" s="102"/>
      <c r="E32" s="161">
        <f>E31/($E31+$F31)</f>
        <v>0.28456647699932686</v>
      </c>
      <c r="F32" s="103">
        <f>F31/($E31+$F31)</f>
        <v>0.7154335230006731</v>
      </c>
    </row>
    <row r="33" spans="1:6" ht="30" customHeight="1" thickBot="1" thickTop="1">
      <c r="A33" s="101"/>
      <c r="B33" s="317" t="s">
        <v>80</v>
      </c>
      <c r="C33" s="318"/>
      <c r="D33" s="318"/>
      <c r="E33" s="318"/>
      <c r="F33" s="319"/>
    </row>
    <row r="34" spans="1:9" ht="30" customHeight="1">
      <c r="A34" s="302" t="s">
        <v>33</v>
      </c>
      <c r="B34" s="304">
        <f>'[3]TableDE4c'!D10</f>
        <v>7.45111835973905</v>
      </c>
      <c r="C34" s="306">
        <f>'[3]TableDE4c'!E10</f>
        <v>4.155871690446679</v>
      </c>
      <c r="D34" s="89">
        <f>'[3]TableDE4c'!$C$10</f>
        <v>0.02045278117005722</v>
      </c>
      <c r="E34" s="155">
        <f>(1+'[3]TableDE4c'!$L$10)*(1+'[3]TableDE4c'!$M10)-1</f>
        <v>0.026362972026237053</v>
      </c>
      <c r="F34" s="90">
        <f>'[3]TableDE4c'!$N$10</f>
        <v>-0.005758382772238946</v>
      </c>
      <c r="I34" s="91">
        <f>(1+F34)*(1+E34)-1-D34</f>
        <v>0</v>
      </c>
    </row>
    <row r="35" spans="1:9" ht="19.5" customHeight="1" thickBot="1">
      <c r="A35" s="303"/>
      <c r="B35" s="305"/>
      <c r="C35" s="307"/>
      <c r="D35" s="92"/>
      <c r="E35" s="156">
        <f>E34/($E34+$F34)</f>
        <v>1.279470883949875</v>
      </c>
      <c r="F35" s="96">
        <f>F34/($E34+$F34)</f>
        <v>-0.27947088394987496</v>
      </c>
      <c r="I35" s="91"/>
    </row>
    <row r="36" spans="1:9" ht="30" customHeight="1">
      <c r="A36" s="309" t="s">
        <v>72</v>
      </c>
      <c r="B36" s="310">
        <f>'[3]TableDE4c'!D13</f>
        <v>7.45111835973905</v>
      </c>
      <c r="C36" s="308">
        <f>'[3]TableDE4c'!E13</f>
        <v>6.366703964545076</v>
      </c>
      <c r="D36" s="93">
        <f>'[3]TableDE4c'!$C$13</f>
        <v>0.021102261643895837</v>
      </c>
      <c r="E36" s="157">
        <f>(1+'[3]TableDE4c'!$L$13)*(1+'[3]TableDE4c'!$M$13)-1</f>
        <v>0.022517185181879062</v>
      </c>
      <c r="F36" s="94">
        <f>'[3]TableDE4c'!$N$13</f>
        <v>-0.0013837650442339866</v>
      </c>
      <c r="I36" s="91">
        <f>(1+F36)*(1+E36)-1-D36</f>
        <v>0</v>
      </c>
    </row>
    <row r="37" spans="1:9" ht="19.5" customHeight="1" thickBot="1">
      <c r="A37" s="303"/>
      <c r="B37" s="305"/>
      <c r="C37" s="307"/>
      <c r="D37" s="92"/>
      <c r="E37" s="156">
        <f>E36/($E36+$F36)</f>
        <v>1.0654775722633307</v>
      </c>
      <c r="F37" s="96">
        <f>F36/($E36+$F36)</f>
        <v>-0.06547757226333084</v>
      </c>
      <c r="I37" s="91"/>
    </row>
    <row r="38" spans="1:9" ht="30" customHeight="1">
      <c r="A38" s="309" t="s">
        <v>73</v>
      </c>
      <c r="B38" s="310">
        <f>'[3]TableDE4c'!D16</f>
        <v>6.366703964545076</v>
      </c>
      <c r="C38" s="308">
        <f>'[3]TableDE4c'!E16</f>
        <v>4.155871690446679</v>
      </c>
      <c r="D38" s="93">
        <f>'[3]TableDE4c'!$C$16</f>
        <v>0.020193104665308104</v>
      </c>
      <c r="E38" s="157">
        <f>(1+'[3]TableDE4c'!$L$16)*(1+'[3]TableDE4c'!$M$16)-1</f>
        <v>0.027905333748262207</v>
      </c>
      <c r="F38" s="94">
        <f>'[3]TableDE4c'!$N$16</f>
        <v>-0.007502859290389519</v>
      </c>
      <c r="I38" s="91">
        <f>(1+F38)*(1+E38)-1-D38</f>
        <v>0</v>
      </c>
    </row>
    <row r="39" spans="1:9" ht="19.5" customHeight="1" thickBot="1">
      <c r="A39" s="303"/>
      <c r="B39" s="305"/>
      <c r="C39" s="307"/>
      <c r="D39" s="92"/>
      <c r="E39" s="156">
        <f>E38/($E38+$F38)</f>
        <v>1.3677426140579922</v>
      </c>
      <c r="F39" s="96">
        <f>F38/($E38+$F38)</f>
        <v>-0.36774261405799213</v>
      </c>
      <c r="I39" s="91"/>
    </row>
    <row r="40" spans="1:9" ht="30" customHeight="1">
      <c r="A40" s="309" t="s">
        <v>74</v>
      </c>
      <c r="B40" s="310">
        <f>'[3]TableDE4c'!D19</f>
        <v>6.366703964545076</v>
      </c>
      <c r="C40" s="308">
        <f>'[3]TableDE4c'!E19</f>
        <v>2.2317254092337113</v>
      </c>
      <c r="D40" s="93">
        <f>'[3]TableDE4c'!$C$19</f>
        <v>-0.014462896439291661</v>
      </c>
      <c r="E40" s="157">
        <f>(1+'[3]TableDE4c'!$L$19)*(1+'[3]TableDE4c'!$M$19)-1</f>
        <v>0.0004661372682017717</v>
      </c>
      <c r="F40" s="94">
        <f>'[3]TableDE4c'!$N$19</f>
        <v>-0.014922077970832115</v>
      </c>
      <c r="I40" s="91">
        <f>(1+F40)*(1+E40)-1-D40</f>
        <v>1.1102230246251565E-16</v>
      </c>
    </row>
    <row r="41" spans="1:9" ht="19.5" customHeight="1">
      <c r="A41" s="309"/>
      <c r="B41" s="310"/>
      <c r="C41" s="308"/>
      <c r="D41" s="93"/>
      <c r="E41" s="158">
        <f>E40/($E40+$F40)</f>
        <v>-0.032245377716370635</v>
      </c>
      <c r="F41" s="98">
        <f>F40/($E40+$F40)</f>
        <v>1.0322453777163707</v>
      </c>
      <c r="I41" s="91"/>
    </row>
    <row r="42" spans="1:9" ht="30" customHeight="1">
      <c r="A42" s="309" t="s">
        <v>75</v>
      </c>
      <c r="B42" s="310">
        <f>'[3]TableDE4c'!D25</f>
        <v>2.2317254092337113</v>
      </c>
      <c r="C42" s="308">
        <f>'[3]TableDE4c'!E25</f>
        <v>3.2960909858539313</v>
      </c>
      <c r="D42" s="93">
        <f>'[3]TableDE4c'!$C$25</f>
        <v>0.06311878028964468</v>
      </c>
      <c r="E42" s="157">
        <f>(1+'[3]TableDE4c'!$L$25)*(1+'[3]TableDE4c'!$M$25)-1</f>
        <v>0.06835716294039473</v>
      </c>
      <c r="F42" s="94">
        <f>'[3]TableDE4c'!$N$25</f>
        <v>-0.00490321292584639</v>
      </c>
      <c r="I42" s="91">
        <f>(1+F42)*(1+E42)-1-D42</f>
        <v>2.220446049250313E-16</v>
      </c>
    </row>
    <row r="43" spans="1:9" ht="19.5" customHeight="1">
      <c r="A43" s="309"/>
      <c r="B43" s="310"/>
      <c r="C43" s="308"/>
      <c r="D43" s="93"/>
      <c r="E43" s="159">
        <f>E42/($E42+$F42)</f>
        <v>1.0772719889734557</v>
      </c>
      <c r="F43" s="97">
        <f>F42/($E42+$F42)</f>
        <v>-0.07727198897345572</v>
      </c>
      <c r="I43" s="91"/>
    </row>
    <row r="44" spans="1:9" ht="30" customHeight="1">
      <c r="A44" s="309" t="s">
        <v>76</v>
      </c>
      <c r="B44" s="310">
        <f>'[3]TableDE4c'!D28</f>
        <v>3.2960909858539313</v>
      </c>
      <c r="C44" s="308">
        <f>'[3]TableDE4c'!E28</f>
        <v>4.155871690446679</v>
      </c>
      <c r="D44" s="93">
        <f>'[3]TableDE4c'!$C$28</f>
        <v>0.025169122632016983</v>
      </c>
      <c r="E44" s="157">
        <f>(1+'[3]TableDE4c'!$L$28)*(1+'[3]TableDE4c'!$M$28)-1</f>
        <v>0.025315228104142662</v>
      </c>
      <c r="F44" s="94">
        <f>'[3]TableDE4c'!$N$28</f>
        <v>-0.00014249810021449427</v>
      </c>
      <c r="I44" s="91">
        <f>(1+F44)*(1+E44)-1-D44</f>
        <v>-2.220446049250313E-16</v>
      </c>
    </row>
    <row r="45" spans="1:6" ht="19.5" customHeight="1" thickBot="1">
      <c r="A45" s="311"/>
      <c r="B45" s="312"/>
      <c r="C45" s="313"/>
      <c r="D45" s="102"/>
      <c r="E45" s="161">
        <f>E44/($E44+$F44)</f>
        <v>1.005660812323187</v>
      </c>
      <c r="F45" s="103">
        <f>F44/($E44+$F44)</f>
        <v>-0.005660812323186943</v>
      </c>
    </row>
    <row r="46" spans="1:6" ht="30" customHeight="1" thickBot="1" thickTop="1">
      <c r="A46" s="101"/>
      <c r="B46" s="317" t="s">
        <v>81</v>
      </c>
      <c r="C46" s="318"/>
      <c r="D46" s="318"/>
      <c r="E46" s="318"/>
      <c r="F46" s="319"/>
    </row>
    <row r="47" spans="1:9" ht="30" customHeight="1">
      <c r="A47" s="302" t="s">
        <v>33</v>
      </c>
      <c r="B47" s="304">
        <f>'[2]Table FR.4c'!$B17</f>
        <v>6.894109199584703</v>
      </c>
      <c r="C47" s="306">
        <f>'[2]Table FR.4c'!$C17</f>
        <v>6.053871254194354</v>
      </c>
      <c r="D47" s="89">
        <f>'[2]Table FR.4d'!$C18</f>
        <v>0.019828786622712258</v>
      </c>
      <c r="E47" s="155">
        <f>(1+'[2]Table FR.4d'!$F18)*(1+'[2]Table FR.4d'!$G18)-1</f>
        <v>0.018104624438622485</v>
      </c>
      <c r="F47" s="90">
        <f>'[2]Table FR.4d'!$H18</f>
        <v>0.001693501966991251</v>
      </c>
      <c r="I47" s="91">
        <f>(1+F47)*(1+E47)-1-D47</f>
        <v>0</v>
      </c>
    </row>
    <row r="48" spans="1:9" ht="19.5" customHeight="1" thickBot="1">
      <c r="A48" s="303"/>
      <c r="B48" s="305"/>
      <c r="C48" s="307"/>
      <c r="D48" s="92"/>
      <c r="E48" s="156">
        <f>E47/($E47+$F47)</f>
        <v>0.9144615034627186</v>
      </c>
      <c r="F48" s="96">
        <f>F47/($E47+$F47)</f>
        <v>0.08553849653728145</v>
      </c>
      <c r="I48" s="91"/>
    </row>
    <row r="49" spans="1:9" ht="30" customHeight="1">
      <c r="A49" s="309" t="s">
        <v>72</v>
      </c>
      <c r="B49" s="310">
        <f>'[2]Table FR.4c'!$B20</f>
        <v>6.894109199584703</v>
      </c>
      <c r="C49" s="308">
        <f>'[2]Table FR.4c'!$C20</f>
        <v>7.4682644499673065</v>
      </c>
      <c r="D49" s="93">
        <f>'[2]Table FR.4d'!$C21</f>
        <v>0.013227485559093255</v>
      </c>
      <c r="E49" s="157">
        <f>(1+'[2]Table FR.4d'!$F21)*(1+'[2]Table FR.4d'!$G21)-1</f>
        <v>0.013593700078730064</v>
      </c>
      <c r="F49" s="94">
        <f>'[2]Table FR.4d'!$H21</f>
        <v>-0.0003613030740112766</v>
      </c>
      <c r="I49" s="91">
        <f>(1+F49)*(1+E49)-1-D49</f>
        <v>0</v>
      </c>
    </row>
    <row r="50" spans="1:9" ht="19.5" customHeight="1" thickBot="1">
      <c r="A50" s="303"/>
      <c r="B50" s="305"/>
      <c r="C50" s="307"/>
      <c r="D50" s="92"/>
      <c r="E50" s="156">
        <f>E49/($E49+$F49)</f>
        <v>1.0273044312290835</v>
      </c>
      <c r="F50" s="96">
        <f>F49/($E49+$F49)</f>
        <v>-0.02730443122908365</v>
      </c>
      <c r="I50" s="91"/>
    </row>
    <row r="51" spans="1:9" ht="30" customHeight="1">
      <c r="A51" s="309" t="s">
        <v>73</v>
      </c>
      <c r="B51" s="310">
        <f>'[2]Table FR.4c'!$B23</f>
        <v>7.4682644499673065</v>
      </c>
      <c r="C51" s="308">
        <f>'[2]Table FR.4c'!$C23</f>
        <v>6.053871254194354</v>
      </c>
      <c r="D51" s="93">
        <f>'[2]Table FR.4d'!$C24</f>
        <v>0.022481333717073726</v>
      </c>
      <c r="E51" s="157">
        <f>(1+'[2]Table FR.4d'!$F24)*(1+'[2]Table FR.4d'!$G24)-1</f>
        <v>0.019914610338729766</v>
      </c>
      <c r="F51" s="94">
        <f>'[2]Table FR.4d'!$H24</f>
        <v>0.0025166061475396795</v>
      </c>
      <c r="I51" s="91">
        <f>(1+F51)*(1+E51)-1-D51</f>
        <v>0</v>
      </c>
    </row>
    <row r="52" spans="1:9" ht="19.5" customHeight="1" thickBot="1">
      <c r="A52" s="303"/>
      <c r="B52" s="305"/>
      <c r="C52" s="307"/>
      <c r="D52" s="92"/>
      <c r="E52" s="156">
        <f>E51/($E51+$F51)</f>
        <v>0.8878078614648413</v>
      </c>
      <c r="F52" s="96">
        <f>F51/($E51+$F51)</f>
        <v>0.11219213853515879</v>
      </c>
      <c r="I52" s="91"/>
    </row>
    <row r="53" spans="1:9" ht="30" customHeight="1">
      <c r="A53" s="309" t="s">
        <v>74</v>
      </c>
      <c r="B53" s="310">
        <f>'[2]Table FR.4c'!$B26</f>
        <v>7.4682644499673065</v>
      </c>
      <c r="C53" s="308">
        <f>'[2]Table FR.4c'!$C26</f>
        <v>2.6084473207626426</v>
      </c>
      <c r="D53" s="93">
        <f>'[2]Table FR.4d'!$C27</f>
        <v>-0.011872818804679386</v>
      </c>
      <c r="E53" s="157">
        <f>(1+'[2]Table FR.4d'!$F27)*(1+'[2]Table FR.4d'!$G27)-1</f>
        <v>-0.0009493685274601926</v>
      </c>
      <c r="F53" s="94">
        <f>'[2]Table FR.4d'!$H27</f>
        <v>-0.010933830511791642</v>
      </c>
      <c r="I53" s="91">
        <f>(1+F53)*(1+E53)-1-D53</f>
        <v>0</v>
      </c>
    </row>
    <row r="54" spans="1:9" ht="19.5" customHeight="1">
      <c r="A54" s="309"/>
      <c r="B54" s="310"/>
      <c r="C54" s="308"/>
      <c r="D54" s="93"/>
      <c r="E54" s="158">
        <f>E53/($E53+$F53)</f>
        <v>0.07989166253332106</v>
      </c>
      <c r="F54" s="98">
        <f>F53/($E53+$F53)</f>
        <v>0.920108337466679</v>
      </c>
      <c r="I54" s="91"/>
    </row>
    <row r="55" spans="1:9" ht="30" customHeight="1">
      <c r="A55" s="309" t="s">
        <v>75</v>
      </c>
      <c r="B55" s="310">
        <f>'[2]Table FR.4c'!$B32</f>
        <v>2.6084473207626426</v>
      </c>
      <c r="C55" s="308">
        <f>'[2]Table FR.4c'!$C32</f>
        <v>3.829477425824976</v>
      </c>
      <c r="D55" s="93">
        <f>'[2]Table FR.4d'!$C33</f>
        <v>0.058608356752942736</v>
      </c>
      <c r="E55" s="157">
        <f>(1+'[2]Table FR.4d'!$F33)*(1+'[2]Table FR.4d'!$G33)-1</f>
        <v>0.04657264429757357</v>
      </c>
      <c r="F55" s="94">
        <f>'[2]Table FR.4d'!$H33</f>
        <v>0.011500121392382878</v>
      </c>
      <c r="I55" s="91">
        <f>(1+F55)*(1+E55)-1-D55</f>
        <v>0</v>
      </c>
    </row>
    <row r="56" spans="1:9" ht="19.5" customHeight="1">
      <c r="A56" s="309"/>
      <c r="B56" s="310"/>
      <c r="C56" s="308"/>
      <c r="D56" s="93"/>
      <c r="E56" s="159">
        <f>E55/($E55+$F55)</f>
        <v>0.801970488993401</v>
      </c>
      <c r="F56" s="97">
        <f>F55/($E55+$F55)</f>
        <v>0.19802951100659905</v>
      </c>
      <c r="I56" s="91"/>
    </row>
    <row r="57" spans="1:9" ht="30" customHeight="1">
      <c r="A57" s="309" t="s">
        <v>76</v>
      </c>
      <c r="B57" s="310">
        <f>'[2]Table FR.4c'!$B35</f>
        <v>3.829477425824976</v>
      </c>
      <c r="C57" s="308">
        <f>'[2]Table FR.4c'!$C35</f>
        <v>6.053871254194354</v>
      </c>
      <c r="D57" s="93">
        <f>'[2]Table FR.4d'!$C36</f>
        <v>0.03363097434190121</v>
      </c>
      <c r="E57" s="157">
        <f>(1+'[2]Table FR.4d'!$F36)*(1+'[2]Table FR.4d'!$G36)-1</f>
        <v>0.021707700786026685</v>
      </c>
      <c r="F57" s="94">
        <f>'[2]Table FR.4d'!$H36</f>
        <v>0.011669945862893716</v>
      </c>
      <c r="I57" s="91">
        <f>(1+F57)*(1+E57)-1-D57</f>
        <v>0</v>
      </c>
    </row>
    <row r="58" spans="1:6" ht="19.5" customHeight="1" thickBot="1">
      <c r="A58" s="320"/>
      <c r="B58" s="321"/>
      <c r="C58" s="322"/>
      <c r="D58" s="95"/>
      <c r="E58" s="160">
        <f>E57/($E57+$F57)</f>
        <v>0.6503664267992608</v>
      </c>
      <c r="F58" s="99">
        <f>F57/($E57+$F57)</f>
        <v>0.3496335732007391</v>
      </c>
    </row>
    <row r="59" ht="12.75" thickTop="1"/>
    <row r="60" ht="12.75" thickBot="1"/>
    <row r="61" spans="1:6" ht="12.75" customHeight="1">
      <c r="A61" s="287" t="s">
        <v>85</v>
      </c>
      <c r="B61" s="288"/>
      <c r="C61" s="288"/>
      <c r="D61" s="288"/>
      <c r="E61" s="288"/>
      <c r="F61" s="289"/>
    </row>
    <row r="62" spans="1:6" ht="12.75" customHeight="1">
      <c r="A62" s="290"/>
      <c r="B62" s="291"/>
      <c r="C62" s="291"/>
      <c r="D62" s="291"/>
      <c r="E62" s="291"/>
      <c r="F62" s="292"/>
    </row>
    <row r="63" spans="1:6" ht="12.75" customHeight="1">
      <c r="A63" s="290"/>
      <c r="B63" s="291"/>
      <c r="C63" s="291"/>
      <c r="D63" s="291"/>
      <c r="E63" s="291"/>
      <c r="F63" s="292"/>
    </row>
    <row r="64" spans="1:6" ht="12.75" customHeight="1" thickBot="1">
      <c r="A64" s="293"/>
      <c r="B64" s="294"/>
      <c r="C64" s="294"/>
      <c r="D64" s="294"/>
      <c r="E64" s="294"/>
      <c r="F64" s="295"/>
    </row>
    <row r="65" spans="1:6" ht="12.75" thickBot="1">
      <c r="A65" s="8"/>
      <c r="B65" s="8"/>
      <c r="C65" s="8"/>
      <c r="D65" s="12"/>
      <c r="E65" s="12"/>
      <c r="F65" s="12"/>
    </row>
    <row r="66" spans="1:6" ht="12">
      <c r="A66" s="179" t="s">
        <v>84</v>
      </c>
      <c r="B66" s="180"/>
      <c r="C66" s="180"/>
      <c r="D66" s="180"/>
      <c r="E66" s="180"/>
      <c r="F66" s="181"/>
    </row>
    <row r="67" spans="1:6" ht="12">
      <c r="A67" s="182"/>
      <c r="B67" s="183"/>
      <c r="C67" s="183"/>
      <c r="D67" s="183"/>
      <c r="E67" s="183"/>
      <c r="F67" s="184"/>
    </row>
    <row r="68" spans="1:6" ht="12.75" thickBot="1">
      <c r="A68" s="185"/>
      <c r="B68" s="186"/>
      <c r="C68" s="186"/>
      <c r="D68" s="186"/>
      <c r="E68" s="186"/>
      <c r="F68" s="187"/>
    </row>
  </sheetData>
  <sheetProtection/>
  <mergeCells count="81">
    <mergeCell ref="A61:F64"/>
    <mergeCell ref="A66:F68"/>
    <mergeCell ref="B51:B52"/>
    <mergeCell ref="C51:C52"/>
    <mergeCell ref="A55:A56"/>
    <mergeCell ref="B55:B56"/>
    <mergeCell ref="C55:C56"/>
    <mergeCell ref="A57:A58"/>
    <mergeCell ref="B57:B58"/>
    <mergeCell ref="C57:C58"/>
    <mergeCell ref="A47:A48"/>
    <mergeCell ref="B47:B48"/>
    <mergeCell ref="C47:C48"/>
    <mergeCell ref="B46:F46"/>
    <mergeCell ref="A49:A50"/>
    <mergeCell ref="B49:B50"/>
    <mergeCell ref="C49:C50"/>
    <mergeCell ref="A51:A52"/>
    <mergeCell ref="A34:A35"/>
    <mergeCell ref="B34:B35"/>
    <mergeCell ref="C34:C35"/>
    <mergeCell ref="B33:F33"/>
    <mergeCell ref="A53:A54"/>
    <mergeCell ref="B53:B54"/>
    <mergeCell ref="C53:C54"/>
    <mergeCell ref="B42:B43"/>
    <mergeCell ref="C42:C43"/>
    <mergeCell ref="A36:A37"/>
    <mergeCell ref="B36:B37"/>
    <mergeCell ref="C36:C37"/>
    <mergeCell ref="A38:A39"/>
    <mergeCell ref="B38:B39"/>
    <mergeCell ref="C38:C39"/>
    <mergeCell ref="A31:A32"/>
    <mergeCell ref="B31:B32"/>
    <mergeCell ref="C31:C32"/>
    <mergeCell ref="A44:A45"/>
    <mergeCell ref="B44:B45"/>
    <mergeCell ref="C44:C45"/>
    <mergeCell ref="A40:A41"/>
    <mergeCell ref="B40:B41"/>
    <mergeCell ref="C40:C41"/>
    <mergeCell ref="A42:A43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8:A19"/>
    <mergeCell ref="B18:B19"/>
    <mergeCell ref="C18:C19"/>
    <mergeCell ref="B7:F7"/>
    <mergeCell ref="B20:F20"/>
    <mergeCell ref="A21:A22"/>
    <mergeCell ref="B21:B22"/>
    <mergeCell ref="C21:C22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3:F3"/>
    <mergeCell ref="A5:A6"/>
    <mergeCell ref="B5:C5"/>
    <mergeCell ref="A8:A9"/>
    <mergeCell ref="B8:B9"/>
    <mergeCell ref="C8:C9"/>
  </mergeCells>
  <hyperlinks>
    <hyperlink ref="A1" location="Index!A1" display="Back to index"/>
  </hyperlink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portrait" paperSize="9" scale="4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375" defaultRowHeight="15.75"/>
  <cols>
    <col min="1" max="1" width="18.625" style="1" customWidth="1"/>
    <col min="2" max="3" width="15.625" style="1" customWidth="1"/>
    <col min="4" max="6" width="18.625" style="1" customWidth="1"/>
    <col min="7" max="7" width="20.375" style="1" customWidth="1"/>
    <col min="8" max="16384" width="10.375" style="1" customWidth="1"/>
  </cols>
  <sheetData>
    <row r="1" spans="1:2" ht="15">
      <c r="A1" s="65" t="s">
        <v>53</v>
      </c>
      <c r="B1" s="32"/>
    </row>
    <row r="2" ht="12.75" thickBot="1"/>
    <row r="3" spans="1:7" ht="49.5" customHeight="1" thickTop="1">
      <c r="A3" s="215" t="s">
        <v>91</v>
      </c>
      <c r="B3" s="216"/>
      <c r="C3" s="216"/>
      <c r="D3" s="216"/>
      <c r="E3" s="216"/>
      <c r="F3" s="216"/>
      <c r="G3" s="217"/>
    </row>
    <row r="4" spans="1:9" ht="21.75" thickBot="1">
      <c r="A4" s="2"/>
      <c r="B4" s="15"/>
      <c r="C4" s="15"/>
      <c r="D4" s="16"/>
      <c r="E4" s="16"/>
      <c r="F4" s="16"/>
      <c r="G4" s="17"/>
      <c r="I4" s="32"/>
    </row>
    <row r="5" spans="1:7" ht="45" customHeight="1">
      <c r="A5" s="2"/>
      <c r="B5" s="251" t="s">
        <v>23</v>
      </c>
      <c r="C5" s="252"/>
      <c r="D5" s="277" t="s">
        <v>69</v>
      </c>
      <c r="E5" s="339"/>
      <c r="F5" s="339"/>
      <c r="G5" s="278"/>
    </row>
    <row r="6" spans="1:7" ht="39.75" customHeight="1">
      <c r="A6" s="279"/>
      <c r="B6" s="284"/>
      <c r="C6" s="285"/>
      <c r="D6" s="192" t="s">
        <v>18</v>
      </c>
      <c r="E6" s="340" t="s">
        <v>16</v>
      </c>
      <c r="F6" s="340" t="s">
        <v>68</v>
      </c>
      <c r="G6" s="190" t="s">
        <v>17</v>
      </c>
    </row>
    <row r="7" spans="1:7" ht="30" customHeight="1" thickBot="1">
      <c r="A7" s="280"/>
      <c r="B7" s="71" t="s">
        <v>67</v>
      </c>
      <c r="C7" s="72" t="s">
        <v>66</v>
      </c>
      <c r="D7" s="193"/>
      <c r="E7" s="341"/>
      <c r="F7" s="341"/>
      <c r="G7" s="191"/>
    </row>
    <row r="8" spans="1:11" ht="22.5" customHeight="1">
      <c r="A8" s="206" t="s">
        <v>12</v>
      </c>
      <c r="B8" s="273">
        <f>'[1]TableUS4c'!$B$17</f>
        <v>4.688423907823536</v>
      </c>
      <c r="C8" s="276">
        <f>'[1]TableUS4c'!$C$17</f>
        <v>3.7978315649867374</v>
      </c>
      <c r="D8" s="116">
        <f>'[1]TableUS4c'!$D$17</f>
        <v>1.3173958945910758</v>
      </c>
      <c r="E8" s="121">
        <f>'[1]TableUS4c'!$E$17+'[1]TableUS4c'!$F$17</f>
        <v>1.9271428515604199</v>
      </c>
      <c r="F8" s="121">
        <v>0</v>
      </c>
      <c r="G8" s="133">
        <f>'[1]TableUS4c'!$G$17</f>
        <v>0.5532928188352416</v>
      </c>
      <c r="I8" s="19"/>
      <c r="J8" s="44">
        <f>D8+E8+G8+F8-C8</f>
        <v>0</v>
      </c>
      <c r="K8" s="19"/>
    </row>
    <row r="9" spans="1:11" ht="21.75" customHeight="1" thickBot="1">
      <c r="A9" s="323"/>
      <c r="B9" s="268"/>
      <c r="C9" s="270"/>
      <c r="D9" s="164"/>
      <c r="E9" s="144"/>
      <c r="F9" s="144"/>
      <c r="G9" s="142"/>
      <c r="I9" s="19"/>
      <c r="J9" s="44"/>
      <c r="K9" s="19"/>
    </row>
    <row r="10" spans="1:10" ht="21.75" customHeight="1">
      <c r="A10" s="206" t="s">
        <v>1</v>
      </c>
      <c r="B10" s="324">
        <f>'[3]TableDE4c'!$D$19</f>
        <v>6.366703964545076</v>
      </c>
      <c r="C10" s="336">
        <f>'[3]TableDE4c'!$E$19</f>
        <v>2.2317254092337113</v>
      </c>
      <c r="D10" s="51">
        <f>'[3]TableDE4c'!$F$19</f>
        <v>3.996884398369917</v>
      </c>
      <c r="E10" s="126">
        <f>'[3]TableDE4c'!$G$19</f>
        <v>1.087343108437849</v>
      </c>
      <c r="F10" s="126">
        <f>'[3]TableDE4c'!$H$19</f>
        <v>-1.2009347516642317</v>
      </c>
      <c r="G10" s="165">
        <f>'[3]TableDE4c'!$I$19</f>
        <v>-1.6515673459098232</v>
      </c>
      <c r="J10" s="44">
        <f>D10+E10+G10+F10-C10</f>
        <v>0</v>
      </c>
    </row>
    <row r="11" spans="1:10" ht="21.75" customHeight="1" thickBot="1">
      <c r="A11" s="323"/>
      <c r="B11" s="325"/>
      <c r="C11" s="337"/>
      <c r="D11" s="164"/>
      <c r="E11" s="144">
        <f>(D10+E10-B10)/($C10-$B10)</f>
        <v>0.3101531097640092</v>
      </c>
      <c r="F11" s="144">
        <f>F10/($C10-$B10)</f>
        <v>0.2904331269437021</v>
      </c>
      <c r="G11" s="142">
        <f>G10/($C10-$B10)</f>
        <v>0.3994137632922886</v>
      </c>
      <c r="J11" s="44"/>
    </row>
    <row r="12" spans="1:11" ht="21.75" customHeight="1">
      <c r="A12" s="206" t="s">
        <v>5</v>
      </c>
      <c r="B12" s="324">
        <f>'[2]Table FR.4c'!$B$26</f>
        <v>7.4682644499673065</v>
      </c>
      <c r="C12" s="336">
        <f>'[2]Table FR.4c'!$C$26</f>
        <v>2.6084473207626426</v>
      </c>
      <c r="D12" s="51">
        <f>'[2]Table FR.4c'!$D$26</f>
        <v>4.205989969859834</v>
      </c>
      <c r="E12" s="126">
        <f>'[2]Table FR.4c'!$E$26</f>
        <v>1.4387755589463356</v>
      </c>
      <c r="F12" s="126">
        <f>'[2]Table FR.4c'!$F$26</f>
        <v>-1.3167827480383902</v>
      </c>
      <c r="G12" s="165">
        <f>'[2]Table FR.4c'!$G$26</f>
        <v>-1.7195354600051367</v>
      </c>
      <c r="I12" s="19"/>
      <c r="J12" s="44">
        <f>D12+E12+G12+F12-C12</f>
        <v>0</v>
      </c>
      <c r="K12" s="19"/>
    </row>
    <row r="13" spans="1:11" ht="21.75" customHeight="1" thickBot="1">
      <c r="A13" s="323"/>
      <c r="B13" s="325"/>
      <c r="C13" s="337"/>
      <c r="D13" s="164"/>
      <c r="E13" s="144">
        <f>(D12+E12-B12)/($C12-$B12)</f>
        <v>0.375219657999675</v>
      </c>
      <c r="F13" s="144">
        <f>F12/($C12-$B12)</f>
        <v>0.27095314762469036</v>
      </c>
      <c r="G13" s="142">
        <f>G12/($C12-$B12)</f>
        <v>0.3538271943756345</v>
      </c>
      <c r="I13" s="19"/>
      <c r="J13" s="44"/>
      <c r="K13" s="19"/>
    </row>
    <row r="14" spans="1:11" ht="21.75" customHeight="1">
      <c r="A14" s="212" t="s">
        <v>13</v>
      </c>
      <c r="B14" s="324">
        <f>'[8]TableUK4c'!$B$39</f>
        <v>7.186442469148756</v>
      </c>
      <c r="C14" s="336">
        <f>'[8]TableUK4c'!$C$39</f>
        <v>2.079208823706245</v>
      </c>
      <c r="D14" s="51">
        <f>'[8]TableUK4c'!$D$39</f>
        <v>4.085369343649823</v>
      </c>
      <c r="E14" s="126">
        <f>'[8]TableUK4c'!$E$39</f>
        <v>0.7463824442193568</v>
      </c>
      <c r="F14" s="126">
        <f>'[8]TableUK4c'!$F$39</f>
        <v>-0.18976929088842387</v>
      </c>
      <c r="G14" s="165">
        <f>'[8]TableUK4c'!$G$39</f>
        <v>-2.5627736732745117</v>
      </c>
      <c r="I14" s="19"/>
      <c r="J14" s="44">
        <f>D14+E14+G14+F14-C14</f>
        <v>0</v>
      </c>
      <c r="K14" s="19"/>
    </row>
    <row r="15" spans="1:11" ht="21.75" customHeight="1" thickBot="1">
      <c r="A15" s="236"/>
      <c r="B15" s="326"/>
      <c r="C15" s="338"/>
      <c r="D15" s="166"/>
      <c r="E15" s="127">
        <f>(D14+E14-B14)/($C14-$B14)</f>
        <v>0.4610501192520938</v>
      </c>
      <c r="F15" s="127">
        <f>F14/($C14-$B14)</f>
        <v>0.03715696286144385</v>
      </c>
      <c r="G15" s="54">
        <f>G14/($C14-$B14)</f>
        <v>0.5017929178864624</v>
      </c>
      <c r="I15" s="19"/>
      <c r="J15" s="44"/>
      <c r="K15" s="19"/>
    </row>
    <row r="16" spans="1:11" ht="21.75" customHeight="1" thickTop="1">
      <c r="A16" s="134"/>
      <c r="B16" s="123"/>
      <c r="C16" s="123"/>
      <c r="D16" s="124"/>
      <c r="E16" s="125"/>
      <c r="F16" s="125"/>
      <c r="G16" s="125"/>
      <c r="I16" s="19"/>
      <c r="J16" s="44"/>
      <c r="K16" s="19"/>
    </row>
    <row r="17" spans="1:7" ht="12.75" thickBot="1">
      <c r="A17" s="8"/>
      <c r="B17" s="8"/>
      <c r="C17" s="8"/>
      <c r="D17" s="12"/>
      <c r="E17" s="12"/>
      <c r="F17" s="12"/>
      <c r="G17" s="12"/>
    </row>
    <row r="18" spans="1:7" ht="12.75" customHeight="1">
      <c r="A18" s="327" t="s">
        <v>90</v>
      </c>
      <c r="B18" s="328"/>
      <c r="C18" s="328"/>
      <c r="D18" s="328"/>
      <c r="E18" s="328"/>
      <c r="F18" s="328"/>
      <c r="G18" s="329"/>
    </row>
    <row r="19" spans="1:7" ht="12" customHeight="1">
      <c r="A19" s="330"/>
      <c r="B19" s="331"/>
      <c r="C19" s="331"/>
      <c r="D19" s="331"/>
      <c r="E19" s="331"/>
      <c r="F19" s="331"/>
      <c r="G19" s="332"/>
    </row>
    <row r="20" spans="1:7" ht="12.75" customHeight="1" thickBot="1">
      <c r="A20" s="333"/>
      <c r="B20" s="334"/>
      <c r="C20" s="334"/>
      <c r="D20" s="334"/>
      <c r="E20" s="334"/>
      <c r="F20" s="334"/>
      <c r="G20" s="335"/>
    </row>
    <row r="21" spans="1:7" ht="12">
      <c r="A21" s="8"/>
      <c r="B21" s="8"/>
      <c r="C21" s="8"/>
      <c r="D21" s="12"/>
      <c r="E21" s="12"/>
      <c r="F21" s="12"/>
      <c r="G21" s="12"/>
    </row>
    <row r="22" spans="1:7" ht="12">
      <c r="A22" s="8"/>
      <c r="B22" s="8"/>
      <c r="C22" s="8"/>
      <c r="D22" s="12"/>
      <c r="E22" s="12"/>
      <c r="F22" s="12"/>
      <c r="G22" s="12"/>
    </row>
    <row r="23" spans="1:7" ht="12">
      <c r="A23" s="8"/>
      <c r="B23" s="8"/>
      <c r="C23" s="8"/>
      <c r="D23" s="12"/>
      <c r="E23" s="12"/>
      <c r="F23" s="12"/>
      <c r="G23" s="12"/>
    </row>
    <row r="24" spans="1:7" ht="12">
      <c r="A24" s="8"/>
      <c r="B24" s="8"/>
      <c r="C24" s="8"/>
      <c r="D24" s="12"/>
      <c r="E24" s="12"/>
      <c r="F24" s="12"/>
      <c r="G24" s="12"/>
    </row>
    <row r="25" spans="1:7" ht="12">
      <c r="A25" s="8"/>
      <c r="B25" s="8"/>
      <c r="C25" s="8"/>
      <c r="D25" s="12"/>
      <c r="E25" s="12"/>
      <c r="F25" s="12"/>
      <c r="G25" s="12"/>
    </row>
    <row r="26" spans="1:7" ht="12">
      <c r="A26" s="8"/>
      <c r="B26" s="8"/>
      <c r="C26" s="8"/>
      <c r="D26" s="12"/>
      <c r="E26" s="12"/>
      <c r="F26" s="12"/>
      <c r="G26" s="12"/>
    </row>
    <row r="27" spans="1:7" ht="12">
      <c r="A27" s="8"/>
      <c r="B27" s="8"/>
      <c r="C27" s="8"/>
      <c r="D27" s="12"/>
      <c r="E27" s="12"/>
      <c r="F27" s="12"/>
      <c r="G27" s="12"/>
    </row>
    <row r="28" spans="1:7" ht="12">
      <c r="A28" s="8"/>
      <c r="B28" s="8"/>
      <c r="C28" s="8"/>
      <c r="D28" s="12"/>
      <c r="E28" s="12"/>
      <c r="F28" s="12"/>
      <c r="G28" s="12"/>
    </row>
    <row r="29" spans="1:7" ht="12">
      <c r="A29" s="8"/>
      <c r="B29" s="8"/>
      <c r="C29" s="8"/>
      <c r="D29" s="12"/>
      <c r="E29" s="12"/>
      <c r="F29" s="12"/>
      <c r="G29" s="12"/>
    </row>
    <row r="30" spans="1:7" ht="12">
      <c r="A30" s="8"/>
      <c r="B30" s="8"/>
      <c r="C30" s="8"/>
      <c r="D30" s="12"/>
      <c r="E30" s="12"/>
      <c r="F30" s="12"/>
      <c r="G30" s="12"/>
    </row>
    <row r="31" spans="1:7" ht="12">
      <c r="A31" s="8"/>
      <c r="B31" s="8"/>
      <c r="C31" s="8"/>
      <c r="D31" s="12"/>
      <c r="E31" s="12"/>
      <c r="F31" s="12"/>
      <c r="G31" s="12"/>
    </row>
    <row r="32" spans="1:7" ht="12">
      <c r="A32" s="8"/>
      <c r="B32" s="8"/>
      <c r="C32" s="8"/>
      <c r="D32" s="12"/>
      <c r="E32" s="12"/>
      <c r="F32" s="12"/>
      <c r="G32" s="12"/>
    </row>
    <row r="33" spans="1:7" ht="12">
      <c r="A33" s="8"/>
      <c r="B33" s="8"/>
      <c r="C33" s="8"/>
      <c r="D33" s="12"/>
      <c r="E33" s="12"/>
      <c r="F33" s="12"/>
      <c r="G33" s="12"/>
    </row>
    <row r="34" spans="1:7" ht="12">
      <c r="A34" s="8"/>
      <c r="B34" s="8"/>
      <c r="C34" s="8"/>
      <c r="D34" s="12"/>
      <c r="E34" s="12"/>
      <c r="F34" s="12"/>
      <c r="G34" s="12"/>
    </row>
    <row r="35" spans="1:7" ht="12">
      <c r="A35" s="8"/>
      <c r="B35" s="8"/>
      <c r="C35" s="8"/>
      <c r="D35" s="12"/>
      <c r="E35" s="12"/>
      <c r="F35" s="12"/>
      <c r="G35" s="12"/>
    </row>
    <row r="36" spans="1:7" ht="12">
      <c r="A36" s="8"/>
      <c r="B36" s="8"/>
      <c r="C36" s="8"/>
      <c r="D36" s="12"/>
      <c r="E36" s="12"/>
      <c r="F36" s="12"/>
      <c r="G36" s="12"/>
    </row>
    <row r="37" spans="1:7" ht="12">
      <c r="A37" s="8"/>
      <c r="B37" s="8"/>
      <c r="C37" s="8"/>
      <c r="D37" s="12"/>
      <c r="E37" s="12"/>
      <c r="F37" s="12"/>
      <c r="G37" s="12"/>
    </row>
    <row r="38" spans="1:7" ht="12">
      <c r="A38" s="8"/>
      <c r="B38" s="8"/>
      <c r="C38" s="8"/>
      <c r="D38" s="12"/>
      <c r="E38" s="12"/>
      <c r="F38" s="12"/>
      <c r="G38" s="12"/>
    </row>
    <row r="39" spans="1:7" ht="12">
      <c r="A39" s="8"/>
      <c r="B39" s="8"/>
      <c r="C39" s="8"/>
      <c r="D39" s="12"/>
      <c r="E39" s="12"/>
      <c r="F39" s="12"/>
      <c r="G39" s="12"/>
    </row>
    <row r="40" spans="1:7" ht="12">
      <c r="A40" s="8"/>
      <c r="B40" s="8"/>
      <c r="C40" s="8"/>
      <c r="D40" s="12"/>
      <c r="E40" s="12"/>
      <c r="F40" s="12"/>
      <c r="G40" s="12"/>
    </row>
    <row r="41" spans="4:7" ht="12">
      <c r="D41" s="13"/>
      <c r="E41" s="13"/>
      <c r="F41" s="13"/>
      <c r="G41" s="13"/>
    </row>
    <row r="42" spans="4:7" ht="12">
      <c r="D42" s="13"/>
      <c r="E42" s="13"/>
      <c r="F42" s="13"/>
      <c r="G42" s="13"/>
    </row>
    <row r="43" spans="4:7" ht="12">
      <c r="D43" s="13"/>
      <c r="E43" s="13"/>
      <c r="F43" s="13"/>
      <c r="G43" s="13"/>
    </row>
    <row r="44" spans="4:7" ht="12">
      <c r="D44" s="13"/>
      <c r="E44" s="13"/>
      <c r="F44" s="13"/>
      <c r="G44" s="13"/>
    </row>
    <row r="45" spans="4:7" ht="12">
      <c r="D45" s="13"/>
      <c r="E45" s="13"/>
      <c r="F45" s="13"/>
      <c r="G45" s="13"/>
    </row>
    <row r="46" spans="4:7" ht="12">
      <c r="D46" s="13"/>
      <c r="E46" s="13"/>
      <c r="F46" s="13"/>
      <c r="G46" s="13"/>
    </row>
    <row r="47" spans="4:7" ht="12">
      <c r="D47" s="13"/>
      <c r="E47" s="13"/>
      <c r="F47" s="13"/>
      <c r="G47" s="13"/>
    </row>
    <row r="48" spans="4:7" ht="12">
      <c r="D48" s="13"/>
      <c r="E48" s="13"/>
      <c r="F48" s="13"/>
      <c r="G48" s="13"/>
    </row>
    <row r="49" spans="4:7" ht="12">
      <c r="D49" s="13"/>
      <c r="E49" s="13"/>
      <c r="F49" s="13"/>
      <c r="G49" s="13"/>
    </row>
    <row r="50" spans="4:7" ht="12">
      <c r="D50" s="13"/>
      <c r="E50" s="13"/>
      <c r="F50" s="13"/>
      <c r="G50" s="13"/>
    </row>
    <row r="51" spans="4:7" ht="12">
      <c r="D51" s="13"/>
      <c r="E51" s="13"/>
      <c r="F51" s="13"/>
      <c r="G51" s="13"/>
    </row>
    <row r="52" spans="4:7" ht="12">
      <c r="D52" s="13"/>
      <c r="E52" s="13"/>
      <c r="F52" s="13"/>
      <c r="G52" s="13"/>
    </row>
    <row r="53" spans="4:7" ht="12">
      <c r="D53" s="13"/>
      <c r="E53" s="13"/>
      <c r="F53" s="13"/>
      <c r="G53" s="13"/>
    </row>
    <row r="54" spans="4:7" ht="12">
      <c r="D54" s="13"/>
      <c r="E54" s="13"/>
      <c r="F54" s="13"/>
      <c r="G54" s="13"/>
    </row>
    <row r="55" spans="4:7" ht="12">
      <c r="D55" s="13"/>
      <c r="E55" s="13"/>
      <c r="F55" s="13"/>
      <c r="G55" s="13"/>
    </row>
    <row r="56" spans="4:7" ht="12">
      <c r="D56" s="13"/>
      <c r="E56" s="13"/>
      <c r="F56" s="13"/>
      <c r="G56" s="13"/>
    </row>
    <row r="57" spans="4:7" ht="12">
      <c r="D57" s="13"/>
      <c r="E57" s="13"/>
      <c r="F57" s="13"/>
      <c r="G57" s="13"/>
    </row>
    <row r="58" spans="4:7" ht="12">
      <c r="D58" s="13"/>
      <c r="E58" s="13"/>
      <c r="F58" s="13"/>
      <c r="G58" s="13"/>
    </row>
    <row r="59" spans="4:7" ht="12">
      <c r="D59" s="13"/>
      <c r="E59" s="13"/>
      <c r="F59" s="13"/>
      <c r="G59" s="13"/>
    </row>
    <row r="60" spans="4:7" ht="12">
      <c r="D60" s="13"/>
      <c r="E60" s="13"/>
      <c r="F60" s="13"/>
      <c r="G60" s="13"/>
    </row>
    <row r="61" spans="4:7" ht="12">
      <c r="D61" s="13"/>
      <c r="E61" s="13"/>
      <c r="F61" s="13"/>
      <c r="G61" s="13"/>
    </row>
    <row r="62" spans="4:7" ht="12">
      <c r="D62" s="13"/>
      <c r="E62" s="13"/>
      <c r="F62" s="13"/>
      <c r="G62" s="13"/>
    </row>
    <row r="63" spans="4:7" ht="12">
      <c r="D63" s="13"/>
      <c r="E63" s="13"/>
      <c r="F63" s="13"/>
      <c r="G63" s="13"/>
    </row>
    <row r="64" spans="4:7" ht="12">
      <c r="D64" s="13"/>
      <c r="E64" s="13"/>
      <c r="F64" s="13"/>
      <c r="G64" s="13"/>
    </row>
    <row r="65" spans="4:7" ht="12">
      <c r="D65" s="13"/>
      <c r="E65" s="13"/>
      <c r="F65" s="13"/>
      <c r="G65" s="13"/>
    </row>
    <row r="66" spans="4:7" ht="12">
      <c r="D66" s="13"/>
      <c r="E66" s="13"/>
      <c r="F66" s="13"/>
      <c r="G66" s="13"/>
    </row>
    <row r="67" spans="4:7" ht="12">
      <c r="D67" s="13"/>
      <c r="E67" s="13"/>
      <c r="F67" s="13"/>
      <c r="G67" s="13"/>
    </row>
    <row r="68" spans="4:7" ht="12">
      <c r="D68" s="13"/>
      <c r="E68" s="13"/>
      <c r="F68" s="13"/>
      <c r="G68" s="13"/>
    </row>
    <row r="69" spans="4:7" ht="12">
      <c r="D69" s="13"/>
      <c r="E69" s="13"/>
      <c r="F69" s="13"/>
      <c r="G69" s="13"/>
    </row>
    <row r="70" spans="4:7" ht="12">
      <c r="D70" s="13"/>
      <c r="E70" s="13"/>
      <c r="F70" s="13"/>
      <c r="G70" s="13"/>
    </row>
    <row r="71" spans="4:7" ht="12">
      <c r="D71" s="13"/>
      <c r="E71" s="13"/>
      <c r="F71" s="13"/>
      <c r="G71" s="13"/>
    </row>
    <row r="72" spans="4:7" ht="12">
      <c r="D72" s="13"/>
      <c r="E72" s="13"/>
      <c r="F72" s="13"/>
      <c r="G72" s="13"/>
    </row>
    <row r="73" spans="4:7" ht="12">
      <c r="D73" s="13"/>
      <c r="E73" s="13"/>
      <c r="F73" s="13"/>
      <c r="G73" s="13"/>
    </row>
    <row r="74" spans="4:7" ht="12">
      <c r="D74" s="13"/>
      <c r="E74" s="13"/>
      <c r="F74" s="13"/>
      <c r="G74" s="13"/>
    </row>
    <row r="75" spans="4:7" ht="12">
      <c r="D75" s="13"/>
      <c r="E75" s="13"/>
      <c r="F75" s="13"/>
      <c r="G75" s="13"/>
    </row>
    <row r="76" spans="4:7" ht="12">
      <c r="D76" s="13"/>
      <c r="E76" s="13"/>
      <c r="F76" s="13"/>
      <c r="G76" s="13"/>
    </row>
    <row r="77" spans="4:7" ht="12">
      <c r="D77" s="13"/>
      <c r="E77" s="13"/>
      <c r="F77" s="13"/>
      <c r="G77" s="13"/>
    </row>
    <row r="78" spans="4:7" ht="12">
      <c r="D78" s="13"/>
      <c r="E78" s="13"/>
      <c r="F78" s="13"/>
      <c r="G78" s="13"/>
    </row>
    <row r="79" spans="4:7" ht="12">
      <c r="D79" s="13"/>
      <c r="E79" s="13"/>
      <c r="F79" s="13"/>
      <c r="G79" s="13"/>
    </row>
    <row r="80" spans="4:7" ht="12">
      <c r="D80" s="13"/>
      <c r="E80" s="13"/>
      <c r="F80" s="13"/>
      <c r="G80" s="13"/>
    </row>
    <row r="81" spans="4:7" ht="12">
      <c r="D81" s="13"/>
      <c r="E81" s="13"/>
      <c r="F81" s="13"/>
      <c r="G81" s="13"/>
    </row>
    <row r="82" spans="4:7" ht="12">
      <c r="D82" s="13"/>
      <c r="E82" s="13"/>
      <c r="F82" s="13"/>
      <c r="G82" s="13"/>
    </row>
    <row r="83" spans="4:7" ht="12">
      <c r="D83" s="13"/>
      <c r="E83" s="13"/>
      <c r="F83" s="13"/>
      <c r="G83" s="13"/>
    </row>
    <row r="84" spans="4:7" ht="12">
      <c r="D84" s="13"/>
      <c r="E84" s="13"/>
      <c r="F84" s="13"/>
      <c r="G84" s="13"/>
    </row>
    <row r="85" spans="4:7" ht="12">
      <c r="D85" s="13"/>
      <c r="E85" s="13"/>
      <c r="F85" s="13"/>
      <c r="G85" s="13"/>
    </row>
    <row r="86" spans="4:7" ht="12">
      <c r="D86" s="13"/>
      <c r="E86" s="13"/>
      <c r="F86" s="13"/>
      <c r="G86" s="13"/>
    </row>
    <row r="87" spans="4:7" ht="12">
      <c r="D87" s="13"/>
      <c r="E87" s="13"/>
      <c r="F87" s="13"/>
      <c r="G87" s="13"/>
    </row>
    <row r="88" spans="4:7" ht="12">
      <c r="D88" s="13"/>
      <c r="E88" s="13"/>
      <c r="F88" s="13"/>
      <c r="G88" s="13"/>
    </row>
    <row r="89" spans="4:7" ht="12">
      <c r="D89" s="13"/>
      <c r="E89" s="13"/>
      <c r="F89" s="13"/>
      <c r="G89" s="13"/>
    </row>
    <row r="90" spans="4:7" ht="12">
      <c r="D90" s="13"/>
      <c r="E90" s="13"/>
      <c r="F90" s="13"/>
      <c r="G90" s="13"/>
    </row>
    <row r="91" spans="4:7" ht="12">
      <c r="D91" s="13"/>
      <c r="E91" s="13"/>
      <c r="F91" s="13"/>
      <c r="G91" s="13"/>
    </row>
    <row r="92" spans="4:7" ht="12">
      <c r="D92" s="13"/>
      <c r="E92" s="13"/>
      <c r="F92" s="13"/>
      <c r="G92" s="13"/>
    </row>
    <row r="93" spans="4:7" ht="12">
      <c r="D93" s="13"/>
      <c r="E93" s="13"/>
      <c r="F93" s="13"/>
      <c r="G93" s="13"/>
    </row>
    <row r="94" spans="4:7" ht="12">
      <c r="D94" s="13"/>
      <c r="E94" s="13"/>
      <c r="F94" s="13"/>
      <c r="G94" s="13"/>
    </row>
    <row r="95" spans="4:7" ht="12">
      <c r="D95" s="13"/>
      <c r="E95" s="13"/>
      <c r="F95" s="13"/>
      <c r="G95" s="13"/>
    </row>
    <row r="96" spans="4:7" ht="12">
      <c r="D96" s="13"/>
      <c r="E96" s="13"/>
      <c r="F96" s="13"/>
      <c r="G96" s="13"/>
    </row>
    <row r="97" spans="4:7" ht="12">
      <c r="D97" s="13"/>
      <c r="E97" s="13"/>
      <c r="F97" s="13"/>
      <c r="G97" s="13"/>
    </row>
    <row r="98" spans="4:7" ht="12">
      <c r="D98" s="13"/>
      <c r="E98" s="13"/>
      <c r="F98" s="13"/>
      <c r="G98" s="13"/>
    </row>
    <row r="99" spans="4:7" ht="12">
      <c r="D99" s="13"/>
      <c r="E99" s="13"/>
      <c r="F99" s="13"/>
      <c r="G99" s="13"/>
    </row>
    <row r="100" spans="4:7" ht="12">
      <c r="D100" s="13"/>
      <c r="E100" s="13"/>
      <c r="F100" s="13"/>
      <c r="G100" s="13"/>
    </row>
    <row r="101" spans="4:7" ht="12">
      <c r="D101" s="13"/>
      <c r="E101" s="13"/>
      <c r="F101" s="13"/>
      <c r="G101" s="13"/>
    </row>
    <row r="102" spans="4:7" ht="12">
      <c r="D102" s="13"/>
      <c r="E102" s="13"/>
      <c r="F102" s="13"/>
      <c r="G102" s="13"/>
    </row>
    <row r="103" spans="4:7" ht="12">
      <c r="D103" s="13"/>
      <c r="E103" s="13"/>
      <c r="F103" s="13"/>
      <c r="G103" s="13"/>
    </row>
    <row r="104" spans="4:7" ht="12">
      <c r="D104" s="13"/>
      <c r="E104" s="13"/>
      <c r="F104" s="13"/>
      <c r="G104" s="13"/>
    </row>
    <row r="105" spans="4:7" ht="12">
      <c r="D105" s="13"/>
      <c r="E105" s="13"/>
      <c r="F105" s="13"/>
      <c r="G105" s="13"/>
    </row>
    <row r="106" spans="4:7" ht="12">
      <c r="D106" s="13"/>
      <c r="E106" s="13"/>
      <c r="F106" s="13"/>
      <c r="G106" s="13"/>
    </row>
    <row r="107" spans="4:7" ht="12">
      <c r="D107" s="13"/>
      <c r="E107" s="13"/>
      <c r="F107" s="13"/>
      <c r="G107" s="13"/>
    </row>
    <row r="108" spans="4:7" ht="12">
      <c r="D108" s="13"/>
      <c r="E108" s="13"/>
      <c r="F108" s="13"/>
      <c r="G108" s="13"/>
    </row>
    <row r="109" spans="4:7" ht="12">
      <c r="D109" s="13"/>
      <c r="E109" s="13"/>
      <c r="F109" s="13"/>
      <c r="G109" s="13"/>
    </row>
    <row r="110" spans="4:7" ht="12">
      <c r="D110" s="13"/>
      <c r="E110" s="13"/>
      <c r="F110" s="13"/>
      <c r="G110" s="13"/>
    </row>
    <row r="111" spans="4:7" ht="12">
      <c r="D111" s="13"/>
      <c r="E111" s="13"/>
      <c r="F111" s="13"/>
      <c r="G111" s="13"/>
    </row>
    <row r="112" spans="4:7" ht="12">
      <c r="D112" s="13"/>
      <c r="E112" s="13"/>
      <c r="F112" s="13"/>
      <c r="G112" s="13"/>
    </row>
    <row r="113" spans="4:7" ht="12">
      <c r="D113" s="13"/>
      <c r="E113" s="13"/>
      <c r="F113" s="13"/>
      <c r="G113" s="13"/>
    </row>
    <row r="114" spans="4:7" ht="12">
      <c r="D114" s="13"/>
      <c r="E114" s="13"/>
      <c r="F114" s="13"/>
      <c r="G114" s="13"/>
    </row>
    <row r="115" spans="4:7" ht="12">
      <c r="D115" s="13"/>
      <c r="E115" s="13"/>
      <c r="F115" s="13"/>
      <c r="G115" s="13"/>
    </row>
    <row r="116" spans="4:7" ht="12">
      <c r="D116" s="13"/>
      <c r="E116" s="13"/>
      <c r="F116" s="13"/>
      <c r="G116" s="13"/>
    </row>
    <row r="117" spans="4:7" ht="12">
      <c r="D117" s="13"/>
      <c r="E117" s="13"/>
      <c r="F117" s="13"/>
      <c r="G117" s="13"/>
    </row>
    <row r="118" spans="4:7" ht="12">
      <c r="D118" s="13"/>
      <c r="E118" s="13"/>
      <c r="F118" s="13"/>
      <c r="G118" s="13"/>
    </row>
    <row r="119" spans="4:7" ht="12">
      <c r="D119" s="13"/>
      <c r="E119" s="13"/>
      <c r="F119" s="13"/>
      <c r="G119" s="13"/>
    </row>
    <row r="120" spans="4:7" ht="12">
      <c r="D120" s="13"/>
      <c r="E120" s="13"/>
      <c r="F120" s="13"/>
      <c r="G120" s="13"/>
    </row>
    <row r="121" spans="4:7" ht="12">
      <c r="D121" s="13"/>
      <c r="E121" s="13"/>
      <c r="F121" s="13"/>
      <c r="G121" s="13"/>
    </row>
    <row r="122" spans="4:7" ht="12">
      <c r="D122" s="13"/>
      <c r="E122" s="13"/>
      <c r="F122" s="13"/>
      <c r="G122" s="13"/>
    </row>
    <row r="123" spans="4:7" ht="12">
      <c r="D123" s="13"/>
      <c r="E123" s="13"/>
      <c r="F123" s="13"/>
      <c r="G123" s="13"/>
    </row>
    <row r="124" spans="4:7" ht="12">
      <c r="D124" s="13"/>
      <c r="E124" s="13"/>
      <c r="F124" s="13"/>
      <c r="G124" s="13"/>
    </row>
    <row r="125" spans="4:7" ht="12">
      <c r="D125" s="13"/>
      <c r="E125" s="13"/>
      <c r="F125" s="13"/>
      <c r="G125" s="13"/>
    </row>
    <row r="126" spans="4:7" ht="12">
      <c r="D126" s="13"/>
      <c r="E126" s="13"/>
      <c r="F126" s="13"/>
      <c r="G126" s="13"/>
    </row>
    <row r="127" spans="4:7" ht="12">
      <c r="D127" s="13"/>
      <c r="E127" s="13"/>
      <c r="F127" s="13"/>
      <c r="G127" s="13"/>
    </row>
    <row r="128" spans="4:7" ht="12">
      <c r="D128" s="13"/>
      <c r="E128" s="13"/>
      <c r="F128" s="13"/>
      <c r="G128" s="13"/>
    </row>
    <row r="129" spans="4:7" ht="12">
      <c r="D129" s="13"/>
      <c r="E129" s="13"/>
      <c r="F129" s="13"/>
      <c r="G129" s="13"/>
    </row>
    <row r="130" spans="4:7" ht="12">
      <c r="D130" s="13"/>
      <c r="E130" s="13"/>
      <c r="F130" s="13"/>
      <c r="G130" s="13"/>
    </row>
    <row r="131" spans="4:7" ht="12">
      <c r="D131" s="13"/>
      <c r="E131" s="13"/>
      <c r="F131" s="13"/>
      <c r="G131" s="13"/>
    </row>
    <row r="132" spans="4:7" ht="12">
      <c r="D132" s="13"/>
      <c r="E132" s="13"/>
      <c r="F132" s="13"/>
      <c r="G132" s="13"/>
    </row>
    <row r="133" spans="4:7" ht="12">
      <c r="D133" s="13"/>
      <c r="E133" s="13"/>
      <c r="F133" s="13"/>
      <c r="G133" s="13"/>
    </row>
    <row r="134" spans="4:7" ht="12">
      <c r="D134" s="13"/>
      <c r="E134" s="13"/>
      <c r="F134" s="13"/>
      <c r="G134" s="13"/>
    </row>
    <row r="135" spans="4:7" ht="12">
      <c r="D135" s="13"/>
      <c r="E135" s="13"/>
      <c r="F135" s="13"/>
      <c r="G135" s="13"/>
    </row>
    <row r="136" spans="4:7" ht="12">
      <c r="D136" s="13"/>
      <c r="E136" s="13"/>
      <c r="F136" s="13"/>
      <c r="G136" s="13"/>
    </row>
    <row r="137" spans="4:7" ht="12">
      <c r="D137" s="13"/>
      <c r="E137" s="13"/>
      <c r="F137" s="13"/>
      <c r="G137" s="13"/>
    </row>
    <row r="138" spans="4:7" ht="12">
      <c r="D138" s="13"/>
      <c r="E138" s="13"/>
      <c r="F138" s="13"/>
      <c r="G138" s="13"/>
    </row>
    <row r="139" spans="4:7" ht="12">
      <c r="D139" s="13"/>
      <c r="E139" s="13"/>
      <c r="F139" s="13"/>
      <c r="G139" s="13"/>
    </row>
    <row r="140" spans="4:7" ht="12">
      <c r="D140" s="13"/>
      <c r="E140" s="13"/>
      <c r="F140" s="13"/>
      <c r="G140" s="13"/>
    </row>
    <row r="141" spans="4:7" ht="12">
      <c r="D141" s="13"/>
      <c r="E141" s="13"/>
      <c r="F141" s="13"/>
      <c r="G141" s="13"/>
    </row>
    <row r="142" spans="4:7" ht="12">
      <c r="D142" s="13"/>
      <c r="E142" s="13"/>
      <c r="F142" s="13"/>
      <c r="G142" s="13"/>
    </row>
    <row r="143" spans="4:7" ht="12">
      <c r="D143" s="13"/>
      <c r="E143" s="13"/>
      <c r="F143" s="13"/>
      <c r="G143" s="13"/>
    </row>
    <row r="144" spans="4:7" ht="12">
      <c r="D144" s="13"/>
      <c r="E144" s="13"/>
      <c r="F144" s="13"/>
      <c r="G144" s="13"/>
    </row>
    <row r="145" spans="4:7" ht="12">
      <c r="D145" s="13"/>
      <c r="E145" s="13"/>
      <c r="F145" s="13"/>
      <c r="G145" s="13"/>
    </row>
    <row r="146" spans="4:7" ht="12">
      <c r="D146" s="13"/>
      <c r="E146" s="13"/>
      <c r="F146" s="13"/>
      <c r="G146" s="13"/>
    </row>
    <row r="147" spans="4:7" ht="12">
      <c r="D147" s="13"/>
      <c r="E147" s="13"/>
      <c r="F147" s="13"/>
      <c r="G147" s="13"/>
    </row>
    <row r="148" spans="4:7" ht="12">
      <c r="D148" s="13"/>
      <c r="E148" s="13"/>
      <c r="F148" s="13"/>
      <c r="G148" s="13"/>
    </row>
    <row r="149" spans="4:7" ht="12">
      <c r="D149" s="13"/>
      <c r="E149" s="13"/>
      <c r="F149" s="13"/>
      <c r="G149" s="13"/>
    </row>
    <row r="150" spans="4:7" ht="12">
      <c r="D150" s="13"/>
      <c r="E150" s="13"/>
      <c r="F150" s="13"/>
      <c r="G150" s="13"/>
    </row>
  </sheetData>
  <sheetProtection/>
  <mergeCells count="21">
    <mergeCell ref="A3:G3"/>
    <mergeCell ref="B5:C6"/>
    <mergeCell ref="D5:G5"/>
    <mergeCell ref="A6:A7"/>
    <mergeCell ref="D6:D7"/>
    <mergeCell ref="G6:G7"/>
    <mergeCell ref="E6:E7"/>
    <mergeCell ref="F6:F7"/>
    <mergeCell ref="A18:G20"/>
    <mergeCell ref="C10:C11"/>
    <mergeCell ref="A12:A13"/>
    <mergeCell ref="A10:A11"/>
    <mergeCell ref="A14:A15"/>
    <mergeCell ref="C12:C13"/>
    <mergeCell ref="C14:C15"/>
    <mergeCell ref="A8:A9"/>
    <mergeCell ref="B8:B9"/>
    <mergeCell ref="C8:C9"/>
    <mergeCell ref="B10:B11"/>
    <mergeCell ref="B14:B15"/>
    <mergeCell ref="B12:B13"/>
  </mergeCells>
  <hyperlinks>
    <hyperlink ref="A1" location="Index!A1" display="Back to index"/>
  </hyperlinks>
  <printOptions horizontalCentered="1" verticalCentered="1"/>
  <pageMargins left="1.5774015748031496" right="0.7900000000000001" top="0.98" bottom="0.98" header="0.51" footer="0.51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workbookViewId="0" topLeftCell="A1">
      <pane xSplit="1" ySplit="6" topLeftCell="B7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1" sqref="A1"/>
    </sheetView>
  </sheetViews>
  <sheetFormatPr defaultColWidth="10.375" defaultRowHeight="15.75"/>
  <cols>
    <col min="1" max="4" width="22.625" style="1" customWidth="1"/>
    <col min="5" max="16384" width="10.375" style="1" customWidth="1"/>
  </cols>
  <sheetData>
    <row r="1" ht="12">
      <c r="A1" s="66" t="s">
        <v>53</v>
      </c>
    </row>
    <row r="2" ht="12.75" thickBot="1"/>
    <row r="3" spans="1:4" ht="21.75" thickTop="1">
      <c r="A3" s="176" t="s">
        <v>40</v>
      </c>
      <c r="B3" s="177"/>
      <c r="C3" s="177"/>
      <c r="D3" s="178"/>
    </row>
    <row r="4" spans="1:4" ht="21">
      <c r="A4" s="2"/>
      <c r="B4" s="15"/>
      <c r="C4" s="3"/>
      <c r="D4" s="4"/>
    </row>
    <row r="5" spans="1:4" ht="99.75" customHeight="1">
      <c r="A5" s="188"/>
      <c r="B5" s="194" t="s">
        <v>31</v>
      </c>
      <c r="C5" s="192" t="s">
        <v>29</v>
      </c>
      <c r="D5" s="190" t="s">
        <v>30</v>
      </c>
    </row>
    <row r="6" spans="1:4" ht="30" customHeight="1" thickBot="1">
      <c r="A6" s="189"/>
      <c r="B6" s="195"/>
      <c r="C6" s="193"/>
      <c r="D6" s="191"/>
    </row>
    <row r="7" spans="1:4" ht="30" customHeight="1" thickBot="1">
      <c r="A7" s="5" t="s">
        <v>12</v>
      </c>
      <c r="B7" s="40" t="s">
        <v>46</v>
      </c>
      <c r="C7" s="76" t="s">
        <v>45</v>
      </c>
      <c r="D7" s="73" t="s">
        <v>46</v>
      </c>
    </row>
    <row r="8" spans="1:4" ht="30" customHeight="1" thickBot="1">
      <c r="A8" s="7" t="s">
        <v>0</v>
      </c>
      <c r="B8" s="40" t="s">
        <v>32</v>
      </c>
      <c r="C8" s="76" t="s">
        <v>32</v>
      </c>
      <c r="D8" s="73"/>
    </row>
    <row r="9" spans="1:4" ht="30" customHeight="1" thickBot="1">
      <c r="A9" s="5" t="s">
        <v>1</v>
      </c>
      <c r="B9" s="40" t="s">
        <v>33</v>
      </c>
      <c r="C9" s="76" t="s">
        <v>33</v>
      </c>
      <c r="D9" s="74"/>
    </row>
    <row r="10" spans="1:4" s="20" customFormat="1" ht="30" customHeight="1" thickBot="1">
      <c r="A10" s="22" t="s">
        <v>5</v>
      </c>
      <c r="B10" s="40" t="s">
        <v>34</v>
      </c>
      <c r="C10" s="76" t="s">
        <v>35</v>
      </c>
      <c r="D10" s="73" t="s">
        <v>34</v>
      </c>
    </row>
    <row r="11" spans="1:4" ht="30" customHeight="1" thickBot="1">
      <c r="A11" s="5" t="s">
        <v>13</v>
      </c>
      <c r="B11" s="40" t="s">
        <v>34</v>
      </c>
      <c r="C11" s="76" t="s">
        <v>36</v>
      </c>
      <c r="D11" s="73" t="s">
        <v>34</v>
      </c>
    </row>
    <row r="12" spans="1:7" s="20" customFormat="1" ht="30" customHeight="1" thickBot="1">
      <c r="A12" s="22" t="s">
        <v>3</v>
      </c>
      <c r="B12" s="40" t="s">
        <v>37</v>
      </c>
      <c r="C12" s="76" t="s">
        <v>37</v>
      </c>
      <c r="D12" s="73"/>
      <c r="G12" s="38"/>
    </row>
    <row r="13" spans="1:4" ht="30" customHeight="1" thickBot="1">
      <c r="A13" s="5" t="s">
        <v>2</v>
      </c>
      <c r="B13" s="40" t="s">
        <v>38</v>
      </c>
      <c r="C13" s="76" t="s">
        <v>38</v>
      </c>
      <c r="D13" s="73"/>
    </row>
    <row r="14" spans="1:4" s="20" customFormat="1" ht="30" customHeight="1" thickBot="1">
      <c r="A14" s="24" t="s">
        <v>4</v>
      </c>
      <c r="B14" s="41" t="s">
        <v>38</v>
      </c>
      <c r="C14" s="77" t="s">
        <v>38</v>
      </c>
      <c r="D14" s="75"/>
    </row>
    <row r="15" spans="1:4" s="20" customFormat="1" ht="30" customHeight="1" thickTop="1">
      <c r="A15" s="134"/>
      <c r="B15" s="135"/>
      <c r="C15" s="136"/>
      <c r="D15" s="137"/>
    </row>
    <row r="16" spans="1:4" ht="12.75" thickBot="1">
      <c r="A16" s="9"/>
      <c r="B16" s="9"/>
      <c r="C16" s="10"/>
      <c r="D16" s="11"/>
    </row>
    <row r="17" spans="1:5" ht="15.75" customHeight="1">
      <c r="A17" s="179" t="s">
        <v>47</v>
      </c>
      <c r="B17" s="180"/>
      <c r="C17" s="180"/>
      <c r="D17" s="181"/>
      <c r="E17" s="27"/>
    </row>
    <row r="18" spans="1:5" ht="15.75" customHeight="1">
      <c r="A18" s="182"/>
      <c r="B18" s="183"/>
      <c r="C18" s="183"/>
      <c r="D18" s="184"/>
      <c r="E18" s="27"/>
    </row>
    <row r="19" spans="1:5" ht="15.75" customHeight="1">
      <c r="A19" s="182"/>
      <c r="B19" s="183"/>
      <c r="C19" s="183"/>
      <c r="D19" s="184"/>
      <c r="E19" s="27"/>
    </row>
    <row r="20" spans="1:5" ht="15" customHeight="1" thickBot="1">
      <c r="A20" s="185"/>
      <c r="B20" s="186"/>
      <c r="C20" s="186"/>
      <c r="D20" s="187"/>
      <c r="E20" s="27"/>
    </row>
    <row r="21" spans="1:3" ht="12">
      <c r="A21" s="8"/>
      <c r="B21" s="8"/>
      <c r="C21" s="12"/>
    </row>
    <row r="22" spans="1:3" ht="12">
      <c r="A22" s="8"/>
      <c r="B22" s="8"/>
      <c r="C22" s="12"/>
    </row>
    <row r="23" spans="1:3" ht="12">
      <c r="A23" s="8"/>
      <c r="B23" s="8"/>
      <c r="C23" s="12"/>
    </row>
    <row r="24" spans="1:3" ht="12">
      <c r="A24" s="8"/>
      <c r="B24" s="8"/>
      <c r="C24" s="12"/>
    </row>
    <row r="25" spans="1:3" ht="12">
      <c r="A25" s="8"/>
      <c r="B25" s="8"/>
      <c r="C25" s="12"/>
    </row>
    <row r="26" spans="1:3" ht="12">
      <c r="A26" s="8"/>
      <c r="B26" s="8"/>
      <c r="C26" s="12"/>
    </row>
    <row r="27" spans="1:3" ht="12">
      <c r="A27" s="8"/>
      <c r="B27" s="8"/>
      <c r="C27" s="12"/>
    </row>
    <row r="28" spans="1:3" ht="12">
      <c r="A28" s="8"/>
      <c r="B28" s="8"/>
      <c r="C28" s="12"/>
    </row>
    <row r="29" spans="1:3" ht="12">
      <c r="A29" s="8"/>
      <c r="B29" s="8"/>
      <c r="C29" s="12"/>
    </row>
    <row r="30" spans="1:3" ht="12">
      <c r="A30" s="8"/>
      <c r="B30" s="8"/>
      <c r="C30" s="12"/>
    </row>
    <row r="31" spans="1:3" ht="12">
      <c r="A31" s="8"/>
      <c r="B31" s="8"/>
      <c r="C31" s="12"/>
    </row>
    <row r="32" spans="1:3" ht="12">
      <c r="A32" s="8"/>
      <c r="B32" s="8"/>
      <c r="C32" s="12"/>
    </row>
    <row r="33" spans="1:3" ht="12">
      <c r="A33" s="8"/>
      <c r="B33" s="8"/>
      <c r="C33" s="12"/>
    </row>
    <row r="34" spans="1:3" ht="12">
      <c r="A34" s="8"/>
      <c r="B34" s="8"/>
      <c r="C34" s="12"/>
    </row>
    <row r="35" spans="1:3" ht="12">
      <c r="A35" s="8"/>
      <c r="B35" s="8"/>
      <c r="C35" s="12"/>
    </row>
    <row r="36" spans="1:3" ht="12">
      <c r="A36" s="8"/>
      <c r="B36" s="8"/>
      <c r="C36" s="12"/>
    </row>
    <row r="37" spans="1:3" ht="12">
      <c r="A37" s="8"/>
      <c r="B37" s="8"/>
      <c r="C37" s="12"/>
    </row>
    <row r="38" spans="1:3" ht="12">
      <c r="A38" s="8"/>
      <c r="B38" s="8"/>
      <c r="C38" s="12"/>
    </row>
    <row r="39" spans="1:3" ht="12">
      <c r="A39" s="8"/>
      <c r="B39" s="8"/>
      <c r="C39" s="12"/>
    </row>
    <row r="40" spans="1:3" ht="12">
      <c r="A40" s="8"/>
      <c r="B40" s="8"/>
      <c r="C40" s="12"/>
    </row>
    <row r="41" spans="1:3" ht="12">
      <c r="A41" s="8"/>
      <c r="B41" s="8"/>
      <c r="C41" s="12"/>
    </row>
    <row r="42" spans="1:3" ht="12">
      <c r="A42" s="8"/>
      <c r="B42" s="8"/>
      <c r="C42" s="12"/>
    </row>
    <row r="43" spans="1:3" ht="12">
      <c r="A43" s="8"/>
      <c r="B43" s="8"/>
      <c r="C43" s="12"/>
    </row>
    <row r="44" spans="1:3" ht="12">
      <c r="A44" s="8"/>
      <c r="B44" s="8"/>
      <c r="C44" s="12"/>
    </row>
    <row r="45" spans="1:3" ht="12">
      <c r="A45" s="8"/>
      <c r="B45" s="8"/>
      <c r="C45" s="12"/>
    </row>
    <row r="46" spans="1:3" ht="12">
      <c r="A46" s="8"/>
      <c r="B46" s="8"/>
      <c r="C46" s="12"/>
    </row>
    <row r="47" spans="1:3" ht="12">
      <c r="A47" s="8"/>
      <c r="B47" s="8"/>
      <c r="C47" s="12"/>
    </row>
    <row r="48" spans="1:3" ht="12">
      <c r="A48" s="8"/>
      <c r="B48" s="8"/>
      <c r="C48" s="12"/>
    </row>
    <row r="49" spans="1:3" ht="12">
      <c r="A49" s="8"/>
      <c r="B49" s="8"/>
      <c r="C49" s="12"/>
    </row>
    <row r="50" spans="1:3" ht="12">
      <c r="A50" s="8"/>
      <c r="B50" s="8"/>
      <c r="C50" s="12"/>
    </row>
    <row r="51" ht="12">
      <c r="C51" s="13"/>
    </row>
    <row r="52" ht="12">
      <c r="C52" s="13"/>
    </row>
    <row r="53" ht="12">
      <c r="C53" s="13"/>
    </row>
    <row r="54" ht="12">
      <c r="C54" s="13"/>
    </row>
    <row r="55" ht="12">
      <c r="C55" s="13"/>
    </row>
    <row r="56" ht="12">
      <c r="C56" s="13"/>
    </row>
    <row r="57" ht="12">
      <c r="C57" s="13"/>
    </row>
    <row r="58" ht="12">
      <c r="C58" s="13"/>
    </row>
    <row r="59" ht="12">
      <c r="C59" s="13"/>
    </row>
    <row r="60" ht="12">
      <c r="C60" s="13"/>
    </row>
    <row r="61" ht="12">
      <c r="C61" s="13"/>
    </row>
    <row r="62" ht="12">
      <c r="C62" s="13"/>
    </row>
    <row r="63" ht="12">
      <c r="C63" s="13"/>
    </row>
    <row r="64" ht="12">
      <c r="C64" s="13"/>
    </row>
    <row r="65" ht="12">
      <c r="C65" s="13"/>
    </row>
    <row r="66" ht="12">
      <c r="C66" s="13"/>
    </row>
    <row r="67" ht="12">
      <c r="C67" s="13"/>
    </row>
    <row r="68" ht="12">
      <c r="C68" s="13"/>
    </row>
    <row r="69" ht="12">
      <c r="C69" s="13"/>
    </row>
    <row r="70" ht="12">
      <c r="C70" s="13"/>
    </row>
    <row r="71" ht="12">
      <c r="C71" s="13"/>
    </row>
    <row r="72" ht="12">
      <c r="C72" s="13"/>
    </row>
    <row r="73" ht="12">
      <c r="C73" s="13"/>
    </row>
    <row r="74" ht="12">
      <c r="C74" s="13"/>
    </row>
    <row r="75" ht="12">
      <c r="C75" s="13"/>
    </row>
    <row r="76" ht="12">
      <c r="C76" s="13"/>
    </row>
    <row r="77" ht="12">
      <c r="C77" s="13"/>
    </row>
    <row r="78" ht="12">
      <c r="C78" s="13"/>
    </row>
    <row r="79" ht="12">
      <c r="C79" s="13"/>
    </row>
    <row r="80" ht="12">
      <c r="C80" s="13"/>
    </row>
    <row r="81" ht="12">
      <c r="C81" s="13"/>
    </row>
    <row r="82" ht="12">
      <c r="C82" s="13"/>
    </row>
    <row r="83" ht="12">
      <c r="C83" s="13"/>
    </row>
    <row r="84" ht="12">
      <c r="C84" s="13"/>
    </row>
    <row r="85" ht="12">
      <c r="C85" s="13"/>
    </row>
    <row r="86" ht="12">
      <c r="C86" s="13"/>
    </row>
    <row r="87" ht="12">
      <c r="C87" s="13"/>
    </row>
    <row r="88" ht="12">
      <c r="C88" s="13"/>
    </row>
    <row r="89" ht="12">
      <c r="C89" s="13"/>
    </row>
    <row r="90" ht="12">
      <c r="C90" s="13"/>
    </row>
    <row r="91" ht="12">
      <c r="C91" s="13"/>
    </row>
    <row r="92" ht="12">
      <c r="C92" s="13"/>
    </row>
    <row r="93" ht="12">
      <c r="C93" s="13"/>
    </row>
    <row r="94" ht="12">
      <c r="C94" s="13"/>
    </row>
    <row r="95" ht="12">
      <c r="C95" s="13"/>
    </row>
    <row r="96" ht="12">
      <c r="C96" s="13"/>
    </row>
    <row r="97" ht="12">
      <c r="C97" s="13"/>
    </row>
    <row r="98" ht="12">
      <c r="C98" s="13"/>
    </row>
    <row r="99" ht="12">
      <c r="C99" s="13"/>
    </row>
    <row r="100" ht="12">
      <c r="C100" s="13"/>
    </row>
    <row r="101" ht="12">
      <c r="C101" s="13"/>
    </row>
    <row r="102" ht="12">
      <c r="C102" s="13"/>
    </row>
    <row r="103" ht="12">
      <c r="C103" s="13"/>
    </row>
    <row r="104" ht="12">
      <c r="C104" s="13"/>
    </row>
    <row r="105" ht="12">
      <c r="C105" s="13"/>
    </row>
    <row r="106" ht="12">
      <c r="C106" s="13"/>
    </row>
    <row r="107" ht="12">
      <c r="C107" s="13"/>
    </row>
    <row r="108" ht="12">
      <c r="C108" s="13"/>
    </row>
    <row r="109" ht="12">
      <c r="C109" s="13"/>
    </row>
    <row r="110" ht="12">
      <c r="C110" s="13"/>
    </row>
    <row r="111" ht="12">
      <c r="C111" s="13"/>
    </row>
    <row r="112" ht="12">
      <c r="C112" s="13"/>
    </row>
    <row r="113" ht="12">
      <c r="C113" s="13"/>
    </row>
    <row r="114" ht="12">
      <c r="C114" s="13"/>
    </row>
    <row r="115" ht="12">
      <c r="C115" s="13"/>
    </row>
    <row r="116" ht="12">
      <c r="C116" s="13"/>
    </row>
    <row r="117" ht="12">
      <c r="C117" s="13"/>
    </row>
    <row r="118" ht="12">
      <c r="C118" s="13"/>
    </row>
    <row r="119" ht="12">
      <c r="C119" s="13"/>
    </row>
    <row r="120" ht="12">
      <c r="C120" s="13"/>
    </row>
    <row r="121" ht="12">
      <c r="C121" s="13"/>
    </row>
    <row r="122" ht="12">
      <c r="C122" s="13"/>
    </row>
    <row r="123" ht="12">
      <c r="C123" s="13"/>
    </row>
    <row r="124" ht="12">
      <c r="C124" s="13"/>
    </row>
    <row r="125" ht="12">
      <c r="C125" s="13"/>
    </row>
    <row r="126" ht="12">
      <c r="C126" s="13"/>
    </row>
    <row r="127" ht="12">
      <c r="C127" s="13"/>
    </row>
    <row r="128" ht="12">
      <c r="C128" s="13"/>
    </row>
    <row r="129" ht="12">
      <c r="C129" s="13"/>
    </row>
    <row r="130" ht="12">
      <c r="C130" s="13"/>
    </row>
    <row r="131" ht="12">
      <c r="C131" s="13"/>
    </row>
    <row r="132" ht="12">
      <c r="C132" s="13"/>
    </row>
    <row r="133" ht="12">
      <c r="C133" s="13"/>
    </row>
    <row r="134" ht="12">
      <c r="C134" s="13"/>
    </row>
    <row r="135" ht="12">
      <c r="C135" s="13"/>
    </row>
    <row r="136" ht="12">
      <c r="C136" s="13"/>
    </row>
    <row r="137" ht="12">
      <c r="C137" s="13"/>
    </row>
    <row r="138" ht="12">
      <c r="C138" s="13"/>
    </row>
    <row r="139" ht="12">
      <c r="C139" s="13"/>
    </row>
    <row r="140" ht="12">
      <c r="C140" s="13"/>
    </row>
    <row r="141" ht="12">
      <c r="C141" s="13"/>
    </row>
    <row r="142" ht="12">
      <c r="C142" s="13"/>
    </row>
    <row r="143" ht="12">
      <c r="C143" s="13"/>
    </row>
    <row r="144" ht="12">
      <c r="C144" s="13"/>
    </row>
    <row r="145" ht="12">
      <c r="C145" s="13"/>
    </row>
    <row r="146" ht="12">
      <c r="C146" s="13"/>
    </row>
    <row r="147" ht="12">
      <c r="C147" s="13"/>
    </row>
    <row r="148" ht="12">
      <c r="C148" s="13"/>
    </row>
    <row r="149" ht="12">
      <c r="C149" s="13"/>
    </row>
    <row r="150" ht="12">
      <c r="C150" s="13"/>
    </row>
    <row r="151" ht="12">
      <c r="C151" s="13"/>
    </row>
    <row r="152" ht="12">
      <c r="C152" s="13"/>
    </row>
    <row r="153" ht="12">
      <c r="C153" s="13"/>
    </row>
    <row r="154" ht="12">
      <c r="C154" s="13"/>
    </row>
    <row r="155" ht="12">
      <c r="C155" s="13"/>
    </row>
    <row r="156" ht="12">
      <c r="C156" s="13"/>
    </row>
    <row r="157" ht="12">
      <c r="C157" s="13"/>
    </row>
    <row r="158" ht="12">
      <c r="C158" s="13"/>
    </row>
    <row r="159" ht="12">
      <c r="C159" s="13"/>
    </row>
    <row r="160" ht="12">
      <c r="C160" s="13"/>
    </row>
  </sheetData>
  <sheetProtection/>
  <mergeCells count="6">
    <mergeCell ref="A3:D3"/>
    <mergeCell ref="A17:D20"/>
    <mergeCell ref="A5:A6"/>
    <mergeCell ref="D5:D6"/>
    <mergeCell ref="C5:C6"/>
    <mergeCell ref="B5:B6"/>
  </mergeCells>
  <hyperlinks>
    <hyperlink ref="A1" location="Index!A1" display="Back to index"/>
  </hyperlink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workbookViewId="0" topLeftCell="A1">
      <pane xSplit="1" ySplit="6" topLeftCell="B7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E3"/>
    </sheetView>
  </sheetViews>
  <sheetFormatPr defaultColWidth="10.375" defaultRowHeight="15.75"/>
  <cols>
    <col min="1" max="1" width="18.625" style="1" customWidth="1"/>
    <col min="2" max="5" width="26.50390625" style="1" customWidth="1"/>
    <col min="6" max="6" width="20.875" style="1" customWidth="1"/>
    <col min="7" max="16384" width="10.375" style="1" customWidth="1"/>
  </cols>
  <sheetData>
    <row r="1" ht="12">
      <c r="A1" s="66" t="s">
        <v>53</v>
      </c>
    </row>
    <row r="2" ht="12.75" thickBot="1"/>
    <row r="3" spans="1:5" ht="21.75" thickTop="1">
      <c r="A3" s="176" t="s">
        <v>39</v>
      </c>
      <c r="B3" s="177"/>
      <c r="C3" s="177"/>
      <c r="D3" s="177"/>
      <c r="E3" s="178"/>
    </row>
    <row r="4" spans="1:5" ht="21">
      <c r="A4" s="2"/>
      <c r="B4" s="3"/>
      <c r="C4" s="3"/>
      <c r="D4" s="8"/>
      <c r="E4" s="4"/>
    </row>
    <row r="5" spans="1:5" ht="99.75" customHeight="1">
      <c r="A5" s="188"/>
      <c r="B5" s="200" t="s">
        <v>25</v>
      </c>
      <c r="C5" s="202" t="s">
        <v>11</v>
      </c>
      <c r="D5" s="196" t="s">
        <v>26</v>
      </c>
      <c r="E5" s="198" t="s">
        <v>88</v>
      </c>
    </row>
    <row r="6" spans="1:5" ht="30" customHeight="1" thickBot="1">
      <c r="A6" s="189"/>
      <c r="B6" s="201"/>
      <c r="C6" s="203"/>
      <c r="D6" s="197"/>
      <c r="E6" s="199"/>
    </row>
    <row r="7" spans="1:10" ht="30" customHeight="1" thickBot="1">
      <c r="A7" s="5" t="s">
        <v>12</v>
      </c>
      <c r="B7" s="37">
        <f>'[1]TableUS3'!$B$55</f>
        <v>0.028056131969823372</v>
      </c>
      <c r="C7" s="6">
        <f>'[1]TableUS3'!$G$55</f>
        <v>0.010363305108594512</v>
      </c>
      <c r="D7" s="18">
        <f>'[1]TableUS3'!$D$55</f>
        <v>0.017511351383972862</v>
      </c>
      <c r="E7" s="35">
        <f>'Table 3'!C7</f>
        <v>0.07656982191858439</v>
      </c>
      <c r="G7" s="43"/>
      <c r="J7" s="67">
        <f aca="true" t="shared" si="0" ref="J7:J14">(1+C7)*(1+D7)-B7</f>
        <v>1</v>
      </c>
    </row>
    <row r="8" spans="1:10" ht="30" customHeight="1" thickBot="1">
      <c r="A8" s="7" t="s">
        <v>0</v>
      </c>
      <c r="B8" s="33">
        <f>'[7]Table JP.3'!$C$18</f>
        <v>0.02531266574473423</v>
      </c>
      <c r="C8" s="6">
        <f>'[7]Table JP.3'!$K$18</f>
        <v>0.005055307532487285</v>
      </c>
      <c r="D8" s="18">
        <f>'[7]Table JP.3'!$D$18</f>
        <v>0.020155466132486533</v>
      </c>
      <c r="E8" s="35">
        <f>'Table 3'!C9</f>
        <v>0.14572397462386263</v>
      </c>
      <c r="G8" s="43"/>
      <c r="J8" s="67">
        <f t="shared" si="0"/>
        <v>1</v>
      </c>
    </row>
    <row r="9" spans="1:10" ht="30" customHeight="1" thickBot="1">
      <c r="A9" s="5" t="s">
        <v>1</v>
      </c>
      <c r="B9" s="33">
        <f>'[3]TableDE3c'!$B$32</f>
        <v>0.019582437120954088</v>
      </c>
      <c r="C9" s="6">
        <f>'[3]TableDE3c'!$G$32</f>
        <v>0.0015821911969637892</v>
      </c>
      <c r="D9" s="18">
        <f>'[3]TableDE3c'!$D$32</f>
        <v>0.01797181108270185</v>
      </c>
      <c r="E9" s="35">
        <f>'Table 3'!C11</f>
        <v>0.12240743753077159</v>
      </c>
      <c r="G9" s="43"/>
      <c r="J9" s="67">
        <f t="shared" si="0"/>
        <v>1</v>
      </c>
    </row>
    <row r="10" spans="1:10" s="20" customFormat="1" ht="30" customHeight="1" thickBot="1">
      <c r="A10" s="22" t="s">
        <v>5</v>
      </c>
      <c r="B10" s="33">
        <f>'[2]Table FR.3'!$B$49</f>
        <v>0.021990202422659033</v>
      </c>
      <c r="C10" s="23">
        <f>'[2]Table FR.3'!$G$49</f>
        <v>0.005545767123799505</v>
      </c>
      <c r="D10" s="21">
        <f>'[2]Table FR.3'!$D$49</f>
        <v>0.016353741258238408</v>
      </c>
      <c r="E10" s="36">
        <f>'Table 3'!C13</f>
        <v>0.11074823065510613</v>
      </c>
      <c r="G10" s="43"/>
      <c r="J10" s="67">
        <f t="shared" si="0"/>
        <v>1</v>
      </c>
    </row>
    <row r="11" spans="1:10" ht="30" customHeight="1" thickBot="1">
      <c r="A11" s="5" t="s">
        <v>13</v>
      </c>
      <c r="B11" s="33">
        <f>'[8]TableUK3'!$B$53</f>
        <v>0.021970102276964276</v>
      </c>
      <c r="C11" s="14">
        <f>'[8]TableUK3'!$G$53</f>
        <v>0.0027861469024850205</v>
      </c>
      <c r="D11" s="21">
        <f>'[8]TableUK3'!$D$53</f>
        <v>0.019130654560532978</v>
      </c>
      <c r="E11" s="35">
        <f>'Table 3'!C15</f>
        <v>0.07345711857310137</v>
      </c>
      <c r="G11" s="43"/>
      <c r="J11" s="67">
        <f t="shared" si="0"/>
        <v>1</v>
      </c>
    </row>
    <row r="12" spans="1:10" s="20" customFormat="1" ht="30" customHeight="1" thickBot="1">
      <c r="A12" s="22" t="s">
        <v>3</v>
      </c>
      <c r="B12" s="33">
        <f>'[6]Table IT.3'!$C$12</f>
        <v>0.01869907671860438</v>
      </c>
      <c r="C12" s="23">
        <f>'[6]Table IT.3'!$K$12</f>
        <v>0.002921494989766238</v>
      </c>
      <c r="D12" s="21">
        <f>'[6]Table IT.3'!$D$12</f>
        <v>0.015731621874351287</v>
      </c>
      <c r="E12" s="35">
        <f>'Table 3'!C17</f>
        <v>0.15007417129076212</v>
      </c>
      <c r="G12" s="43"/>
      <c r="H12" s="38"/>
      <c r="J12" s="67">
        <f t="shared" si="0"/>
        <v>1</v>
      </c>
    </row>
    <row r="13" spans="1:10" ht="30" customHeight="1" thickBot="1">
      <c r="A13" s="5" t="s">
        <v>2</v>
      </c>
      <c r="B13" s="33">
        <f>'[4]Table CA.3'!$B$16</f>
        <v>0.028465578856583074</v>
      </c>
      <c r="C13" s="14">
        <f>'[4]Table CA.3'!$G$16</f>
        <v>0.011399571699896915</v>
      </c>
      <c r="D13" s="18">
        <f>'[4]Table CA.3'!$D$16</f>
        <v>0.016873654719867792</v>
      </c>
      <c r="E13" s="35">
        <f>'Table 3'!C19</f>
        <v>0.12101805048116378</v>
      </c>
      <c r="G13" s="43"/>
      <c r="J13" s="67">
        <f t="shared" si="0"/>
        <v>1</v>
      </c>
    </row>
    <row r="14" spans="1:10" s="20" customFormat="1" ht="30" customHeight="1" thickBot="1">
      <c r="A14" s="24" t="s">
        <v>4</v>
      </c>
      <c r="B14" s="34">
        <f>'[5]Table AU.3'!$C$12</f>
        <v>0.03189701025829805</v>
      </c>
      <c r="C14" s="25">
        <f>'[5]Table AU.3'!$K$12</f>
        <v>0.014293434236198665</v>
      </c>
      <c r="D14" s="26">
        <f>'[5]Table AU.3'!$D$12</f>
        <v>0.017355506235092077</v>
      </c>
      <c r="E14" s="39">
        <f>'Table 3'!C21</f>
        <v>0.09874406708614672</v>
      </c>
      <c r="G14" s="43"/>
      <c r="J14" s="67">
        <f t="shared" si="0"/>
        <v>1</v>
      </c>
    </row>
    <row r="15" spans="1:10" s="20" customFormat="1" ht="30" customHeight="1" thickTop="1">
      <c r="A15" s="134"/>
      <c r="B15" s="138"/>
      <c r="C15" s="139"/>
      <c r="D15" s="139"/>
      <c r="E15" s="138"/>
      <c r="G15" s="43"/>
      <c r="J15" s="67"/>
    </row>
    <row r="16" spans="1:5" ht="12.75" thickBot="1">
      <c r="A16" s="9"/>
      <c r="B16" s="10"/>
      <c r="C16" s="10"/>
      <c r="E16" s="11"/>
    </row>
    <row r="17" spans="1:6" ht="15.75" customHeight="1">
      <c r="A17" s="179" t="s">
        <v>102</v>
      </c>
      <c r="B17" s="180"/>
      <c r="C17" s="180"/>
      <c r="D17" s="180"/>
      <c r="E17" s="181"/>
      <c r="F17" s="27"/>
    </row>
    <row r="18" spans="1:6" ht="15.75" customHeight="1">
      <c r="A18" s="182"/>
      <c r="B18" s="183"/>
      <c r="C18" s="183"/>
      <c r="D18" s="183"/>
      <c r="E18" s="184"/>
      <c r="F18" s="27"/>
    </row>
    <row r="19" spans="1:6" ht="15.75" customHeight="1">
      <c r="A19" s="182"/>
      <c r="B19" s="183"/>
      <c r="C19" s="183"/>
      <c r="D19" s="183"/>
      <c r="E19" s="184"/>
      <c r="F19" s="27"/>
    </row>
    <row r="20" spans="1:6" ht="15" customHeight="1" thickBot="1">
      <c r="A20" s="185"/>
      <c r="B20" s="186"/>
      <c r="C20" s="186"/>
      <c r="D20" s="186"/>
      <c r="E20" s="187"/>
      <c r="F20" s="27"/>
    </row>
    <row r="21" spans="1:3" ht="12">
      <c r="A21" s="8"/>
      <c r="B21" s="12"/>
      <c r="C21" s="12"/>
    </row>
    <row r="22" spans="1:3" ht="12">
      <c r="A22" s="8"/>
      <c r="B22" s="12"/>
      <c r="C22" s="12"/>
    </row>
    <row r="23" spans="1:3" ht="12">
      <c r="A23" s="8"/>
      <c r="B23" s="12"/>
      <c r="C23" s="12"/>
    </row>
    <row r="24" spans="1:3" ht="12">
      <c r="A24" s="8"/>
      <c r="B24" s="12"/>
      <c r="C24" s="12"/>
    </row>
    <row r="25" spans="1:3" ht="12">
      <c r="A25" s="8"/>
      <c r="B25" s="12"/>
      <c r="C25" s="12"/>
    </row>
    <row r="26" spans="1:3" ht="12">
      <c r="A26" s="8"/>
      <c r="B26" s="12"/>
      <c r="C26" s="12"/>
    </row>
    <row r="27" spans="1:3" ht="12">
      <c r="A27" s="8"/>
      <c r="B27" s="12"/>
      <c r="C27" s="12"/>
    </row>
    <row r="28" spans="1:3" ht="12">
      <c r="A28" s="8"/>
      <c r="B28" s="12"/>
      <c r="C28" s="12"/>
    </row>
    <row r="29" spans="1:3" ht="12">
      <c r="A29" s="8"/>
      <c r="B29" s="12"/>
      <c r="C29" s="12"/>
    </row>
    <row r="30" spans="1:3" ht="12">
      <c r="A30" s="8"/>
      <c r="B30" s="12"/>
      <c r="C30" s="12"/>
    </row>
    <row r="31" spans="1:3" ht="12">
      <c r="A31" s="8"/>
      <c r="B31" s="12"/>
      <c r="C31" s="12"/>
    </row>
    <row r="32" spans="1:3" ht="12">
      <c r="A32" s="8"/>
      <c r="B32" s="12"/>
      <c r="C32" s="12"/>
    </row>
    <row r="33" spans="1:3" ht="12">
      <c r="A33" s="8"/>
      <c r="B33" s="12"/>
      <c r="C33" s="12"/>
    </row>
    <row r="34" spans="1:3" ht="12">
      <c r="A34" s="8"/>
      <c r="B34" s="12"/>
      <c r="C34" s="12"/>
    </row>
    <row r="35" spans="1:3" ht="12">
      <c r="A35" s="8"/>
      <c r="B35" s="12"/>
      <c r="C35" s="12"/>
    </row>
    <row r="36" spans="1:3" ht="12">
      <c r="A36" s="8"/>
      <c r="B36" s="12"/>
      <c r="C36" s="12"/>
    </row>
    <row r="37" spans="1:3" ht="12">
      <c r="A37" s="8"/>
      <c r="B37" s="12"/>
      <c r="C37" s="12"/>
    </row>
    <row r="38" spans="1:3" ht="12">
      <c r="A38" s="8"/>
      <c r="B38" s="12"/>
      <c r="C38" s="12"/>
    </row>
    <row r="39" spans="1:3" ht="12">
      <c r="A39" s="8"/>
      <c r="B39" s="12"/>
      <c r="C39" s="12"/>
    </row>
    <row r="40" spans="1:3" ht="12">
      <c r="A40" s="8"/>
      <c r="B40" s="12"/>
      <c r="C40" s="12"/>
    </row>
    <row r="41" spans="1:3" ht="12">
      <c r="A41" s="8"/>
      <c r="B41" s="12"/>
      <c r="C41" s="12"/>
    </row>
    <row r="42" spans="1:3" ht="12">
      <c r="A42" s="8"/>
      <c r="B42" s="12"/>
      <c r="C42" s="12"/>
    </row>
    <row r="43" spans="1:3" ht="12">
      <c r="A43" s="8"/>
      <c r="B43" s="12"/>
      <c r="C43" s="12"/>
    </row>
    <row r="44" spans="1:3" ht="12">
      <c r="A44" s="8"/>
      <c r="B44" s="12"/>
      <c r="C44" s="12"/>
    </row>
    <row r="45" spans="1:3" ht="12">
      <c r="A45" s="8"/>
      <c r="B45" s="12"/>
      <c r="C45" s="12"/>
    </row>
    <row r="46" spans="1:3" ht="12">
      <c r="A46" s="8"/>
      <c r="B46" s="12"/>
      <c r="C46" s="12"/>
    </row>
    <row r="47" spans="1:3" ht="12">
      <c r="A47" s="8"/>
      <c r="B47" s="12"/>
      <c r="C47" s="12"/>
    </row>
    <row r="48" spans="1:3" ht="12">
      <c r="A48" s="8"/>
      <c r="B48" s="12"/>
      <c r="C48" s="12"/>
    </row>
    <row r="49" spans="1:3" ht="12">
      <c r="A49" s="8"/>
      <c r="B49" s="12"/>
      <c r="C49" s="12"/>
    </row>
    <row r="50" spans="1:3" ht="12">
      <c r="A50" s="8"/>
      <c r="B50" s="12"/>
      <c r="C50" s="12"/>
    </row>
    <row r="51" spans="2:3" ht="12">
      <c r="B51" s="13"/>
      <c r="C51" s="13"/>
    </row>
    <row r="52" spans="2:3" ht="12">
      <c r="B52" s="13"/>
      <c r="C52" s="13"/>
    </row>
    <row r="53" spans="2:3" ht="12">
      <c r="B53" s="13"/>
      <c r="C53" s="13"/>
    </row>
    <row r="54" spans="2:3" ht="12">
      <c r="B54" s="13"/>
      <c r="C54" s="13"/>
    </row>
    <row r="55" spans="2:3" ht="12">
      <c r="B55" s="13"/>
      <c r="C55" s="13"/>
    </row>
    <row r="56" spans="2:3" ht="12">
      <c r="B56" s="13"/>
      <c r="C56" s="13"/>
    </row>
    <row r="57" spans="2:3" ht="12">
      <c r="B57" s="13"/>
      <c r="C57" s="13"/>
    </row>
    <row r="58" spans="2:3" ht="12">
      <c r="B58" s="13"/>
      <c r="C58" s="13"/>
    </row>
    <row r="59" spans="2:3" ht="12">
      <c r="B59" s="13"/>
      <c r="C59" s="13"/>
    </row>
    <row r="60" spans="2:3" ht="12">
      <c r="B60" s="13"/>
      <c r="C60" s="13"/>
    </row>
    <row r="61" spans="2:3" ht="12">
      <c r="B61" s="13"/>
      <c r="C61" s="13"/>
    </row>
    <row r="62" spans="2:3" ht="12">
      <c r="B62" s="13"/>
      <c r="C62" s="13"/>
    </row>
    <row r="63" spans="2:3" ht="12">
      <c r="B63" s="13"/>
      <c r="C63" s="13"/>
    </row>
    <row r="64" spans="2:3" ht="12">
      <c r="B64" s="13"/>
      <c r="C64" s="13"/>
    </row>
    <row r="65" spans="2:3" ht="12">
      <c r="B65" s="13"/>
      <c r="C65" s="13"/>
    </row>
    <row r="66" spans="2:3" ht="12">
      <c r="B66" s="13"/>
      <c r="C66" s="13"/>
    </row>
    <row r="67" spans="2:3" ht="12">
      <c r="B67" s="13"/>
      <c r="C67" s="13"/>
    </row>
    <row r="68" spans="2:3" ht="12">
      <c r="B68" s="13"/>
      <c r="C68" s="13"/>
    </row>
    <row r="69" spans="2:3" ht="12">
      <c r="B69" s="13"/>
      <c r="C69" s="13"/>
    </row>
    <row r="70" spans="2:3" ht="12">
      <c r="B70" s="13"/>
      <c r="C70" s="13"/>
    </row>
    <row r="71" spans="2:3" ht="12">
      <c r="B71" s="13"/>
      <c r="C71" s="13"/>
    </row>
    <row r="72" spans="2:3" ht="12">
      <c r="B72" s="13"/>
      <c r="C72" s="13"/>
    </row>
    <row r="73" spans="2:3" ht="12">
      <c r="B73" s="13"/>
      <c r="C73" s="13"/>
    </row>
    <row r="74" spans="2:3" ht="12">
      <c r="B74" s="13"/>
      <c r="C74" s="13"/>
    </row>
    <row r="75" spans="2:3" ht="12">
      <c r="B75" s="13"/>
      <c r="C75" s="13"/>
    </row>
    <row r="76" spans="2:3" ht="12">
      <c r="B76" s="13"/>
      <c r="C76" s="13"/>
    </row>
    <row r="77" spans="2:3" ht="12">
      <c r="B77" s="13"/>
      <c r="C77" s="13"/>
    </row>
    <row r="78" spans="2:3" ht="12">
      <c r="B78" s="13"/>
      <c r="C78" s="13"/>
    </row>
    <row r="79" spans="2:3" ht="12">
      <c r="B79" s="13"/>
      <c r="C79" s="13"/>
    </row>
    <row r="80" spans="2:3" ht="12">
      <c r="B80" s="13"/>
      <c r="C80" s="13"/>
    </row>
    <row r="81" spans="2:3" ht="12">
      <c r="B81" s="13"/>
      <c r="C81" s="13"/>
    </row>
    <row r="82" spans="2:3" ht="12">
      <c r="B82" s="13"/>
      <c r="C82" s="13"/>
    </row>
    <row r="83" spans="2:3" ht="12">
      <c r="B83" s="13"/>
      <c r="C83" s="13"/>
    </row>
    <row r="84" spans="2:3" ht="12">
      <c r="B84" s="13"/>
      <c r="C84" s="13"/>
    </row>
    <row r="85" spans="2:3" ht="12">
      <c r="B85" s="13"/>
      <c r="C85" s="13"/>
    </row>
    <row r="86" spans="2:3" ht="12">
      <c r="B86" s="13"/>
      <c r="C86" s="13"/>
    </row>
    <row r="87" spans="2:3" ht="12">
      <c r="B87" s="13"/>
      <c r="C87" s="13"/>
    </row>
    <row r="88" spans="2:3" ht="12">
      <c r="B88" s="13"/>
      <c r="C88" s="13"/>
    </row>
    <row r="89" spans="2:3" ht="12">
      <c r="B89" s="13"/>
      <c r="C89" s="13"/>
    </row>
    <row r="90" spans="2:3" ht="12">
      <c r="B90" s="13"/>
      <c r="C90" s="13"/>
    </row>
    <row r="91" spans="2:3" ht="12">
      <c r="B91" s="13"/>
      <c r="C91" s="13"/>
    </row>
    <row r="92" spans="2:3" ht="12">
      <c r="B92" s="13"/>
      <c r="C92" s="13"/>
    </row>
    <row r="93" spans="2:3" ht="12">
      <c r="B93" s="13"/>
      <c r="C93" s="13"/>
    </row>
    <row r="94" spans="2:3" ht="12">
      <c r="B94" s="13"/>
      <c r="C94" s="13"/>
    </row>
    <row r="95" spans="2:3" ht="12">
      <c r="B95" s="13"/>
      <c r="C95" s="13"/>
    </row>
    <row r="96" spans="2:3" ht="12">
      <c r="B96" s="13"/>
      <c r="C96" s="13"/>
    </row>
    <row r="97" spans="2:3" ht="12">
      <c r="B97" s="13"/>
      <c r="C97" s="13"/>
    </row>
    <row r="98" spans="2:3" ht="12">
      <c r="B98" s="13"/>
      <c r="C98" s="13"/>
    </row>
    <row r="99" spans="2:3" ht="12">
      <c r="B99" s="13"/>
      <c r="C99" s="13"/>
    </row>
    <row r="100" spans="2:3" ht="12">
      <c r="B100" s="13"/>
      <c r="C100" s="13"/>
    </row>
    <row r="101" spans="2:3" ht="12">
      <c r="B101" s="13"/>
      <c r="C101" s="13"/>
    </row>
    <row r="102" spans="2:3" ht="12">
      <c r="B102" s="13"/>
      <c r="C102" s="13"/>
    </row>
    <row r="103" spans="2:3" ht="12">
      <c r="B103" s="13"/>
      <c r="C103" s="13"/>
    </row>
    <row r="104" spans="2:3" ht="12">
      <c r="B104" s="13"/>
      <c r="C104" s="13"/>
    </row>
    <row r="105" spans="2:3" ht="12">
      <c r="B105" s="13"/>
      <c r="C105" s="13"/>
    </row>
    <row r="106" spans="2:3" ht="12">
      <c r="B106" s="13"/>
      <c r="C106" s="13"/>
    </row>
    <row r="107" spans="2:3" ht="12">
      <c r="B107" s="13"/>
      <c r="C107" s="13"/>
    </row>
    <row r="108" spans="2:3" ht="12">
      <c r="B108" s="13"/>
      <c r="C108" s="13"/>
    </row>
    <row r="109" spans="2:3" ht="12">
      <c r="B109" s="13"/>
      <c r="C109" s="13"/>
    </row>
    <row r="110" spans="2:3" ht="12">
      <c r="B110" s="13"/>
      <c r="C110" s="13"/>
    </row>
    <row r="111" spans="2:3" ht="12">
      <c r="B111" s="13"/>
      <c r="C111" s="13"/>
    </row>
    <row r="112" spans="2:3" ht="12">
      <c r="B112" s="13"/>
      <c r="C112" s="13"/>
    </row>
    <row r="113" spans="2:3" ht="12">
      <c r="B113" s="13"/>
      <c r="C113" s="13"/>
    </row>
    <row r="114" spans="2:3" ht="12">
      <c r="B114" s="13"/>
      <c r="C114" s="13"/>
    </row>
    <row r="115" spans="2:3" ht="12">
      <c r="B115" s="13"/>
      <c r="C115" s="13"/>
    </row>
    <row r="116" spans="2:3" ht="12">
      <c r="B116" s="13"/>
      <c r="C116" s="13"/>
    </row>
    <row r="117" spans="2:3" ht="12">
      <c r="B117" s="13"/>
      <c r="C117" s="13"/>
    </row>
    <row r="118" spans="2:3" ht="12">
      <c r="B118" s="13"/>
      <c r="C118" s="13"/>
    </row>
    <row r="119" spans="2:3" ht="12">
      <c r="B119" s="13"/>
      <c r="C119" s="13"/>
    </row>
    <row r="120" spans="2:3" ht="12">
      <c r="B120" s="13"/>
      <c r="C120" s="13"/>
    </row>
    <row r="121" spans="2:3" ht="12">
      <c r="B121" s="13"/>
      <c r="C121" s="13"/>
    </row>
    <row r="122" spans="2:3" ht="12">
      <c r="B122" s="13"/>
      <c r="C122" s="13"/>
    </row>
    <row r="123" spans="2:3" ht="12">
      <c r="B123" s="13"/>
      <c r="C123" s="13"/>
    </row>
    <row r="124" spans="2:3" ht="12">
      <c r="B124" s="13"/>
      <c r="C124" s="13"/>
    </row>
    <row r="125" spans="2:3" ht="12">
      <c r="B125" s="13"/>
      <c r="C125" s="13"/>
    </row>
    <row r="126" spans="2:3" ht="12">
      <c r="B126" s="13"/>
      <c r="C126" s="13"/>
    </row>
    <row r="127" spans="2:3" ht="12">
      <c r="B127" s="13"/>
      <c r="C127" s="13"/>
    </row>
    <row r="128" spans="2:3" ht="12">
      <c r="B128" s="13"/>
      <c r="C128" s="13"/>
    </row>
    <row r="129" spans="2:3" ht="12">
      <c r="B129" s="13"/>
      <c r="C129" s="13"/>
    </row>
    <row r="130" spans="2:3" ht="12">
      <c r="B130" s="13"/>
      <c r="C130" s="13"/>
    </row>
    <row r="131" spans="2:3" ht="12">
      <c r="B131" s="13"/>
      <c r="C131" s="13"/>
    </row>
    <row r="132" spans="2:3" ht="12">
      <c r="B132" s="13"/>
      <c r="C132" s="13"/>
    </row>
    <row r="133" spans="2:3" ht="12">
      <c r="B133" s="13"/>
      <c r="C133" s="13"/>
    </row>
    <row r="134" spans="2:3" ht="12">
      <c r="B134" s="13"/>
      <c r="C134" s="13"/>
    </row>
    <row r="135" spans="2:3" ht="12">
      <c r="B135" s="13"/>
      <c r="C135" s="13"/>
    </row>
    <row r="136" spans="2:3" ht="12">
      <c r="B136" s="13"/>
      <c r="C136" s="13"/>
    </row>
    <row r="137" spans="2:3" ht="12">
      <c r="B137" s="13"/>
      <c r="C137" s="13"/>
    </row>
    <row r="138" spans="2:3" ht="12">
      <c r="B138" s="13"/>
      <c r="C138" s="13"/>
    </row>
    <row r="139" spans="2:3" ht="12">
      <c r="B139" s="13"/>
      <c r="C139" s="13"/>
    </row>
    <row r="140" spans="2:3" ht="12">
      <c r="B140" s="13"/>
      <c r="C140" s="13"/>
    </row>
    <row r="141" spans="2:3" ht="12">
      <c r="B141" s="13"/>
      <c r="C141" s="13"/>
    </row>
    <row r="142" spans="2:3" ht="12">
      <c r="B142" s="13"/>
      <c r="C142" s="13"/>
    </row>
    <row r="143" spans="2:3" ht="12">
      <c r="B143" s="13"/>
      <c r="C143" s="13"/>
    </row>
    <row r="144" spans="2:3" ht="12">
      <c r="B144" s="13"/>
      <c r="C144" s="13"/>
    </row>
    <row r="145" spans="2:3" ht="12">
      <c r="B145" s="13"/>
      <c r="C145" s="13"/>
    </row>
    <row r="146" spans="2:3" ht="12">
      <c r="B146" s="13"/>
      <c r="C146" s="13"/>
    </row>
    <row r="147" spans="2:3" ht="12">
      <c r="B147" s="13"/>
      <c r="C147" s="13"/>
    </row>
    <row r="148" spans="2:3" ht="12">
      <c r="B148" s="13"/>
      <c r="C148" s="13"/>
    </row>
    <row r="149" spans="2:3" ht="12">
      <c r="B149" s="13"/>
      <c r="C149" s="13"/>
    </row>
    <row r="150" spans="2:3" ht="12">
      <c r="B150" s="13"/>
      <c r="C150" s="13"/>
    </row>
    <row r="151" spans="2:3" ht="12">
      <c r="B151" s="13"/>
      <c r="C151" s="13"/>
    </row>
    <row r="152" spans="2:3" ht="12">
      <c r="B152" s="13"/>
      <c r="C152" s="13"/>
    </row>
    <row r="153" spans="2:3" ht="12">
      <c r="B153" s="13"/>
      <c r="C153" s="13"/>
    </row>
    <row r="154" spans="2:3" ht="12">
      <c r="B154" s="13"/>
      <c r="C154" s="13"/>
    </row>
    <row r="155" spans="2:3" ht="12">
      <c r="B155" s="13"/>
      <c r="C155" s="13"/>
    </row>
    <row r="156" spans="2:3" ht="12">
      <c r="B156" s="13"/>
      <c r="C156" s="13"/>
    </row>
    <row r="157" spans="2:3" ht="12">
      <c r="B157" s="13"/>
      <c r="C157" s="13"/>
    </row>
    <row r="158" spans="2:3" ht="12">
      <c r="B158" s="13"/>
      <c r="C158" s="13"/>
    </row>
    <row r="159" spans="2:3" ht="12">
      <c r="B159" s="13"/>
      <c r="C159" s="13"/>
    </row>
    <row r="160" spans="2:3" ht="12">
      <c r="B160" s="13"/>
      <c r="C160" s="13"/>
    </row>
  </sheetData>
  <sheetProtection/>
  <mergeCells count="7">
    <mergeCell ref="A3:E3"/>
    <mergeCell ref="A17:E20"/>
    <mergeCell ref="D5:D6"/>
    <mergeCell ref="A5:A6"/>
    <mergeCell ref="E5:E6"/>
    <mergeCell ref="B5:B6"/>
    <mergeCell ref="C5:C6"/>
  </mergeCells>
  <hyperlinks>
    <hyperlink ref="A1" location="Index!A1" display="Back to index"/>
  </hyperlinks>
  <printOptions horizontalCentered="1" verticalCentered="1"/>
  <pageMargins left="0.7900000000000001" right="0" top="0.98" bottom="0.98" header="0.51" footer="0.51"/>
  <pageSetup fitToHeight="1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workbookViewId="0" topLeftCell="A1">
      <pane xSplit="1" ySplit="6" topLeftCell="B19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F27"/>
    </sheetView>
  </sheetViews>
  <sheetFormatPr defaultColWidth="10.375" defaultRowHeight="15.75"/>
  <cols>
    <col min="1" max="1" width="20.625" style="1" customWidth="1"/>
    <col min="2" max="2" width="25.625" style="1" customWidth="1"/>
    <col min="3" max="3" width="25.625" style="20" customWidth="1"/>
    <col min="4" max="5" width="20.875" style="20" customWidth="1"/>
    <col min="6" max="6" width="25.625" style="1" customWidth="1"/>
    <col min="7" max="16384" width="10.375" style="1" customWidth="1"/>
  </cols>
  <sheetData>
    <row r="1" spans="1:2" ht="12">
      <c r="A1" s="66" t="s">
        <v>53</v>
      </c>
      <c r="B1" s="32"/>
    </row>
    <row r="2" ht="12.75" thickBot="1"/>
    <row r="3" spans="1:6" ht="49.5" customHeight="1" thickTop="1">
      <c r="A3" s="215" t="s">
        <v>98</v>
      </c>
      <c r="B3" s="216"/>
      <c r="C3" s="216"/>
      <c r="D3" s="216"/>
      <c r="E3" s="216"/>
      <c r="F3" s="217"/>
    </row>
    <row r="4" spans="1:6" ht="21.75" thickBot="1">
      <c r="A4" s="2"/>
      <c r="B4" s="16"/>
      <c r="C4" s="28"/>
      <c r="D4" s="28"/>
      <c r="E4" s="28"/>
      <c r="F4" s="17"/>
    </row>
    <row r="5" spans="1:7" ht="69.75" customHeight="1">
      <c r="A5" s="218" t="s">
        <v>28</v>
      </c>
      <c r="B5" s="220" t="s">
        <v>48</v>
      </c>
      <c r="C5" s="220" t="s">
        <v>22</v>
      </c>
      <c r="D5" s="224" t="s">
        <v>20</v>
      </c>
      <c r="E5" s="226" t="s">
        <v>21</v>
      </c>
      <c r="F5" s="222" t="s">
        <v>49</v>
      </c>
      <c r="G5" s="32"/>
    </row>
    <row r="6" spans="1:9" ht="30" customHeight="1" thickBot="1">
      <c r="A6" s="219"/>
      <c r="B6" s="221"/>
      <c r="C6" s="221"/>
      <c r="D6" s="225"/>
      <c r="E6" s="227"/>
      <c r="F6" s="223"/>
      <c r="I6" s="1" t="s">
        <v>54</v>
      </c>
    </row>
    <row r="7" spans="1:9" ht="19.5" customHeight="1">
      <c r="A7" s="206" t="s">
        <v>12</v>
      </c>
      <c r="B7" s="208">
        <f>'[1]TableUS4d'!$D$33</f>
        <v>0.052204369311751694</v>
      </c>
      <c r="C7" s="208">
        <f>'[1]TableUS4b'!$D$33</f>
        <v>0.07656982191858439</v>
      </c>
      <c r="D7" s="148">
        <f>'[1]TableUS4b'!$I$33</f>
        <v>0.045884220931267775</v>
      </c>
      <c r="E7" s="152">
        <f>C7-D7</f>
        <v>0.03068560098731661</v>
      </c>
      <c r="F7" s="204">
        <f>'[1]TableUS4e'!$B$32</f>
        <v>-0.024365452606832653</v>
      </c>
      <c r="I7" s="46">
        <f>B7-C7-F7</f>
        <v>-3.8163916471489756E-17</v>
      </c>
    </row>
    <row r="8" spans="1:6" ht="19.5" customHeight="1" thickBot="1">
      <c r="A8" s="207"/>
      <c r="B8" s="209"/>
      <c r="C8" s="209"/>
      <c r="D8" s="119">
        <f>D7/($D7+$E7)</f>
        <v>0.5992468022200159</v>
      </c>
      <c r="E8" s="128">
        <f>E7/($D7+$E7)</f>
        <v>0.40075319777998414</v>
      </c>
      <c r="F8" s="214"/>
    </row>
    <row r="9" spans="1:9" s="20" customFormat="1" ht="19.5" customHeight="1">
      <c r="A9" s="212" t="s">
        <v>0</v>
      </c>
      <c r="B9" s="210">
        <f>'[7]Table JP.4d'!$D$21</f>
        <v>0.14613919134753434</v>
      </c>
      <c r="C9" s="208">
        <f>'[7]Table JP.4b'!$D$21</f>
        <v>0.14572397462386263</v>
      </c>
      <c r="D9" s="149">
        <f>'[7]Table JP.4b'!$I$21</f>
        <v>0.06795536071100589</v>
      </c>
      <c r="E9" s="152">
        <f>C9-D9</f>
        <v>0.07776861391285675</v>
      </c>
      <c r="F9" s="204">
        <f>'[7]Table JP.4e'!$B$8</f>
        <v>0.00041521672367177717</v>
      </c>
      <c r="H9" s="1"/>
      <c r="I9" s="46">
        <f>B9-C9-F9</f>
        <v>-7.524363077049401E-17</v>
      </c>
    </row>
    <row r="10" spans="1:6" s="20" customFormat="1" ht="19.5" customHeight="1" thickBot="1">
      <c r="A10" s="213"/>
      <c r="B10" s="211"/>
      <c r="C10" s="209"/>
      <c r="D10" s="119">
        <f>D9/($D9+$E9)</f>
        <v>0.466329311195428</v>
      </c>
      <c r="E10" s="128">
        <f>E9/($D9+$E9)</f>
        <v>0.533670688804572</v>
      </c>
      <c r="F10" s="214"/>
    </row>
    <row r="11" spans="1:9" s="20" customFormat="1" ht="19.5" customHeight="1">
      <c r="A11" s="212" t="s">
        <v>1</v>
      </c>
      <c r="B11" s="210">
        <f>'[3]TableDE4c'!$J$34</f>
        <v>0.10175486900425651</v>
      </c>
      <c r="C11" s="208">
        <f>'[3]TableDE4b'!$D$34</f>
        <v>0.12240743753077159</v>
      </c>
      <c r="D11" s="149">
        <f>'[3]TableDE4b'!$I$34</f>
        <v>0.09353797395859094</v>
      </c>
      <c r="E11" s="152">
        <f>C11-D11</f>
        <v>0.028869463572180648</v>
      </c>
      <c r="F11" s="204">
        <f>'[3]TableDE4e'!$B$33</f>
        <v>-0.020652568526515074</v>
      </c>
      <c r="G11" s="31"/>
      <c r="H11" s="1"/>
      <c r="I11" s="46">
        <f>B11-C11-F11</f>
        <v>0</v>
      </c>
    </row>
    <row r="12" spans="1:6" s="20" customFormat="1" ht="19.5" customHeight="1" thickBot="1">
      <c r="A12" s="213"/>
      <c r="B12" s="211"/>
      <c r="C12" s="209"/>
      <c r="D12" s="119">
        <f>D11/($D11+$E11)</f>
        <v>0.764152700566718</v>
      </c>
      <c r="E12" s="128">
        <f>E11/($D11+$E11)</f>
        <v>0.235847299433282</v>
      </c>
      <c r="F12" s="214"/>
    </row>
    <row r="13" spans="1:9" s="20" customFormat="1" ht="19.5" customHeight="1">
      <c r="A13" s="212" t="s">
        <v>5</v>
      </c>
      <c r="B13" s="210">
        <f>'[2]Table FR.4d'!$D$42</f>
        <v>0.0916245002226319</v>
      </c>
      <c r="C13" s="208">
        <f>'[2]Table FR.4b'!$D$42</f>
        <v>0.11074823065510613</v>
      </c>
      <c r="D13" s="149">
        <f>'[2]Table FR.4b'!$I$42</f>
        <v>0.08970215927253543</v>
      </c>
      <c r="E13" s="152">
        <f>C13-D13</f>
        <v>0.021046071382570697</v>
      </c>
      <c r="F13" s="204">
        <f>'[2]Table FR.4e'!$B$41</f>
        <v>-0.019123730432474242</v>
      </c>
      <c r="H13" s="1"/>
      <c r="I13" s="46">
        <f>B13-C13-F13</f>
        <v>0</v>
      </c>
    </row>
    <row r="14" spans="1:6" s="20" customFormat="1" ht="19.5" customHeight="1" thickBot="1">
      <c r="A14" s="213"/>
      <c r="B14" s="211"/>
      <c r="C14" s="209"/>
      <c r="D14" s="119">
        <f>D13/($D13+$E13)</f>
        <v>0.8099647167446611</v>
      </c>
      <c r="E14" s="128">
        <f>E13/($D13+$E13)</f>
        <v>0.1900352832553389</v>
      </c>
      <c r="F14" s="214"/>
    </row>
    <row r="15" spans="1:9" s="20" customFormat="1" ht="19.5" customHeight="1">
      <c r="A15" s="212" t="s">
        <v>13</v>
      </c>
      <c r="B15" s="210">
        <f>'[8]TableUK4d'!$D$54</f>
        <v>0.05325106714787405</v>
      </c>
      <c r="C15" s="208">
        <f>'[8]TableUK4b'!$D$55</f>
        <v>0.07345711857310137</v>
      </c>
      <c r="D15" s="149">
        <f>'[8]TableUK4b'!$I$55</f>
        <v>0.027943393125113132</v>
      </c>
      <c r="E15" s="152">
        <f>C15-D15</f>
        <v>0.04551372544798824</v>
      </c>
      <c r="F15" s="204">
        <f>'[8]TableUK4e'!$B$54</f>
        <v>-0.02020605142522732</v>
      </c>
      <c r="H15" s="1"/>
      <c r="I15" s="46">
        <f>B15-C15-F15</f>
        <v>0</v>
      </c>
    </row>
    <row r="16" spans="1:6" s="20" customFormat="1" ht="19.5" customHeight="1" thickBot="1">
      <c r="A16" s="213"/>
      <c r="B16" s="211"/>
      <c r="C16" s="209"/>
      <c r="D16" s="119">
        <f>D15/($D15+$E15)</f>
        <v>0.38040415507593134</v>
      </c>
      <c r="E16" s="128">
        <f>E15/($D15+$E15)</f>
        <v>0.6195958449240686</v>
      </c>
      <c r="F16" s="214"/>
    </row>
    <row r="17" spans="1:9" s="20" customFormat="1" ht="19.5" customHeight="1">
      <c r="A17" s="212" t="s">
        <v>3</v>
      </c>
      <c r="B17" s="210">
        <f>'[6]Table IT.4d'!$D$9</f>
        <v>0.08530980944872618</v>
      </c>
      <c r="C17" s="210">
        <f>'[6]Table IT.4b'!$D$9</f>
        <v>0.15007417129076212</v>
      </c>
      <c r="D17" s="150">
        <f>'[6]Table IT.4b'!$G$9</f>
        <v>0.1460993795468963</v>
      </c>
      <c r="E17" s="153">
        <f>C17-D17</f>
        <v>0.003974791743865808</v>
      </c>
      <c r="F17" s="204">
        <f>'[6]Table IT.4e'!$B$8</f>
        <v>-0.0647643618420359</v>
      </c>
      <c r="H17" s="1"/>
      <c r="I17" s="46">
        <f>B17-C17-F17</f>
        <v>0</v>
      </c>
    </row>
    <row r="18" spans="1:6" s="20" customFormat="1" ht="19.5" customHeight="1" thickBot="1">
      <c r="A18" s="213"/>
      <c r="B18" s="211"/>
      <c r="C18" s="211"/>
      <c r="D18" s="151">
        <f>D17/($D17+$E17)</f>
        <v>0.9735144848065506</v>
      </c>
      <c r="E18" s="129">
        <f>E17/($D17+$E17)</f>
        <v>0.0264855151934494</v>
      </c>
      <c r="F18" s="214"/>
    </row>
    <row r="19" spans="1:9" s="20" customFormat="1" ht="18.75" customHeight="1">
      <c r="A19" s="212" t="s">
        <v>2</v>
      </c>
      <c r="B19" s="210">
        <f>'[4]Table CA.4d'!$D$12</f>
        <v>0.10103021346207647</v>
      </c>
      <c r="C19" s="208">
        <f>'[4]Table CA.4b'!$D$12</f>
        <v>0.12101805048116378</v>
      </c>
      <c r="D19" s="149">
        <f>'[4]Table CA.4b'!$G$12</f>
        <v>0.07208858995776309</v>
      </c>
      <c r="E19" s="152">
        <f>C19-D19</f>
        <v>0.04892946052340069</v>
      </c>
      <c r="F19" s="204">
        <f>'[4]Table CA.4e'!$B$8</f>
        <v>-0.01998783701908733</v>
      </c>
      <c r="H19" s="1"/>
      <c r="I19" s="46">
        <f>B19-C19-F19</f>
        <v>0</v>
      </c>
    </row>
    <row r="20" spans="1:6" s="20" customFormat="1" ht="18.75" customHeight="1" thickBot="1">
      <c r="A20" s="213"/>
      <c r="B20" s="211"/>
      <c r="C20" s="209"/>
      <c r="D20" s="119">
        <f>D19/($D19+$E19)</f>
        <v>0.595684607966673</v>
      </c>
      <c r="E20" s="128">
        <f>E19/($D19+$E19)</f>
        <v>0.404315392033327</v>
      </c>
      <c r="F20" s="214"/>
    </row>
    <row r="21" spans="1:9" s="20" customFormat="1" ht="18.75" customHeight="1">
      <c r="A21" s="212" t="s">
        <v>4</v>
      </c>
      <c r="B21" s="210">
        <f>'[5]Table AU.4d'!$D$18</f>
        <v>0.0893491072649208</v>
      </c>
      <c r="C21" s="210">
        <f>'[5]Table AU.4b'!$D$18</f>
        <v>0.09874406708614672</v>
      </c>
      <c r="D21" s="132">
        <f>'[5]Table AU.4b'!$I$18</f>
        <v>0.05925638014164978</v>
      </c>
      <c r="E21" s="153">
        <f>C21-D21</f>
        <v>0.03948768694449694</v>
      </c>
      <c r="F21" s="204">
        <f>'[5]Table AU.4e'!$B$17</f>
        <v>-0.009394959821225932</v>
      </c>
      <c r="H21" s="1"/>
      <c r="I21" s="46">
        <f>B21-C21-F21</f>
        <v>1.734723475976807E-17</v>
      </c>
    </row>
    <row r="22" spans="1:6" s="20" customFormat="1" ht="18.75" customHeight="1" thickBot="1">
      <c r="A22" s="236"/>
      <c r="B22" s="237"/>
      <c r="C22" s="237"/>
      <c r="D22" s="120">
        <f>D21/($D21+$E21)</f>
        <v>0.6001006631613935</v>
      </c>
      <c r="E22" s="130">
        <f>E21/($D21+$E21)</f>
        <v>0.39989933683860646</v>
      </c>
      <c r="F22" s="205"/>
    </row>
    <row r="23" spans="1:6" s="20" customFormat="1" ht="18.75" customHeight="1" thickTop="1">
      <c r="A23" s="134"/>
      <c r="B23" s="140"/>
      <c r="C23" s="140"/>
      <c r="D23" s="125"/>
      <c r="E23" s="125"/>
      <c r="F23" s="136"/>
    </row>
    <row r="24" spans="1:6" ht="12.75" thickBot="1">
      <c r="A24" s="8"/>
      <c r="B24" s="12"/>
      <c r="C24" s="29"/>
      <c r="D24" s="29"/>
      <c r="E24" s="29"/>
      <c r="F24" s="12"/>
    </row>
    <row r="25" spans="1:6" ht="12.75" customHeight="1">
      <c r="A25" s="179" t="s">
        <v>55</v>
      </c>
      <c r="B25" s="228"/>
      <c r="C25" s="228"/>
      <c r="D25" s="228"/>
      <c r="E25" s="228"/>
      <c r="F25" s="229"/>
    </row>
    <row r="26" spans="1:6" ht="12" customHeight="1">
      <c r="A26" s="230"/>
      <c r="B26" s="231"/>
      <c r="C26" s="231"/>
      <c r="D26" s="231"/>
      <c r="E26" s="231"/>
      <c r="F26" s="232"/>
    </row>
    <row r="27" spans="1:6" ht="12.75" customHeight="1" thickBot="1">
      <c r="A27" s="233"/>
      <c r="B27" s="234"/>
      <c r="C27" s="234"/>
      <c r="D27" s="234"/>
      <c r="E27" s="234"/>
      <c r="F27" s="235"/>
    </row>
    <row r="28" spans="1:6" ht="12">
      <c r="A28" s="8"/>
      <c r="B28" s="12"/>
      <c r="C28" s="29"/>
      <c r="D28" s="29"/>
      <c r="E28" s="29"/>
      <c r="F28" s="12"/>
    </row>
    <row r="29" spans="1:6" ht="12">
      <c r="A29" s="8"/>
      <c r="B29" s="12"/>
      <c r="C29" s="29"/>
      <c r="D29" s="29"/>
      <c r="E29" s="29"/>
      <c r="F29" s="12"/>
    </row>
    <row r="30" spans="1:6" ht="12">
      <c r="A30" s="8"/>
      <c r="B30" s="12"/>
      <c r="C30" s="29"/>
      <c r="D30" s="29"/>
      <c r="E30" s="29"/>
      <c r="F30" s="12"/>
    </row>
    <row r="31" spans="1:6" ht="12">
      <c r="A31" s="8"/>
      <c r="B31" s="12"/>
      <c r="C31" s="29"/>
      <c r="D31" s="29"/>
      <c r="E31" s="29"/>
      <c r="F31" s="12"/>
    </row>
    <row r="32" spans="1:6" ht="12">
      <c r="A32" s="8"/>
      <c r="B32" s="12"/>
      <c r="C32" s="29"/>
      <c r="D32" s="29"/>
      <c r="E32" s="29"/>
      <c r="F32" s="12"/>
    </row>
    <row r="33" spans="1:6" ht="12">
      <c r="A33" s="8"/>
      <c r="B33" s="12"/>
      <c r="C33" s="29"/>
      <c r="D33" s="29"/>
      <c r="E33" s="29"/>
      <c r="F33" s="12"/>
    </row>
    <row r="34" spans="1:6" ht="12">
      <c r="A34" s="8"/>
      <c r="B34" s="12"/>
      <c r="C34" s="29"/>
      <c r="D34" s="29"/>
      <c r="E34" s="29"/>
      <c r="F34" s="12"/>
    </row>
    <row r="35" spans="1:6" ht="12">
      <c r="A35" s="8"/>
      <c r="B35" s="12"/>
      <c r="C35" s="29"/>
      <c r="D35" s="29"/>
      <c r="E35" s="29"/>
      <c r="F35" s="12"/>
    </row>
    <row r="36" spans="1:6" ht="12">
      <c r="A36" s="8"/>
      <c r="B36" s="12"/>
      <c r="C36" s="29"/>
      <c r="D36" s="29"/>
      <c r="E36" s="29"/>
      <c r="F36" s="12"/>
    </row>
    <row r="37" spans="1:6" ht="12">
      <c r="A37" s="8"/>
      <c r="B37" s="12"/>
      <c r="C37" s="29"/>
      <c r="D37" s="29"/>
      <c r="E37" s="29"/>
      <c r="F37" s="12"/>
    </row>
    <row r="38" spans="1:6" ht="12">
      <c r="A38" s="8"/>
      <c r="B38" s="12"/>
      <c r="C38" s="29"/>
      <c r="D38" s="29"/>
      <c r="E38" s="29"/>
      <c r="F38" s="12"/>
    </row>
    <row r="39" spans="1:6" ht="12">
      <c r="A39" s="8"/>
      <c r="B39" s="12"/>
      <c r="C39" s="29"/>
      <c r="D39" s="29"/>
      <c r="E39" s="29"/>
      <c r="F39" s="12"/>
    </row>
    <row r="40" spans="1:6" ht="12">
      <c r="A40" s="8"/>
      <c r="B40" s="12"/>
      <c r="C40" s="29"/>
      <c r="D40" s="29"/>
      <c r="E40" s="29"/>
      <c r="F40" s="12"/>
    </row>
    <row r="41" spans="1:6" ht="12">
      <c r="A41" s="8"/>
      <c r="B41" s="12"/>
      <c r="C41" s="29"/>
      <c r="D41" s="29"/>
      <c r="E41" s="29"/>
      <c r="F41" s="12"/>
    </row>
    <row r="42" spans="1:6" ht="12">
      <c r="A42" s="8"/>
      <c r="B42" s="12"/>
      <c r="C42" s="29"/>
      <c r="D42" s="29"/>
      <c r="E42" s="29"/>
      <c r="F42" s="12"/>
    </row>
    <row r="43" spans="1:6" ht="12">
      <c r="A43" s="8"/>
      <c r="B43" s="12"/>
      <c r="C43" s="29"/>
      <c r="D43" s="29"/>
      <c r="E43" s="29"/>
      <c r="F43" s="12"/>
    </row>
    <row r="44" spans="1:6" ht="12">
      <c r="A44" s="8"/>
      <c r="B44" s="12"/>
      <c r="C44" s="29"/>
      <c r="D44" s="29"/>
      <c r="E44" s="29"/>
      <c r="F44" s="12"/>
    </row>
    <row r="45" spans="1:6" ht="12">
      <c r="A45" s="8"/>
      <c r="B45" s="12"/>
      <c r="C45" s="29"/>
      <c r="D45" s="29"/>
      <c r="E45" s="29"/>
      <c r="F45" s="12"/>
    </row>
    <row r="46" spans="1:6" ht="12">
      <c r="A46" s="8"/>
      <c r="B46" s="12"/>
      <c r="C46" s="29"/>
      <c r="D46" s="29"/>
      <c r="E46" s="29"/>
      <c r="F46" s="12"/>
    </row>
    <row r="47" spans="1:6" ht="12">
      <c r="A47" s="8"/>
      <c r="B47" s="12"/>
      <c r="C47" s="29"/>
      <c r="D47" s="29"/>
      <c r="E47" s="29"/>
      <c r="F47" s="12"/>
    </row>
    <row r="48" spans="1:6" ht="12">
      <c r="A48" s="8"/>
      <c r="B48" s="12"/>
      <c r="C48" s="29"/>
      <c r="D48" s="29"/>
      <c r="E48" s="29"/>
      <c r="F48" s="12"/>
    </row>
    <row r="49" spans="1:6" ht="12">
      <c r="A49" s="8"/>
      <c r="B49" s="12"/>
      <c r="C49" s="29"/>
      <c r="D49" s="29"/>
      <c r="E49" s="29"/>
      <c r="F49" s="12"/>
    </row>
    <row r="50" spans="1:6" ht="12">
      <c r="A50" s="8"/>
      <c r="B50" s="12"/>
      <c r="C50" s="29"/>
      <c r="D50" s="29"/>
      <c r="E50" s="29"/>
      <c r="F50" s="12"/>
    </row>
    <row r="51" spans="1:6" ht="12">
      <c r="A51" s="8"/>
      <c r="B51" s="12"/>
      <c r="C51" s="29"/>
      <c r="D51" s="29"/>
      <c r="E51" s="29"/>
      <c r="F51" s="12"/>
    </row>
    <row r="52" spans="1:6" ht="12">
      <c r="A52" s="8"/>
      <c r="B52" s="12"/>
      <c r="C52" s="29"/>
      <c r="D52" s="29"/>
      <c r="E52" s="29"/>
      <c r="F52" s="12"/>
    </row>
    <row r="53" spans="1:6" ht="12">
      <c r="A53" s="8"/>
      <c r="B53" s="12"/>
      <c r="C53" s="29"/>
      <c r="D53" s="29"/>
      <c r="E53" s="29"/>
      <c r="F53" s="12"/>
    </row>
    <row r="54" spans="2:6" ht="12">
      <c r="B54" s="13"/>
      <c r="C54" s="30"/>
      <c r="D54" s="30"/>
      <c r="E54" s="30"/>
      <c r="F54" s="13"/>
    </row>
    <row r="55" spans="2:6" ht="12">
      <c r="B55" s="13"/>
      <c r="C55" s="30"/>
      <c r="D55" s="30"/>
      <c r="E55" s="30"/>
      <c r="F55" s="13"/>
    </row>
    <row r="56" spans="2:6" ht="12">
      <c r="B56" s="13"/>
      <c r="C56" s="30"/>
      <c r="D56" s="30"/>
      <c r="E56" s="30"/>
      <c r="F56" s="13"/>
    </row>
    <row r="57" spans="2:6" ht="12">
      <c r="B57" s="13"/>
      <c r="C57" s="30"/>
      <c r="D57" s="30"/>
      <c r="E57" s="30"/>
      <c r="F57" s="13"/>
    </row>
    <row r="58" spans="2:6" ht="12">
      <c r="B58" s="13"/>
      <c r="C58" s="30"/>
      <c r="D58" s="30"/>
      <c r="E58" s="30"/>
      <c r="F58" s="13"/>
    </row>
    <row r="59" spans="2:6" ht="12">
      <c r="B59" s="13"/>
      <c r="C59" s="30"/>
      <c r="D59" s="30"/>
      <c r="E59" s="30"/>
      <c r="F59" s="13"/>
    </row>
    <row r="60" spans="2:6" ht="12">
      <c r="B60" s="13"/>
      <c r="C60" s="30"/>
      <c r="D60" s="30"/>
      <c r="E60" s="30"/>
      <c r="F60" s="13"/>
    </row>
    <row r="61" spans="2:6" ht="12">
      <c r="B61" s="13"/>
      <c r="C61" s="30"/>
      <c r="D61" s="30"/>
      <c r="E61" s="30"/>
      <c r="F61" s="13"/>
    </row>
    <row r="62" spans="2:6" ht="12">
      <c r="B62" s="13"/>
      <c r="C62" s="30"/>
      <c r="D62" s="30"/>
      <c r="E62" s="30"/>
      <c r="F62" s="13"/>
    </row>
    <row r="63" spans="2:6" ht="12">
      <c r="B63" s="13"/>
      <c r="C63" s="30"/>
      <c r="D63" s="30"/>
      <c r="E63" s="30"/>
      <c r="F63" s="13"/>
    </row>
    <row r="64" spans="2:6" ht="12">
      <c r="B64" s="13"/>
      <c r="C64" s="30"/>
      <c r="D64" s="30"/>
      <c r="E64" s="30"/>
      <c r="F64" s="13"/>
    </row>
    <row r="65" spans="2:6" ht="12">
      <c r="B65" s="13"/>
      <c r="C65" s="30"/>
      <c r="D65" s="30"/>
      <c r="E65" s="30"/>
      <c r="F65" s="13"/>
    </row>
    <row r="66" spans="2:6" ht="12">
      <c r="B66" s="13"/>
      <c r="C66" s="30"/>
      <c r="D66" s="30"/>
      <c r="E66" s="30"/>
      <c r="F66" s="13"/>
    </row>
    <row r="67" spans="2:6" ht="12">
      <c r="B67" s="13"/>
      <c r="C67" s="30"/>
      <c r="D67" s="30"/>
      <c r="E67" s="30"/>
      <c r="F67" s="13"/>
    </row>
    <row r="68" spans="2:6" ht="12">
      <c r="B68" s="13"/>
      <c r="C68" s="30"/>
      <c r="D68" s="30"/>
      <c r="E68" s="30"/>
      <c r="F68" s="13"/>
    </row>
    <row r="69" spans="2:6" ht="12">
      <c r="B69" s="13"/>
      <c r="C69" s="30"/>
      <c r="D69" s="30"/>
      <c r="E69" s="30"/>
      <c r="F69" s="13"/>
    </row>
    <row r="70" spans="2:6" ht="12">
      <c r="B70" s="13"/>
      <c r="C70" s="30"/>
      <c r="D70" s="30"/>
      <c r="E70" s="30"/>
      <c r="F70" s="13"/>
    </row>
    <row r="71" spans="2:6" ht="12">
      <c r="B71" s="13"/>
      <c r="C71" s="30"/>
      <c r="D71" s="30"/>
      <c r="E71" s="30"/>
      <c r="F71" s="13"/>
    </row>
    <row r="72" spans="2:6" ht="12">
      <c r="B72" s="13"/>
      <c r="C72" s="30"/>
      <c r="D72" s="30"/>
      <c r="E72" s="30"/>
      <c r="F72" s="13"/>
    </row>
    <row r="73" spans="2:6" ht="12">
      <c r="B73" s="13"/>
      <c r="C73" s="30"/>
      <c r="D73" s="30"/>
      <c r="E73" s="30"/>
      <c r="F73" s="13"/>
    </row>
    <row r="74" spans="2:6" ht="12">
      <c r="B74" s="13"/>
      <c r="C74" s="30"/>
      <c r="D74" s="30"/>
      <c r="E74" s="30"/>
      <c r="F74" s="13"/>
    </row>
    <row r="75" spans="2:6" ht="12">
      <c r="B75" s="13"/>
      <c r="C75" s="30"/>
      <c r="D75" s="30"/>
      <c r="E75" s="30"/>
      <c r="F75" s="13"/>
    </row>
    <row r="76" spans="2:6" ht="12">
      <c r="B76" s="13"/>
      <c r="C76" s="30"/>
      <c r="D76" s="30"/>
      <c r="E76" s="30"/>
      <c r="F76" s="13"/>
    </row>
    <row r="77" spans="2:6" ht="12">
      <c r="B77" s="13"/>
      <c r="C77" s="30"/>
      <c r="D77" s="30"/>
      <c r="E77" s="30"/>
      <c r="F77" s="13"/>
    </row>
    <row r="78" spans="2:6" ht="12">
      <c r="B78" s="13"/>
      <c r="C78" s="30"/>
      <c r="D78" s="30"/>
      <c r="E78" s="30"/>
      <c r="F78" s="13"/>
    </row>
    <row r="79" spans="2:6" ht="12">
      <c r="B79" s="13"/>
      <c r="C79" s="30"/>
      <c r="D79" s="30"/>
      <c r="E79" s="30"/>
      <c r="F79" s="13"/>
    </row>
    <row r="80" spans="2:6" ht="12">
      <c r="B80" s="13"/>
      <c r="C80" s="30"/>
      <c r="D80" s="30"/>
      <c r="E80" s="30"/>
      <c r="F80" s="13"/>
    </row>
    <row r="81" spans="2:6" ht="12">
      <c r="B81" s="13"/>
      <c r="C81" s="30"/>
      <c r="D81" s="30"/>
      <c r="E81" s="30"/>
      <c r="F81" s="13"/>
    </row>
    <row r="82" spans="2:6" ht="12">
      <c r="B82" s="13"/>
      <c r="C82" s="30"/>
      <c r="D82" s="30"/>
      <c r="E82" s="30"/>
      <c r="F82" s="13"/>
    </row>
    <row r="83" spans="2:6" ht="12">
      <c r="B83" s="13"/>
      <c r="C83" s="30"/>
      <c r="D83" s="30"/>
      <c r="E83" s="30"/>
      <c r="F83" s="13"/>
    </row>
    <row r="84" spans="2:6" ht="12">
      <c r="B84" s="13"/>
      <c r="C84" s="30"/>
      <c r="D84" s="30"/>
      <c r="E84" s="30"/>
      <c r="F84" s="13"/>
    </row>
    <row r="85" spans="2:6" ht="12">
      <c r="B85" s="13"/>
      <c r="C85" s="30"/>
      <c r="D85" s="30"/>
      <c r="E85" s="30"/>
      <c r="F85" s="13"/>
    </row>
    <row r="86" spans="2:6" ht="12">
      <c r="B86" s="13"/>
      <c r="C86" s="30"/>
      <c r="D86" s="30"/>
      <c r="E86" s="30"/>
      <c r="F86" s="13"/>
    </row>
    <row r="87" spans="2:6" ht="12">
      <c r="B87" s="13"/>
      <c r="C87" s="30"/>
      <c r="D87" s="30"/>
      <c r="E87" s="30"/>
      <c r="F87" s="13"/>
    </row>
    <row r="88" spans="2:6" ht="12">
      <c r="B88" s="13"/>
      <c r="C88" s="30"/>
      <c r="D88" s="30"/>
      <c r="E88" s="30"/>
      <c r="F88" s="13"/>
    </row>
    <row r="89" spans="2:6" ht="12">
      <c r="B89" s="13"/>
      <c r="C89" s="30"/>
      <c r="D89" s="30"/>
      <c r="E89" s="30"/>
      <c r="F89" s="13"/>
    </row>
    <row r="90" spans="2:6" ht="12">
      <c r="B90" s="13"/>
      <c r="C90" s="30"/>
      <c r="D90" s="30"/>
      <c r="E90" s="30"/>
      <c r="F90" s="13"/>
    </row>
    <row r="91" spans="2:6" ht="12">
      <c r="B91" s="13"/>
      <c r="C91" s="30"/>
      <c r="D91" s="30"/>
      <c r="E91" s="30"/>
      <c r="F91" s="13"/>
    </row>
    <row r="92" spans="2:6" ht="12">
      <c r="B92" s="13"/>
      <c r="C92" s="30"/>
      <c r="D92" s="30"/>
      <c r="E92" s="30"/>
      <c r="F92" s="13"/>
    </row>
    <row r="93" spans="2:6" ht="12">
      <c r="B93" s="13"/>
      <c r="C93" s="30"/>
      <c r="D93" s="30"/>
      <c r="E93" s="30"/>
      <c r="F93" s="13"/>
    </row>
    <row r="94" spans="2:6" ht="12">
      <c r="B94" s="13"/>
      <c r="C94" s="30"/>
      <c r="D94" s="30"/>
      <c r="E94" s="30"/>
      <c r="F94" s="13"/>
    </row>
    <row r="95" spans="2:6" ht="12">
      <c r="B95" s="13"/>
      <c r="C95" s="30"/>
      <c r="D95" s="30"/>
      <c r="E95" s="30"/>
      <c r="F95" s="13"/>
    </row>
    <row r="96" spans="2:6" ht="12">
      <c r="B96" s="13"/>
      <c r="C96" s="30"/>
      <c r="D96" s="30"/>
      <c r="E96" s="30"/>
      <c r="F96" s="13"/>
    </row>
    <row r="97" spans="2:6" ht="12">
      <c r="B97" s="13"/>
      <c r="C97" s="30"/>
      <c r="D97" s="30"/>
      <c r="E97" s="30"/>
      <c r="F97" s="13"/>
    </row>
    <row r="98" spans="2:6" ht="12">
      <c r="B98" s="13"/>
      <c r="C98" s="30"/>
      <c r="D98" s="30"/>
      <c r="E98" s="30"/>
      <c r="F98" s="13"/>
    </row>
    <row r="99" spans="2:6" ht="12">
      <c r="B99" s="13"/>
      <c r="C99" s="30"/>
      <c r="D99" s="30"/>
      <c r="E99" s="30"/>
      <c r="F99" s="13"/>
    </row>
    <row r="100" spans="2:6" ht="12">
      <c r="B100" s="13"/>
      <c r="C100" s="30"/>
      <c r="D100" s="30"/>
      <c r="E100" s="30"/>
      <c r="F100" s="13"/>
    </row>
    <row r="101" spans="2:6" ht="12">
      <c r="B101" s="13"/>
      <c r="C101" s="30"/>
      <c r="D101" s="30"/>
      <c r="E101" s="30"/>
      <c r="F101" s="13"/>
    </row>
    <row r="102" spans="2:6" ht="12">
      <c r="B102" s="13"/>
      <c r="C102" s="30"/>
      <c r="D102" s="30"/>
      <c r="E102" s="30"/>
      <c r="F102" s="13"/>
    </row>
    <row r="103" spans="2:6" ht="12">
      <c r="B103" s="13"/>
      <c r="C103" s="30"/>
      <c r="D103" s="30"/>
      <c r="E103" s="30"/>
      <c r="F103" s="13"/>
    </row>
    <row r="104" spans="2:6" ht="12">
      <c r="B104" s="13"/>
      <c r="C104" s="30"/>
      <c r="D104" s="30"/>
      <c r="E104" s="30"/>
      <c r="F104" s="13"/>
    </row>
    <row r="105" spans="2:6" ht="12">
      <c r="B105" s="13"/>
      <c r="C105" s="30"/>
      <c r="D105" s="30"/>
      <c r="E105" s="30"/>
      <c r="F105" s="13"/>
    </row>
    <row r="106" spans="2:6" ht="12">
      <c r="B106" s="13"/>
      <c r="C106" s="30"/>
      <c r="D106" s="30"/>
      <c r="E106" s="30"/>
      <c r="F106" s="13"/>
    </row>
    <row r="107" spans="2:6" ht="12">
      <c r="B107" s="13"/>
      <c r="C107" s="30"/>
      <c r="D107" s="30"/>
      <c r="E107" s="30"/>
      <c r="F107" s="13"/>
    </row>
    <row r="108" spans="2:6" ht="12">
      <c r="B108" s="13"/>
      <c r="C108" s="30"/>
      <c r="D108" s="30"/>
      <c r="E108" s="30"/>
      <c r="F108" s="13"/>
    </row>
    <row r="109" spans="2:6" ht="12">
      <c r="B109" s="13"/>
      <c r="C109" s="30"/>
      <c r="D109" s="30"/>
      <c r="E109" s="30"/>
      <c r="F109" s="13"/>
    </row>
    <row r="110" spans="2:6" ht="12">
      <c r="B110" s="13"/>
      <c r="C110" s="30"/>
      <c r="D110" s="30"/>
      <c r="E110" s="30"/>
      <c r="F110" s="13"/>
    </row>
    <row r="111" spans="2:6" ht="12">
      <c r="B111" s="13"/>
      <c r="C111" s="30"/>
      <c r="D111" s="30"/>
      <c r="E111" s="30"/>
      <c r="F111" s="13"/>
    </row>
    <row r="112" spans="2:6" ht="12">
      <c r="B112" s="13"/>
      <c r="C112" s="30"/>
      <c r="D112" s="30"/>
      <c r="E112" s="30"/>
      <c r="F112" s="13"/>
    </row>
    <row r="113" spans="2:6" ht="12">
      <c r="B113" s="13"/>
      <c r="C113" s="30"/>
      <c r="D113" s="30"/>
      <c r="E113" s="30"/>
      <c r="F113" s="13"/>
    </row>
    <row r="114" spans="2:6" ht="12">
      <c r="B114" s="13"/>
      <c r="C114" s="30"/>
      <c r="D114" s="30"/>
      <c r="E114" s="30"/>
      <c r="F114" s="13"/>
    </row>
    <row r="115" spans="2:6" ht="12">
      <c r="B115" s="13"/>
      <c r="C115" s="30"/>
      <c r="D115" s="30"/>
      <c r="E115" s="30"/>
      <c r="F115" s="13"/>
    </row>
    <row r="116" spans="2:6" ht="12">
      <c r="B116" s="13"/>
      <c r="C116" s="30"/>
      <c r="D116" s="30"/>
      <c r="E116" s="30"/>
      <c r="F116" s="13"/>
    </row>
    <row r="117" spans="2:6" ht="12">
      <c r="B117" s="13"/>
      <c r="C117" s="30"/>
      <c r="D117" s="30"/>
      <c r="E117" s="30"/>
      <c r="F117" s="13"/>
    </row>
    <row r="118" spans="2:6" ht="12">
      <c r="B118" s="13"/>
      <c r="C118" s="30"/>
      <c r="D118" s="30"/>
      <c r="E118" s="30"/>
      <c r="F118" s="13"/>
    </row>
    <row r="119" spans="2:6" ht="12">
      <c r="B119" s="13"/>
      <c r="C119" s="30"/>
      <c r="D119" s="30"/>
      <c r="E119" s="30"/>
      <c r="F119" s="13"/>
    </row>
    <row r="120" spans="2:6" ht="12">
      <c r="B120" s="13"/>
      <c r="C120" s="30"/>
      <c r="D120" s="30"/>
      <c r="E120" s="30"/>
      <c r="F120" s="13"/>
    </row>
    <row r="121" spans="2:6" ht="12">
      <c r="B121" s="13"/>
      <c r="C121" s="30"/>
      <c r="D121" s="30"/>
      <c r="E121" s="30"/>
      <c r="F121" s="13"/>
    </row>
    <row r="122" spans="2:6" ht="12">
      <c r="B122" s="13"/>
      <c r="C122" s="30"/>
      <c r="D122" s="30"/>
      <c r="E122" s="30"/>
      <c r="F122" s="13"/>
    </row>
    <row r="123" spans="2:6" ht="12">
      <c r="B123" s="13"/>
      <c r="C123" s="30"/>
      <c r="D123" s="30"/>
      <c r="E123" s="30"/>
      <c r="F123" s="13"/>
    </row>
    <row r="124" spans="2:6" ht="12">
      <c r="B124" s="13"/>
      <c r="C124" s="30"/>
      <c r="D124" s="30"/>
      <c r="E124" s="30"/>
      <c r="F124" s="13"/>
    </row>
    <row r="125" spans="2:6" ht="12">
      <c r="B125" s="13"/>
      <c r="C125" s="30"/>
      <c r="D125" s="30"/>
      <c r="E125" s="30"/>
      <c r="F125" s="13"/>
    </row>
    <row r="126" spans="2:6" ht="12">
      <c r="B126" s="13"/>
      <c r="C126" s="30"/>
      <c r="D126" s="30"/>
      <c r="E126" s="30"/>
      <c r="F126" s="13"/>
    </row>
    <row r="127" spans="2:6" ht="12">
      <c r="B127" s="13"/>
      <c r="C127" s="30"/>
      <c r="D127" s="30"/>
      <c r="E127" s="30"/>
      <c r="F127" s="13"/>
    </row>
    <row r="128" spans="2:6" ht="12">
      <c r="B128" s="13"/>
      <c r="C128" s="30"/>
      <c r="D128" s="30"/>
      <c r="E128" s="30"/>
      <c r="F128" s="13"/>
    </row>
    <row r="129" spans="2:6" ht="12">
      <c r="B129" s="13"/>
      <c r="C129" s="30"/>
      <c r="D129" s="30"/>
      <c r="E129" s="30"/>
      <c r="F129" s="13"/>
    </row>
    <row r="130" spans="2:6" ht="12">
      <c r="B130" s="13"/>
      <c r="C130" s="30"/>
      <c r="D130" s="30"/>
      <c r="E130" s="30"/>
      <c r="F130" s="13"/>
    </row>
    <row r="131" spans="2:6" ht="12">
      <c r="B131" s="13"/>
      <c r="C131" s="30"/>
      <c r="D131" s="30"/>
      <c r="E131" s="30"/>
      <c r="F131" s="13"/>
    </row>
    <row r="132" spans="2:6" ht="12">
      <c r="B132" s="13"/>
      <c r="C132" s="30"/>
      <c r="D132" s="30"/>
      <c r="E132" s="30"/>
      <c r="F132" s="13"/>
    </row>
    <row r="133" spans="2:6" ht="12">
      <c r="B133" s="13"/>
      <c r="C133" s="30"/>
      <c r="D133" s="30"/>
      <c r="E133" s="30"/>
      <c r="F133" s="13"/>
    </row>
    <row r="134" spans="2:6" ht="12">
      <c r="B134" s="13"/>
      <c r="C134" s="30"/>
      <c r="D134" s="30"/>
      <c r="E134" s="30"/>
      <c r="F134" s="13"/>
    </row>
    <row r="135" spans="2:6" ht="12">
      <c r="B135" s="13"/>
      <c r="C135" s="30"/>
      <c r="D135" s="30"/>
      <c r="E135" s="30"/>
      <c r="F135" s="13"/>
    </row>
    <row r="136" spans="2:6" ht="12">
      <c r="B136" s="13"/>
      <c r="C136" s="30"/>
      <c r="D136" s="30"/>
      <c r="E136" s="30"/>
      <c r="F136" s="13"/>
    </row>
    <row r="137" spans="2:6" ht="12">
      <c r="B137" s="13"/>
      <c r="C137" s="30"/>
      <c r="D137" s="30"/>
      <c r="E137" s="30"/>
      <c r="F137" s="13"/>
    </row>
    <row r="138" spans="2:6" ht="12">
      <c r="B138" s="13"/>
      <c r="C138" s="30"/>
      <c r="D138" s="30"/>
      <c r="E138" s="30"/>
      <c r="F138" s="13"/>
    </row>
    <row r="139" spans="2:6" ht="12">
      <c r="B139" s="13"/>
      <c r="C139" s="30"/>
      <c r="D139" s="30"/>
      <c r="E139" s="30"/>
      <c r="F139" s="13"/>
    </row>
    <row r="140" spans="2:6" ht="12">
      <c r="B140" s="13"/>
      <c r="C140" s="30"/>
      <c r="D140" s="30"/>
      <c r="E140" s="30"/>
      <c r="F140" s="13"/>
    </row>
    <row r="141" spans="2:6" ht="12">
      <c r="B141" s="13"/>
      <c r="C141" s="30"/>
      <c r="D141" s="30"/>
      <c r="E141" s="30"/>
      <c r="F141" s="13"/>
    </row>
    <row r="142" spans="2:6" ht="12">
      <c r="B142" s="13"/>
      <c r="C142" s="30"/>
      <c r="D142" s="30"/>
      <c r="E142" s="30"/>
      <c r="F142" s="13"/>
    </row>
    <row r="143" spans="2:6" ht="12">
      <c r="B143" s="13"/>
      <c r="C143" s="30"/>
      <c r="D143" s="30"/>
      <c r="E143" s="30"/>
      <c r="F143" s="13"/>
    </row>
    <row r="144" spans="2:6" ht="12">
      <c r="B144" s="13"/>
      <c r="C144" s="30"/>
      <c r="D144" s="30"/>
      <c r="E144" s="30"/>
      <c r="F144" s="13"/>
    </row>
    <row r="145" spans="2:6" ht="12">
      <c r="B145" s="13"/>
      <c r="C145" s="30"/>
      <c r="D145" s="30"/>
      <c r="E145" s="30"/>
      <c r="F145" s="13"/>
    </row>
    <row r="146" spans="2:6" ht="12">
      <c r="B146" s="13"/>
      <c r="C146" s="30"/>
      <c r="D146" s="30"/>
      <c r="E146" s="30"/>
      <c r="F146" s="13"/>
    </row>
    <row r="147" spans="2:6" ht="12">
      <c r="B147" s="13"/>
      <c r="C147" s="30"/>
      <c r="D147" s="30"/>
      <c r="E147" s="30"/>
      <c r="F147" s="13"/>
    </row>
    <row r="148" spans="2:6" ht="12">
      <c r="B148" s="13"/>
      <c r="C148" s="30"/>
      <c r="D148" s="30"/>
      <c r="E148" s="30"/>
      <c r="F148" s="13"/>
    </row>
    <row r="149" spans="2:6" ht="12">
      <c r="B149" s="13"/>
      <c r="C149" s="30"/>
      <c r="D149" s="30"/>
      <c r="E149" s="30"/>
      <c r="F149" s="13"/>
    </row>
    <row r="150" spans="2:6" ht="12">
      <c r="B150" s="13"/>
      <c r="C150" s="30"/>
      <c r="D150" s="30"/>
      <c r="E150" s="30"/>
      <c r="F150" s="13"/>
    </row>
    <row r="151" spans="2:6" ht="12">
      <c r="B151" s="13"/>
      <c r="C151" s="30"/>
      <c r="D151" s="30"/>
      <c r="E151" s="30"/>
      <c r="F151" s="13"/>
    </row>
    <row r="152" spans="2:6" ht="12">
      <c r="B152" s="13"/>
      <c r="C152" s="30"/>
      <c r="D152" s="30"/>
      <c r="E152" s="30"/>
      <c r="F152" s="13"/>
    </row>
    <row r="153" spans="2:6" ht="12">
      <c r="B153" s="13"/>
      <c r="C153" s="30"/>
      <c r="D153" s="30"/>
      <c r="E153" s="30"/>
      <c r="F153" s="13"/>
    </row>
    <row r="154" spans="2:6" ht="12">
      <c r="B154" s="13"/>
      <c r="C154" s="30"/>
      <c r="D154" s="30"/>
      <c r="E154" s="30"/>
      <c r="F154" s="13"/>
    </row>
    <row r="155" spans="2:6" ht="12">
      <c r="B155" s="13"/>
      <c r="C155" s="30"/>
      <c r="D155" s="30"/>
      <c r="E155" s="30"/>
      <c r="F155" s="13"/>
    </row>
    <row r="156" spans="2:6" ht="12">
      <c r="B156" s="13"/>
      <c r="C156" s="30"/>
      <c r="D156" s="30"/>
      <c r="E156" s="30"/>
      <c r="F156" s="13"/>
    </row>
    <row r="157" spans="2:6" ht="12">
      <c r="B157" s="13"/>
      <c r="C157" s="30"/>
      <c r="D157" s="30"/>
      <c r="E157" s="30"/>
      <c r="F157" s="13"/>
    </row>
    <row r="158" spans="2:6" ht="12">
      <c r="B158" s="13"/>
      <c r="C158" s="30"/>
      <c r="D158" s="30"/>
      <c r="E158" s="30"/>
      <c r="F158" s="13"/>
    </row>
    <row r="159" spans="2:6" ht="12">
      <c r="B159" s="13"/>
      <c r="C159" s="30"/>
      <c r="D159" s="30"/>
      <c r="E159" s="30"/>
      <c r="F159" s="13"/>
    </row>
    <row r="160" spans="2:6" ht="12">
      <c r="B160" s="13"/>
      <c r="C160" s="30"/>
      <c r="D160" s="30"/>
      <c r="E160" s="30"/>
      <c r="F160" s="13"/>
    </row>
    <row r="161" spans="2:6" ht="12">
      <c r="B161" s="13"/>
      <c r="C161" s="30"/>
      <c r="D161" s="30"/>
      <c r="E161" s="30"/>
      <c r="F161" s="13"/>
    </row>
    <row r="162" spans="2:6" ht="12">
      <c r="B162" s="13"/>
      <c r="C162" s="30"/>
      <c r="D162" s="30"/>
      <c r="E162" s="30"/>
      <c r="F162" s="13"/>
    </row>
    <row r="163" spans="2:6" ht="12">
      <c r="B163" s="13"/>
      <c r="C163" s="30"/>
      <c r="D163" s="30"/>
      <c r="E163" s="30"/>
      <c r="F163" s="13"/>
    </row>
  </sheetData>
  <sheetProtection/>
  <mergeCells count="40">
    <mergeCell ref="B19:B20"/>
    <mergeCell ref="F7:F8"/>
    <mergeCell ref="A13:A14"/>
    <mergeCell ref="B13:B14"/>
    <mergeCell ref="A9:A10"/>
    <mergeCell ref="F11:F12"/>
    <mergeCell ref="C7:C8"/>
    <mergeCell ref="C11:C12"/>
    <mergeCell ref="C13:C14"/>
    <mergeCell ref="F13:F14"/>
    <mergeCell ref="A25:F27"/>
    <mergeCell ref="A15:A16"/>
    <mergeCell ref="B15:B16"/>
    <mergeCell ref="A17:A18"/>
    <mergeCell ref="B17:B18"/>
    <mergeCell ref="A19:A20"/>
    <mergeCell ref="A21:A22"/>
    <mergeCell ref="B21:B22"/>
    <mergeCell ref="C17:C18"/>
    <mergeCell ref="C21:C22"/>
    <mergeCell ref="C15:C16"/>
    <mergeCell ref="F15:F16"/>
    <mergeCell ref="F17:F18"/>
    <mergeCell ref="A3:F3"/>
    <mergeCell ref="A5:A6"/>
    <mergeCell ref="B5:B6"/>
    <mergeCell ref="C5:C6"/>
    <mergeCell ref="F5:F6"/>
    <mergeCell ref="D5:D6"/>
    <mergeCell ref="E5:E6"/>
    <mergeCell ref="F21:F22"/>
    <mergeCell ref="A7:A8"/>
    <mergeCell ref="B7:B8"/>
    <mergeCell ref="B9:B10"/>
    <mergeCell ref="A11:A12"/>
    <mergeCell ref="B11:B12"/>
    <mergeCell ref="C9:C10"/>
    <mergeCell ref="F9:F10"/>
    <mergeCell ref="C19:C20"/>
    <mergeCell ref="F19:F20"/>
  </mergeCells>
  <hyperlinks>
    <hyperlink ref="A1" location="Index!A1" display="Back to index"/>
  </hyperlinks>
  <printOptions horizontalCentered="1" verticalCentered="1"/>
  <pageMargins left="0.2" right="0" top="0.98" bottom="0.98" header="0.51" footer="0.51"/>
  <pageSetup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workbookViewId="0" topLeftCell="A1">
      <pane xSplit="1" ySplit="7" topLeftCell="B14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F23"/>
    </sheetView>
  </sheetViews>
  <sheetFormatPr defaultColWidth="10.375" defaultRowHeight="15.75"/>
  <cols>
    <col min="1" max="1" width="20.625" style="1" customWidth="1"/>
    <col min="2" max="3" width="18.625" style="1" customWidth="1"/>
    <col min="4" max="6" width="22.625" style="1" customWidth="1"/>
    <col min="7" max="16384" width="10.375" style="1" customWidth="1"/>
  </cols>
  <sheetData>
    <row r="1" ht="12">
      <c r="A1" s="66" t="s">
        <v>53</v>
      </c>
    </row>
    <row r="2" ht="12.75" thickBot="1"/>
    <row r="3" spans="1:6" ht="49.5" customHeight="1" thickTop="1">
      <c r="A3" s="215" t="s">
        <v>99</v>
      </c>
      <c r="B3" s="216"/>
      <c r="C3" s="216"/>
      <c r="D3" s="216"/>
      <c r="E3" s="216"/>
      <c r="F3" s="217"/>
    </row>
    <row r="4" spans="1:6" ht="21.75" thickBot="1">
      <c r="A4" s="2"/>
      <c r="B4" s="15"/>
      <c r="C4" s="15"/>
      <c r="D4" s="16"/>
      <c r="E4" s="16"/>
      <c r="F4" s="17"/>
    </row>
    <row r="5" spans="1:6" ht="34.5" customHeight="1" thickBot="1">
      <c r="A5" s="2"/>
      <c r="B5" s="251" t="s">
        <v>23</v>
      </c>
      <c r="C5" s="252"/>
      <c r="D5" s="254" t="s">
        <v>19</v>
      </c>
      <c r="E5" s="255"/>
      <c r="F5" s="256"/>
    </row>
    <row r="6" spans="1:6" ht="69.75" customHeight="1" thickBot="1">
      <c r="A6" s="257"/>
      <c r="B6" s="193"/>
      <c r="C6" s="253"/>
      <c r="D6" s="47" t="s">
        <v>24</v>
      </c>
      <c r="E6" s="118" t="s">
        <v>6</v>
      </c>
      <c r="F6" s="55" t="s">
        <v>8</v>
      </c>
    </row>
    <row r="7" spans="1:6" ht="30" customHeight="1" thickBot="1">
      <c r="A7" s="258"/>
      <c r="B7" s="146" t="s">
        <v>14</v>
      </c>
      <c r="C7" s="147" t="s">
        <v>15</v>
      </c>
      <c r="D7" s="48" t="s">
        <v>9</v>
      </c>
      <c r="E7" s="117" t="s">
        <v>10</v>
      </c>
      <c r="F7" s="50" t="s">
        <v>7</v>
      </c>
    </row>
    <row r="8" spans="1:6" s="20" customFormat="1" ht="19.5" customHeight="1">
      <c r="A8" s="238" t="s">
        <v>12</v>
      </c>
      <c r="B8" s="259">
        <f>'[1]TableUS5b'!$E$110</f>
        <v>4.035171757958975</v>
      </c>
      <c r="C8" s="261">
        <f>'[1]TableUS5b'!$E$150</f>
        <v>4.307576938287459</v>
      </c>
      <c r="D8" s="263">
        <f>'[1]TableUS4d'!$C$33</f>
        <v>0.029736491173083968</v>
      </c>
      <c r="E8" s="143">
        <f>(1+'[1]TableUS4d'!$F$33)*(1+'[1]TableUS4d'!$G$33)-1</f>
        <v>0.021178599448557156</v>
      </c>
      <c r="F8" s="141">
        <f>'[1]TableUS4d'!$H$33</f>
        <v>0.008380406453041722</v>
      </c>
    </row>
    <row r="9" spans="1:9" s="20" customFormat="1" ht="19.5" customHeight="1" thickBot="1">
      <c r="A9" s="239"/>
      <c r="B9" s="260"/>
      <c r="C9" s="262"/>
      <c r="D9" s="264"/>
      <c r="E9" s="144">
        <f>E8/($E8+$F8)</f>
        <v>0.71648551101685</v>
      </c>
      <c r="F9" s="142">
        <f>F8/($E8+$F8)</f>
        <v>0.28351448898315</v>
      </c>
      <c r="I9" s="43">
        <f>(1+D8)-(1+E8)*(1+F8)</f>
        <v>0</v>
      </c>
    </row>
    <row r="10" spans="1:6" ht="19.5" customHeight="1">
      <c r="A10" s="244" t="s">
        <v>0</v>
      </c>
      <c r="B10" s="259">
        <f>'[7]Table JP.4c'!$B$8</f>
        <v>3.5919957217770033</v>
      </c>
      <c r="C10" s="261">
        <f>'[7]Table JP.4c'!$C$8</f>
        <v>6.1560611574085655</v>
      </c>
      <c r="D10" s="249">
        <f>'[7]Table JP.4d'!$C$21</f>
        <v>0.039215223591540616</v>
      </c>
      <c r="E10" s="143">
        <f>(1+'[7]Table JP.4d'!$F$21)*(1+'[7]Table JP.4d'!$G$21)-1</f>
        <v>0.030503379094664496</v>
      </c>
      <c r="F10" s="141">
        <f>'[7]Table JP.4d'!$H$21</f>
        <v>0.00845396984969593</v>
      </c>
    </row>
    <row r="11" spans="1:9" ht="19.5" customHeight="1" thickBot="1">
      <c r="A11" s="245"/>
      <c r="B11" s="260"/>
      <c r="C11" s="262"/>
      <c r="D11" s="250"/>
      <c r="E11" s="144">
        <f>E10/($E10+$F10)</f>
        <v>0.782994221147593</v>
      </c>
      <c r="F11" s="53">
        <f>F10/($E10+$F10)</f>
        <v>0.21700577885240702</v>
      </c>
      <c r="I11" s="43">
        <f>(1+D10)-(1+E10)*(1+F10)</f>
        <v>0</v>
      </c>
    </row>
    <row r="12" spans="1:6" ht="19.5" customHeight="1">
      <c r="A12" s="244" t="s">
        <v>1</v>
      </c>
      <c r="B12" s="259">
        <f>'[3]TableDE4c'!$D$34</f>
        <v>3.1331885945772493</v>
      </c>
      <c r="C12" s="261">
        <f>'[3]TableDE4c'!$E$34</f>
        <v>4.155871690446679</v>
      </c>
      <c r="D12" s="249">
        <f>'[3]TableDE4c'!$C$34</f>
        <v>0.026807981265807967</v>
      </c>
      <c r="E12" s="143">
        <f>'[3]TableDE4c'!$L$34</f>
        <v>0.030810038993853484</v>
      </c>
      <c r="F12" s="141">
        <f>'[3]TableDE4c'!$N$34</f>
        <v>-0.0038824396122022486</v>
      </c>
    </row>
    <row r="13" spans="1:9" ht="19.5" customHeight="1" thickBot="1">
      <c r="A13" s="245"/>
      <c r="B13" s="260"/>
      <c r="C13" s="262"/>
      <c r="D13" s="250"/>
      <c r="E13" s="144">
        <f>E12/($E12+$F12)</f>
        <v>1.144180680838849</v>
      </c>
      <c r="F13" s="142">
        <f>F12/($E12+$F12)</f>
        <v>-0.14418068083884916</v>
      </c>
      <c r="I13" s="43">
        <f>(1+D12)-(1+E12)*(1+F12)</f>
        <v>0</v>
      </c>
    </row>
    <row r="14" spans="1:6" s="20" customFormat="1" ht="19.5" customHeight="1">
      <c r="A14" s="238" t="s">
        <v>5</v>
      </c>
      <c r="B14" s="259">
        <f>'[2]Table FR.4c'!$B$41</f>
        <v>3.509110574389687</v>
      </c>
      <c r="C14" s="261">
        <f>'[2]Table FR.4c'!$C$41</f>
        <v>6.053871254194354</v>
      </c>
      <c r="D14" s="249">
        <f>'[2]Table FR.4d'!$C$42</f>
        <v>0.03601879801460539</v>
      </c>
      <c r="E14" s="143">
        <f>(1+'[2]Table FR.4d'!$F$42)*(1+'[2]Table FR.4d'!$G$42)-1</f>
        <v>0.0268156986700403</v>
      </c>
      <c r="F14" s="141">
        <f>'[2]Table FR.4d'!$H$42</f>
        <v>0.008962756760035218</v>
      </c>
    </row>
    <row r="15" spans="1:9" s="20" customFormat="1" ht="19.5" customHeight="1" thickBot="1">
      <c r="A15" s="239"/>
      <c r="B15" s="260"/>
      <c r="C15" s="262"/>
      <c r="D15" s="250"/>
      <c r="E15" s="144">
        <f>E14/($E14+$F14)</f>
        <v>0.7494929098448144</v>
      </c>
      <c r="F15" s="53">
        <f>F14/($E14+$F14)</f>
        <v>0.25050709015518563</v>
      </c>
      <c r="I15" s="43">
        <f>(1+D14)-(1+E14)*(1+F14)</f>
        <v>0</v>
      </c>
    </row>
    <row r="16" spans="1:6" ht="19.5" customHeight="1">
      <c r="A16" s="244" t="s">
        <v>13</v>
      </c>
      <c r="B16" s="246">
        <f>'[8]TableUK4c'!$B$54</f>
        <v>3.1421656751913973</v>
      </c>
      <c r="C16" s="240">
        <f>'[8]TableUK4c'!$C$54</f>
        <v>5.225548274022708</v>
      </c>
      <c r="D16" s="242">
        <f>'[8]TableUK4d'!$C$54</f>
        <v>0.035048642978026345</v>
      </c>
      <c r="E16" s="145">
        <f>'[8]TableUK4d'!$F$54</f>
        <v>0.014515144334443342</v>
      </c>
      <c r="F16" s="141">
        <f>'[8]TableUK4d'!$H$54</f>
        <v>0.020239716241055694</v>
      </c>
    </row>
    <row r="17" spans="1:9" ht="19.5" customHeight="1" thickBot="1">
      <c r="A17" s="245"/>
      <c r="B17" s="247"/>
      <c r="C17" s="241"/>
      <c r="D17" s="243"/>
      <c r="E17" s="122">
        <f>E16/($E16+$F16)</f>
        <v>0.4176435783107705</v>
      </c>
      <c r="F17" s="52">
        <f>F16/($E16+$F16)</f>
        <v>0.5823564216892295</v>
      </c>
      <c r="I17" s="43">
        <f>(1+D16)-(1+E16)*(1+F16)</f>
        <v>0</v>
      </c>
    </row>
    <row r="18" spans="1:6" s="20" customFormat="1" ht="19.5" customHeight="1">
      <c r="A18" s="238" t="s">
        <v>3</v>
      </c>
      <c r="B18" s="259">
        <f>'[6]Table IT.4c'!$B$8</f>
        <v>2.5884069080626637</v>
      </c>
      <c r="C18" s="261">
        <f>'[6]Table IT.4c'!$C$8</f>
        <v>6.088732841107001</v>
      </c>
      <c r="D18" s="249">
        <f>'[6]Table IT.4d'!$C$9</f>
        <v>0.040718492875286394</v>
      </c>
      <c r="E18" s="143">
        <f>'[6]Table IT.4d'!$E$9</f>
        <v>0.025586347741053173</v>
      </c>
      <c r="F18" s="141">
        <f>'[6]Table IT.4d'!$F$9</f>
        <v>0.014754628089154176</v>
      </c>
    </row>
    <row r="19" spans="1:9" s="20" customFormat="1" ht="19.5" customHeight="1" thickBot="1">
      <c r="A19" s="239"/>
      <c r="B19" s="260"/>
      <c r="C19" s="262"/>
      <c r="D19" s="250"/>
      <c r="E19" s="144">
        <f>E18/($E18+$F18)</f>
        <v>0.6342520778065587</v>
      </c>
      <c r="F19" s="53">
        <f>F18/($E18+$F18)</f>
        <v>0.3657479221934414</v>
      </c>
      <c r="I19" s="43">
        <f>(1+D18)-(1+E18)*(1+F18)</f>
        <v>0</v>
      </c>
    </row>
    <row r="20" spans="1:6" s="20" customFormat="1" ht="21">
      <c r="A20" s="238" t="s">
        <v>2</v>
      </c>
      <c r="B20" s="259">
        <f>'[4]Table CA.4c'!$B$8</f>
        <v>2.835565137351561</v>
      </c>
      <c r="C20" s="261">
        <f>'[4]Table CA.4c'!$C$8</f>
        <v>4.117730307642461</v>
      </c>
      <c r="D20" s="249">
        <f>'[4]Table CA.4d'!$C$12</f>
        <v>0.0381024544717119</v>
      </c>
      <c r="E20" s="143">
        <f>'[4]Table CA.4d'!$E$12</f>
        <v>0.033873094345663324</v>
      </c>
      <c r="F20" s="141">
        <f>'[4]Table CA.4d'!$F$12</f>
        <v>0.004090792331456594</v>
      </c>
    </row>
    <row r="21" spans="1:9" s="20" customFormat="1" ht="18" customHeight="1" thickBot="1">
      <c r="A21" s="239"/>
      <c r="B21" s="260"/>
      <c r="C21" s="262"/>
      <c r="D21" s="250"/>
      <c r="E21" s="144">
        <f>E20/($E20+$F20)</f>
        <v>0.8922451653528396</v>
      </c>
      <c r="F21" s="142">
        <f>F20/($E20+$F20)</f>
        <v>0.10775483464716044</v>
      </c>
      <c r="I21" s="43">
        <f>(1+D20)-(1+E20)*(1+F20)</f>
        <v>0</v>
      </c>
    </row>
    <row r="22" spans="1:6" s="20" customFormat="1" ht="21">
      <c r="A22" s="238" t="s">
        <v>4</v>
      </c>
      <c r="B22" s="259">
        <f>'[5]Table AU.4c'!$B$17</f>
        <v>3.9060119179406083</v>
      </c>
      <c r="C22" s="261">
        <f>'[5]Table AU.4c'!$C$17</f>
        <v>5.844991606043648</v>
      </c>
      <c r="D22" s="249">
        <f>'[5]Table AU.4d'!$C$18</f>
        <v>0.042347699798320315</v>
      </c>
      <c r="E22" s="143">
        <f>(1+'[5]Table AU.4d'!$F$18)*(1+'[5]Table AU.4d'!$G$18)-1</f>
        <v>0.025456839183015223</v>
      </c>
      <c r="F22" s="141">
        <f>'[5]Table AU.4d'!$H$18</f>
        <v>0.016471547089940808</v>
      </c>
    </row>
    <row r="23" spans="1:9" s="20" customFormat="1" ht="18" customHeight="1" thickBot="1">
      <c r="A23" s="248"/>
      <c r="B23" s="265"/>
      <c r="C23" s="266"/>
      <c r="D23" s="267"/>
      <c r="E23" s="127">
        <f>E22/($E22+$F22)</f>
        <v>0.6071504640624574</v>
      </c>
      <c r="F23" s="54">
        <f>F22/($E22+$F22)</f>
        <v>0.39284953593754257</v>
      </c>
      <c r="I23" s="43">
        <f>(1+D22)-(1+E22)*(1+F22)</f>
        <v>0</v>
      </c>
    </row>
    <row r="24" spans="1:6" ht="12.75" thickTop="1">
      <c r="A24" s="8"/>
      <c r="B24" s="8"/>
      <c r="C24" s="8"/>
      <c r="D24" s="12"/>
      <c r="E24" s="12"/>
      <c r="F24" s="12"/>
    </row>
    <row r="25" spans="1:6" ht="12.75" thickBot="1">
      <c r="A25" s="8"/>
      <c r="B25" s="8"/>
      <c r="C25" s="8"/>
      <c r="D25" s="12"/>
      <c r="E25" s="12"/>
      <c r="F25" s="12"/>
    </row>
    <row r="26" spans="1:6" ht="12.75" customHeight="1">
      <c r="A26" s="179" t="s">
        <v>27</v>
      </c>
      <c r="B26" s="180"/>
      <c r="C26" s="180"/>
      <c r="D26" s="180"/>
      <c r="E26" s="180"/>
      <c r="F26" s="181"/>
    </row>
    <row r="27" spans="1:6" ht="12" customHeight="1">
      <c r="A27" s="182"/>
      <c r="B27" s="183"/>
      <c r="C27" s="183"/>
      <c r="D27" s="183"/>
      <c r="E27" s="183"/>
      <c r="F27" s="184"/>
    </row>
    <row r="28" spans="1:6" ht="12.75" customHeight="1" thickBot="1">
      <c r="A28" s="185"/>
      <c r="B28" s="186"/>
      <c r="C28" s="186"/>
      <c r="D28" s="186"/>
      <c r="E28" s="186"/>
      <c r="F28" s="187"/>
    </row>
    <row r="29" spans="1:6" ht="12">
      <c r="A29" s="8"/>
      <c r="B29" s="8"/>
      <c r="C29" s="8"/>
      <c r="D29" s="12"/>
      <c r="E29" s="12"/>
      <c r="F29" s="12"/>
    </row>
    <row r="30" spans="1:6" ht="12">
      <c r="A30" s="8"/>
      <c r="B30" s="8"/>
      <c r="C30" s="8"/>
      <c r="D30" s="12"/>
      <c r="E30" s="12"/>
      <c r="F30" s="12"/>
    </row>
    <row r="31" spans="1:6" ht="12">
      <c r="A31" s="8"/>
      <c r="B31" s="8"/>
      <c r="C31" s="8"/>
      <c r="D31" s="12"/>
      <c r="E31" s="12"/>
      <c r="F31" s="12"/>
    </row>
    <row r="32" spans="1:6" ht="12">
      <c r="A32" s="8"/>
      <c r="B32" s="8"/>
      <c r="C32" s="8"/>
      <c r="D32" s="12"/>
      <c r="E32" s="12"/>
      <c r="F32" s="12"/>
    </row>
    <row r="33" spans="1:6" ht="12">
      <c r="A33" s="8"/>
      <c r="B33" s="8"/>
      <c r="C33" s="8"/>
      <c r="D33" s="12"/>
      <c r="E33" s="12"/>
      <c r="F33" s="12"/>
    </row>
    <row r="34" spans="1:6" ht="12">
      <c r="A34" s="8"/>
      <c r="B34" s="8"/>
      <c r="C34" s="8"/>
      <c r="D34" s="12"/>
      <c r="E34" s="12"/>
      <c r="F34" s="12"/>
    </row>
    <row r="35" spans="1:6" ht="12">
      <c r="A35" s="8"/>
      <c r="B35" s="8"/>
      <c r="C35" s="8"/>
      <c r="D35" s="12"/>
      <c r="E35" s="12"/>
      <c r="F35" s="12"/>
    </row>
    <row r="36" spans="1:6" ht="12">
      <c r="A36" s="8"/>
      <c r="B36" s="8"/>
      <c r="C36" s="8"/>
      <c r="D36" s="12"/>
      <c r="E36" s="12"/>
      <c r="F36" s="12"/>
    </row>
    <row r="37" spans="1:6" ht="12">
      <c r="A37" s="8"/>
      <c r="B37" s="8"/>
      <c r="C37" s="8"/>
      <c r="D37" s="12"/>
      <c r="E37" s="12"/>
      <c r="F37" s="12"/>
    </row>
    <row r="38" spans="1:6" ht="12">
      <c r="A38" s="8"/>
      <c r="B38" s="8"/>
      <c r="C38" s="8"/>
      <c r="D38" s="12"/>
      <c r="E38" s="12"/>
      <c r="F38" s="12"/>
    </row>
    <row r="39" spans="1:6" ht="12">
      <c r="A39" s="8"/>
      <c r="B39" s="8"/>
      <c r="C39" s="8"/>
      <c r="D39" s="12"/>
      <c r="E39" s="12"/>
      <c r="F39" s="12"/>
    </row>
    <row r="40" spans="1:6" ht="12">
      <c r="A40" s="8"/>
      <c r="B40" s="8"/>
      <c r="C40" s="8"/>
      <c r="D40" s="12"/>
      <c r="E40" s="12"/>
      <c r="F40" s="12"/>
    </row>
    <row r="41" spans="1:6" ht="12">
      <c r="A41" s="8"/>
      <c r="B41" s="8"/>
      <c r="C41" s="8"/>
      <c r="D41" s="12"/>
      <c r="E41" s="12"/>
      <c r="F41" s="12"/>
    </row>
    <row r="42" spans="1:6" ht="12">
      <c r="A42" s="8"/>
      <c r="B42" s="8"/>
      <c r="C42" s="8"/>
      <c r="D42" s="12"/>
      <c r="E42" s="12"/>
      <c r="F42" s="12"/>
    </row>
    <row r="43" spans="1:6" ht="12">
      <c r="A43" s="8"/>
      <c r="B43" s="8"/>
      <c r="C43" s="8"/>
      <c r="D43" s="12"/>
      <c r="E43" s="12"/>
      <c r="F43" s="12"/>
    </row>
    <row r="44" spans="1:6" ht="12">
      <c r="A44" s="8"/>
      <c r="B44" s="8"/>
      <c r="C44" s="8"/>
      <c r="D44" s="12"/>
      <c r="E44" s="12"/>
      <c r="F44" s="12"/>
    </row>
    <row r="45" spans="1:6" ht="12">
      <c r="A45" s="8"/>
      <c r="B45" s="8"/>
      <c r="C45" s="8"/>
      <c r="D45" s="12"/>
      <c r="E45" s="12"/>
      <c r="F45" s="12"/>
    </row>
    <row r="46" spans="1:6" ht="12">
      <c r="A46" s="8"/>
      <c r="B46" s="8"/>
      <c r="C46" s="8"/>
      <c r="D46" s="12"/>
      <c r="E46" s="12"/>
      <c r="F46" s="12"/>
    </row>
    <row r="47" spans="1:6" ht="12">
      <c r="A47" s="8"/>
      <c r="B47" s="8"/>
      <c r="C47" s="8"/>
      <c r="D47" s="12"/>
      <c r="E47" s="12"/>
      <c r="F47" s="12"/>
    </row>
    <row r="48" spans="1:6" ht="12">
      <c r="A48" s="8"/>
      <c r="B48" s="8"/>
      <c r="C48" s="8"/>
      <c r="D48" s="12"/>
      <c r="E48" s="12"/>
      <c r="F48" s="12"/>
    </row>
    <row r="49" spans="1:6" ht="12">
      <c r="A49" s="8"/>
      <c r="B49" s="8"/>
      <c r="C49" s="8"/>
      <c r="D49" s="12"/>
      <c r="E49" s="12"/>
      <c r="F49" s="12"/>
    </row>
    <row r="50" spans="1:6" ht="12">
      <c r="A50" s="8"/>
      <c r="B50" s="8"/>
      <c r="C50" s="8"/>
      <c r="D50" s="12"/>
      <c r="E50" s="12"/>
      <c r="F50" s="12"/>
    </row>
    <row r="51" spans="1:6" ht="12">
      <c r="A51" s="8"/>
      <c r="B51" s="8"/>
      <c r="C51" s="8"/>
      <c r="D51" s="12"/>
      <c r="E51" s="12"/>
      <c r="F51" s="12"/>
    </row>
    <row r="52" spans="1:6" ht="12">
      <c r="A52" s="8"/>
      <c r="B52" s="8"/>
      <c r="C52" s="8"/>
      <c r="D52" s="12"/>
      <c r="E52" s="12"/>
      <c r="F52" s="12"/>
    </row>
    <row r="53" spans="1:6" ht="12">
      <c r="A53" s="8"/>
      <c r="B53" s="8"/>
      <c r="C53" s="8"/>
      <c r="D53" s="12"/>
      <c r="E53" s="12"/>
      <c r="F53" s="12"/>
    </row>
    <row r="54" spans="1:6" ht="12">
      <c r="A54" s="8"/>
      <c r="B54" s="8"/>
      <c r="C54" s="8"/>
      <c r="D54" s="12"/>
      <c r="E54" s="12"/>
      <c r="F54" s="12"/>
    </row>
    <row r="55" spans="4:6" ht="12">
      <c r="D55" s="13"/>
      <c r="E55" s="13"/>
      <c r="F55" s="13"/>
    </row>
    <row r="56" spans="4:6" ht="12">
      <c r="D56" s="13"/>
      <c r="E56" s="13"/>
      <c r="F56" s="13"/>
    </row>
    <row r="57" spans="4:6" ht="12">
      <c r="D57" s="13"/>
      <c r="E57" s="13"/>
      <c r="F57" s="13"/>
    </row>
    <row r="58" spans="4:6" ht="12">
      <c r="D58" s="13"/>
      <c r="E58" s="13"/>
      <c r="F58" s="13"/>
    </row>
    <row r="59" spans="4:6" ht="12">
      <c r="D59" s="13"/>
      <c r="E59" s="13"/>
      <c r="F59" s="13"/>
    </row>
    <row r="60" spans="4:6" ht="12">
      <c r="D60" s="13"/>
      <c r="E60" s="13"/>
      <c r="F60" s="13"/>
    </row>
    <row r="61" spans="4:6" ht="12">
      <c r="D61" s="13"/>
      <c r="E61" s="13"/>
      <c r="F61" s="13"/>
    </row>
    <row r="62" spans="4:6" ht="12">
      <c r="D62" s="13"/>
      <c r="E62" s="13"/>
      <c r="F62" s="13"/>
    </row>
    <row r="63" spans="4:6" ht="12">
      <c r="D63" s="13"/>
      <c r="E63" s="13"/>
      <c r="F63" s="13"/>
    </row>
    <row r="64" spans="4:6" ht="12">
      <c r="D64" s="13"/>
      <c r="E64" s="13"/>
      <c r="F64" s="13"/>
    </row>
    <row r="65" spans="4:6" ht="12">
      <c r="D65" s="13"/>
      <c r="E65" s="13"/>
      <c r="F65" s="13"/>
    </row>
    <row r="66" spans="4:6" ht="12">
      <c r="D66" s="13"/>
      <c r="E66" s="13"/>
      <c r="F66" s="13"/>
    </row>
    <row r="67" spans="4:6" ht="12">
      <c r="D67" s="13"/>
      <c r="E67" s="13"/>
      <c r="F67" s="13"/>
    </row>
    <row r="68" spans="4:6" ht="12">
      <c r="D68" s="13"/>
      <c r="E68" s="13"/>
      <c r="F68" s="13"/>
    </row>
    <row r="69" spans="4:6" ht="12">
      <c r="D69" s="13"/>
      <c r="E69" s="13"/>
      <c r="F69" s="13"/>
    </row>
    <row r="70" spans="4:6" ht="12">
      <c r="D70" s="13"/>
      <c r="E70" s="13"/>
      <c r="F70" s="13"/>
    </row>
    <row r="71" spans="4:6" ht="12">
      <c r="D71" s="13"/>
      <c r="E71" s="13"/>
      <c r="F71" s="13"/>
    </row>
    <row r="72" spans="4:6" ht="12">
      <c r="D72" s="13"/>
      <c r="E72" s="13"/>
      <c r="F72" s="13"/>
    </row>
    <row r="73" spans="4:6" ht="12">
      <c r="D73" s="13"/>
      <c r="E73" s="13"/>
      <c r="F73" s="13"/>
    </row>
    <row r="74" spans="4:6" ht="12">
      <c r="D74" s="13"/>
      <c r="E74" s="13"/>
      <c r="F74" s="13"/>
    </row>
    <row r="75" spans="4:6" ht="12">
      <c r="D75" s="13"/>
      <c r="E75" s="13"/>
      <c r="F75" s="13"/>
    </row>
    <row r="76" spans="4:6" ht="12">
      <c r="D76" s="13"/>
      <c r="E76" s="13"/>
      <c r="F76" s="13"/>
    </row>
    <row r="77" spans="4:6" ht="12">
      <c r="D77" s="13"/>
      <c r="E77" s="13"/>
      <c r="F77" s="13"/>
    </row>
    <row r="78" spans="4:6" ht="12">
      <c r="D78" s="13"/>
      <c r="E78" s="13"/>
      <c r="F78" s="13"/>
    </row>
    <row r="79" spans="4:6" ht="12">
      <c r="D79" s="13"/>
      <c r="E79" s="13"/>
      <c r="F79" s="13"/>
    </row>
    <row r="80" spans="4:6" ht="12">
      <c r="D80" s="13"/>
      <c r="E80" s="13"/>
      <c r="F80" s="13"/>
    </row>
    <row r="81" spans="4:6" ht="12">
      <c r="D81" s="13"/>
      <c r="E81" s="13"/>
      <c r="F81" s="13"/>
    </row>
    <row r="82" spans="4:6" ht="12">
      <c r="D82" s="13"/>
      <c r="E82" s="13"/>
      <c r="F82" s="13"/>
    </row>
    <row r="83" spans="4:6" ht="12">
      <c r="D83" s="13"/>
      <c r="E83" s="13"/>
      <c r="F83" s="13"/>
    </row>
    <row r="84" spans="4:6" ht="12">
      <c r="D84" s="13"/>
      <c r="E84" s="13"/>
      <c r="F84" s="13"/>
    </row>
    <row r="85" spans="4:6" ht="12">
      <c r="D85" s="13"/>
      <c r="E85" s="13"/>
      <c r="F85" s="13"/>
    </row>
    <row r="86" spans="4:6" ht="12">
      <c r="D86" s="13"/>
      <c r="E86" s="13"/>
      <c r="F86" s="13"/>
    </row>
    <row r="87" spans="4:6" ht="12">
      <c r="D87" s="13"/>
      <c r="E87" s="13"/>
      <c r="F87" s="13"/>
    </row>
    <row r="88" spans="4:6" ht="12">
      <c r="D88" s="13"/>
      <c r="E88" s="13"/>
      <c r="F88" s="13"/>
    </row>
    <row r="89" spans="4:6" ht="12">
      <c r="D89" s="13"/>
      <c r="E89" s="13"/>
      <c r="F89" s="13"/>
    </row>
    <row r="90" spans="4:6" ht="12">
      <c r="D90" s="13"/>
      <c r="E90" s="13"/>
      <c r="F90" s="13"/>
    </row>
    <row r="91" spans="4:6" ht="12">
      <c r="D91" s="13"/>
      <c r="E91" s="13"/>
      <c r="F91" s="13"/>
    </row>
    <row r="92" spans="4:6" ht="12">
      <c r="D92" s="13"/>
      <c r="E92" s="13"/>
      <c r="F92" s="13"/>
    </row>
    <row r="93" spans="4:6" ht="12">
      <c r="D93" s="13"/>
      <c r="E93" s="13"/>
      <c r="F93" s="13"/>
    </row>
    <row r="94" spans="4:6" ht="12">
      <c r="D94" s="13"/>
      <c r="E94" s="13"/>
      <c r="F94" s="13"/>
    </row>
    <row r="95" spans="4:6" ht="12">
      <c r="D95" s="13"/>
      <c r="E95" s="13"/>
      <c r="F95" s="13"/>
    </row>
    <row r="96" spans="4:6" ht="12">
      <c r="D96" s="13"/>
      <c r="E96" s="13"/>
      <c r="F96" s="13"/>
    </row>
    <row r="97" spans="4:6" ht="12">
      <c r="D97" s="13"/>
      <c r="E97" s="13"/>
      <c r="F97" s="13"/>
    </row>
    <row r="98" spans="4:6" ht="12">
      <c r="D98" s="13"/>
      <c r="E98" s="13"/>
      <c r="F98" s="13"/>
    </row>
    <row r="99" spans="4:6" ht="12">
      <c r="D99" s="13"/>
      <c r="E99" s="13"/>
      <c r="F99" s="13"/>
    </row>
    <row r="100" spans="4:6" ht="12">
      <c r="D100" s="13"/>
      <c r="E100" s="13"/>
      <c r="F100" s="13"/>
    </row>
    <row r="101" spans="4:6" ht="12">
      <c r="D101" s="13"/>
      <c r="E101" s="13"/>
      <c r="F101" s="13"/>
    </row>
    <row r="102" spans="4:6" ht="12">
      <c r="D102" s="13"/>
      <c r="E102" s="13"/>
      <c r="F102" s="13"/>
    </row>
    <row r="103" spans="4:6" ht="12">
      <c r="D103" s="13"/>
      <c r="E103" s="13"/>
      <c r="F103" s="13"/>
    </row>
    <row r="104" spans="4:6" ht="12">
      <c r="D104" s="13"/>
      <c r="E104" s="13"/>
      <c r="F104" s="13"/>
    </row>
    <row r="105" spans="4:6" ht="12">
      <c r="D105" s="13"/>
      <c r="E105" s="13"/>
      <c r="F105" s="13"/>
    </row>
    <row r="106" spans="4:6" ht="12">
      <c r="D106" s="13"/>
      <c r="E106" s="13"/>
      <c r="F106" s="13"/>
    </row>
    <row r="107" spans="4:6" ht="12">
      <c r="D107" s="13"/>
      <c r="E107" s="13"/>
      <c r="F107" s="13"/>
    </row>
    <row r="108" spans="4:6" ht="12">
      <c r="D108" s="13"/>
      <c r="E108" s="13"/>
      <c r="F108" s="13"/>
    </row>
    <row r="109" spans="4:6" ht="12">
      <c r="D109" s="13"/>
      <c r="E109" s="13"/>
      <c r="F109" s="13"/>
    </row>
    <row r="110" spans="4:6" ht="12">
      <c r="D110" s="13"/>
      <c r="E110" s="13"/>
      <c r="F110" s="13"/>
    </row>
    <row r="111" spans="4:6" ht="12">
      <c r="D111" s="13"/>
      <c r="E111" s="13"/>
      <c r="F111" s="13"/>
    </row>
    <row r="112" spans="4:6" ht="12">
      <c r="D112" s="13"/>
      <c r="E112" s="13"/>
      <c r="F112" s="13"/>
    </row>
    <row r="113" spans="4:6" ht="12">
      <c r="D113" s="13"/>
      <c r="E113" s="13"/>
      <c r="F113" s="13"/>
    </row>
    <row r="114" spans="4:6" ht="12">
      <c r="D114" s="13"/>
      <c r="E114" s="13"/>
      <c r="F114" s="13"/>
    </row>
    <row r="115" spans="4:6" ht="12">
      <c r="D115" s="13"/>
      <c r="E115" s="13"/>
      <c r="F115" s="13"/>
    </row>
    <row r="116" spans="4:6" ht="12">
      <c r="D116" s="13"/>
      <c r="E116" s="13"/>
      <c r="F116" s="13"/>
    </row>
    <row r="117" spans="4:6" ht="12">
      <c r="D117" s="13"/>
      <c r="E117" s="13"/>
      <c r="F117" s="13"/>
    </row>
    <row r="118" spans="4:6" ht="12">
      <c r="D118" s="13"/>
      <c r="E118" s="13"/>
      <c r="F118" s="13"/>
    </row>
    <row r="119" spans="4:6" ht="12">
      <c r="D119" s="13"/>
      <c r="E119" s="13"/>
      <c r="F119" s="13"/>
    </row>
    <row r="120" spans="4:6" ht="12">
      <c r="D120" s="13"/>
      <c r="E120" s="13"/>
      <c r="F120" s="13"/>
    </row>
    <row r="121" spans="4:6" ht="12">
      <c r="D121" s="13"/>
      <c r="E121" s="13"/>
      <c r="F121" s="13"/>
    </row>
    <row r="122" spans="4:6" ht="12">
      <c r="D122" s="13"/>
      <c r="E122" s="13"/>
      <c r="F122" s="13"/>
    </row>
    <row r="123" spans="4:6" ht="12">
      <c r="D123" s="13"/>
      <c r="E123" s="13"/>
      <c r="F123" s="13"/>
    </row>
    <row r="124" spans="4:6" ht="12">
      <c r="D124" s="13"/>
      <c r="E124" s="13"/>
      <c r="F124" s="13"/>
    </row>
    <row r="125" spans="4:6" ht="12">
      <c r="D125" s="13"/>
      <c r="E125" s="13"/>
      <c r="F125" s="13"/>
    </row>
    <row r="126" spans="4:6" ht="12">
      <c r="D126" s="13"/>
      <c r="E126" s="13"/>
      <c r="F126" s="13"/>
    </row>
    <row r="127" spans="4:6" ht="12">
      <c r="D127" s="13"/>
      <c r="E127" s="13"/>
      <c r="F127" s="13"/>
    </row>
    <row r="128" spans="4:6" ht="12">
      <c r="D128" s="13"/>
      <c r="E128" s="13"/>
      <c r="F128" s="13"/>
    </row>
    <row r="129" spans="4:6" ht="12">
      <c r="D129" s="13"/>
      <c r="E129" s="13"/>
      <c r="F129" s="13"/>
    </row>
    <row r="130" spans="4:6" ht="12">
      <c r="D130" s="13"/>
      <c r="E130" s="13"/>
      <c r="F130" s="13"/>
    </row>
    <row r="131" spans="4:6" ht="12">
      <c r="D131" s="13"/>
      <c r="E131" s="13"/>
      <c r="F131" s="13"/>
    </row>
    <row r="132" spans="4:6" ht="12">
      <c r="D132" s="13"/>
      <c r="E132" s="13"/>
      <c r="F132" s="13"/>
    </row>
    <row r="133" spans="4:6" ht="12">
      <c r="D133" s="13"/>
      <c r="E133" s="13"/>
      <c r="F133" s="13"/>
    </row>
    <row r="134" spans="4:6" ht="12">
      <c r="D134" s="13"/>
      <c r="E134" s="13"/>
      <c r="F134" s="13"/>
    </row>
    <row r="135" spans="4:6" ht="12">
      <c r="D135" s="13"/>
      <c r="E135" s="13"/>
      <c r="F135" s="13"/>
    </row>
    <row r="136" spans="4:6" ht="12">
      <c r="D136" s="13"/>
      <c r="E136" s="13"/>
      <c r="F136" s="13"/>
    </row>
    <row r="137" spans="4:6" ht="12">
      <c r="D137" s="13"/>
      <c r="E137" s="13"/>
      <c r="F137" s="13"/>
    </row>
    <row r="138" spans="4:6" ht="12">
      <c r="D138" s="13"/>
      <c r="E138" s="13"/>
      <c r="F138" s="13"/>
    </row>
    <row r="139" spans="4:6" ht="12">
      <c r="D139" s="13"/>
      <c r="E139" s="13"/>
      <c r="F139" s="13"/>
    </row>
    <row r="140" spans="4:6" ht="12">
      <c r="D140" s="13"/>
      <c r="E140" s="13"/>
      <c r="F140" s="13"/>
    </row>
    <row r="141" spans="4:6" ht="12">
      <c r="D141" s="13"/>
      <c r="E141" s="13"/>
      <c r="F141" s="13"/>
    </row>
    <row r="142" spans="4:6" ht="12">
      <c r="D142" s="13"/>
      <c r="E142" s="13"/>
      <c r="F142" s="13"/>
    </row>
    <row r="143" spans="4:6" ht="12">
      <c r="D143" s="13"/>
      <c r="E143" s="13"/>
      <c r="F143" s="13"/>
    </row>
    <row r="144" spans="4:6" ht="12">
      <c r="D144" s="13"/>
      <c r="E144" s="13"/>
      <c r="F144" s="13"/>
    </row>
    <row r="145" spans="4:6" ht="12">
      <c r="D145" s="13"/>
      <c r="E145" s="13"/>
      <c r="F145" s="13"/>
    </row>
    <row r="146" spans="4:6" ht="12">
      <c r="D146" s="13"/>
      <c r="E146" s="13"/>
      <c r="F146" s="13"/>
    </row>
    <row r="147" spans="4:6" ht="12">
      <c r="D147" s="13"/>
      <c r="E147" s="13"/>
      <c r="F147" s="13"/>
    </row>
    <row r="148" spans="4:6" ht="12">
      <c r="D148" s="13"/>
      <c r="E148" s="13"/>
      <c r="F148" s="13"/>
    </row>
    <row r="149" spans="4:6" ht="12">
      <c r="D149" s="13"/>
      <c r="E149" s="13"/>
      <c r="F149" s="13"/>
    </row>
    <row r="150" spans="4:6" ht="12">
      <c r="D150" s="13"/>
      <c r="E150" s="13"/>
      <c r="F150" s="13"/>
    </row>
    <row r="151" spans="4:6" ht="12">
      <c r="D151" s="13"/>
      <c r="E151" s="13"/>
      <c r="F151" s="13"/>
    </row>
    <row r="152" spans="4:6" ht="12">
      <c r="D152" s="13"/>
      <c r="E152" s="13"/>
      <c r="F152" s="13"/>
    </row>
    <row r="153" spans="4:6" ht="12">
      <c r="D153" s="13"/>
      <c r="E153" s="13"/>
      <c r="F153" s="13"/>
    </row>
    <row r="154" spans="4:6" ht="12">
      <c r="D154" s="13"/>
      <c r="E154" s="13"/>
      <c r="F154" s="13"/>
    </row>
    <row r="155" spans="4:6" ht="12">
      <c r="D155" s="13"/>
      <c r="E155" s="13"/>
      <c r="F155" s="13"/>
    </row>
    <row r="156" spans="4:6" ht="12">
      <c r="D156" s="13"/>
      <c r="E156" s="13"/>
      <c r="F156" s="13"/>
    </row>
    <row r="157" spans="4:6" ht="12">
      <c r="D157" s="13"/>
      <c r="E157" s="13"/>
      <c r="F157" s="13"/>
    </row>
    <row r="158" spans="4:6" ht="12">
      <c r="D158" s="13"/>
      <c r="E158" s="13"/>
      <c r="F158" s="13"/>
    </row>
    <row r="159" spans="4:6" ht="12">
      <c r="D159" s="13"/>
      <c r="E159" s="13"/>
      <c r="F159" s="13"/>
    </row>
    <row r="160" spans="4:6" ht="12">
      <c r="D160" s="13"/>
      <c r="E160" s="13"/>
      <c r="F160" s="13"/>
    </row>
    <row r="161" spans="4:6" ht="12">
      <c r="D161" s="13"/>
      <c r="E161" s="13"/>
      <c r="F161" s="13"/>
    </row>
    <row r="162" spans="4:6" ht="12">
      <c r="D162" s="13"/>
      <c r="E162" s="13"/>
      <c r="F162" s="13"/>
    </row>
    <row r="163" spans="4:6" ht="12">
      <c r="D163" s="13"/>
      <c r="E163" s="13"/>
      <c r="F163" s="13"/>
    </row>
    <row r="164" spans="4:6" ht="12">
      <c r="D164" s="13"/>
      <c r="E164" s="13"/>
      <c r="F164" s="13"/>
    </row>
  </sheetData>
  <sheetProtection/>
  <mergeCells count="37">
    <mergeCell ref="B22:B23"/>
    <mergeCell ref="C22:C23"/>
    <mergeCell ref="D18:D19"/>
    <mergeCell ref="D22:D23"/>
    <mergeCell ref="B20:B21"/>
    <mergeCell ref="C20:C21"/>
    <mergeCell ref="D20:D21"/>
    <mergeCell ref="C18:C19"/>
    <mergeCell ref="B18:B19"/>
    <mergeCell ref="C12:C13"/>
    <mergeCell ref="D12:D13"/>
    <mergeCell ref="C8:C9"/>
    <mergeCell ref="A12:A13"/>
    <mergeCell ref="B12:B13"/>
    <mergeCell ref="C14:C15"/>
    <mergeCell ref="B14:B15"/>
    <mergeCell ref="B10:B11"/>
    <mergeCell ref="D8:D9"/>
    <mergeCell ref="C10:C11"/>
    <mergeCell ref="A3:F3"/>
    <mergeCell ref="B5:C6"/>
    <mergeCell ref="D5:F5"/>
    <mergeCell ref="A6:A7"/>
    <mergeCell ref="A10:A11"/>
    <mergeCell ref="A8:A9"/>
    <mergeCell ref="B8:B9"/>
    <mergeCell ref="D10:D11"/>
    <mergeCell ref="A14:A15"/>
    <mergeCell ref="A18:A19"/>
    <mergeCell ref="A26:F28"/>
    <mergeCell ref="C16:C17"/>
    <mergeCell ref="D16:D17"/>
    <mergeCell ref="A16:A17"/>
    <mergeCell ref="B16:B17"/>
    <mergeCell ref="A22:A23"/>
    <mergeCell ref="A20:A21"/>
    <mergeCell ref="D14:D15"/>
  </mergeCells>
  <hyperlinks>
    <hyperlink ref="A1" location="Index!A1" display="Back to index"/>
  </hyperlinks>
  <printOptions horizontalCentered="1" verticalCentered="1"/>
  <pageMargins left="0.2" right="0" top="0.98" bottom="0.98" header="0.51" footer="0.51"/>
  <pageSetup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workbookViewId="0" topLeftCell="A1">
      <pane xSplit="1" ySplit="6" topLeftCell="B19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G22"/>
    </sheetView>
  </sheetViews>
  <sheetFormatPr defaultColWidth="10.375" defaultRowHeight="15.75"/>
  <cols>
    <col min="1" max="1" width="20.625" style="1" customWidth="1"/>
    <col min="2" max="7" width="16.625" style="1" customWidth="1"/>
    <col min="8" max="16384" width="10.375" style="1" customWidth="1"/>
  </cols>
  <sheetData>
    <row r="1" ht="12">
      <c r="A1" s="66" t="s">
        <v>53</v>
      </c>
    </row>
    <row r="2" ht="12.75" thickBot="1"/>
    <row r="3" spans="1:7" ht="49.5" customHeight="1" thickTop="1">
      <c r="A3" s="215" t="s">
        <v>101</v>
      </c>
      <c r="B3" s="216"/>
      <c r="C3" s="216"/>
      <c r="D3" s="216"/>
      <c r="E3" s="216"/>
      <c r="F3" s="216"/>
      <c r="G3" s="217"/>
    </row>
    <row r="4" spans="1:7" ht="21.75" thickBot="1">
      <c r="A4" s="2"/>
      <c r="B4" s="15"/>
      <c r="C4" s="15"/>
      <c r="D4" s="15"/>
      <c r="E4" s="15"/>
      <c r="F4" s="16"/>
      <c r="G4" s="17"/>
    </row>
    <row r="5" spans="1:7" ht="66" customHeight="1">
      <c r="A5" s="2"/>
      <c r="B5" s="271" t="s">
        <v>56</v>
      </c>
      <c r="C5" s="275"/>
      <c r="D5" s="271" t="s">
        <v>57</v>
      </c>
      <c r="E5" s="275"/>
      <c r="F5" s="271" t="s">
        <v>58</v>
      </c>
      <c r="G5" s="272"/>
    </row>
    <row r="6" spans="1:7" ht="60" customHeight="1" thickBot="1">
      <c r="A6" s="42"/>
      <c r="B6" s="68" t="s">
        <v>43</v>
      </c>
      <c r="C6" s="69" t="s">
        <v>44</v>
      </c>
      <c r="D6" s="68" t="s">
        <v>43</v>
      </c>
      <c r="E6" s="69" t="s">
        <v>44</v>
      </c>
      <c r="F6" s="68" t="s">
        <v>43</v>
      </c>
      <c r="G6" s="70" t="s">
        <v>44</v>
      </c>
    </row>
    <row r="7" spans="1:7" ht="22.5" customHeight="1">
      <c r="A7" s="212" t="s">
        <v>12</v>
      </c>
      <c r="B7" s="273">
        <f>'[9]Table A1'!$B$105</f>
        <v>4.035171757958975</v>
      </c>
      <c r="C7" s="276"/>
      <c r="D7" s="273">
        <f>'[9]Table A1'!$B$145</f>
        <v>4.307576938287459</v>
      </c>
      <c r="E7" s="276"/>
      <c r="F7" s="273">
        <f aca="true" t="shared" si="0" ref="F7:F22">D7-B7</f>
        <v>0.2724051803284846</v>
      </c>
      <c r="G7" s="274"/>
    </row>
    <row r="8" spans="1:7" ht="22.5" customHeight="1" thickBot="1">
      <c r="A8" s="213"/>
      <c r="B8" s="56">
        <f>B7-C8</f>
        <v>3.9910946200090764</v>
      </c>
      <c r="C8" s="57">
        <f>'[9]Table A25'!$B$105</f>
        <v>0.044077137949898315</v>
      </c>
      <c r="D8" s="56">
        <f>D7-E8</f>
        <v>4.561834758471925</v>
      </c>
      <c r="E8" s="57">
        <f>'[9]Table A25'!$B$145</f>
        <v>-0.2542578201844661</v>
      </c>
      <c r="F8" s="56">
        <f t="shared" si="0"/>
        <v>0.570740138462849</v>
      </c>
      <c r="G8" s="58">
        <f>E8-C8</f>
        <v>-0.2983349581343644</v>
      </c>
    </row>
    <row r="9" spans="1:7" s="20" customFormat="1" ht="22.5" customHeight="1">
      <c r="A9" s="212" t="s">
        <v>0</v>
      </c>
      <c r="B9" s="273">
        <f>'[9]Table A1'!$C$105</f>
        <v>3.5919957217770033</v>
      </c>
      <c r="C9" s="276"/>
      <c r="D9" s="273">
        <f>'[9]Table A1'!$C$145</f>
        <v>6.1560611574085655</v>
      </c>
      <c r="E9" s="276"/>
      <c r="F9" s="273">
        <f t="shared" si="0"/>
        <v>2.564065435631562</v>
      </c>
      <c r="G9" s="274"/>
    </row>
    <row r="10" spans="1:7" s="20" customFormat="1" ht="22.5" customHeight="1" thickBot="1">
      <c r="A10" s="213"/>
      <c r="B10" s="59">
        <f>B9-C10</f>
        <v>3.561679415788957</v>
      </c>
      <c r="C10" s="60">
        <f>'[9]Table A25'!$C$105</f>
        <v>0.03031630598804652</v>
      </c>
      <c r="D10" s="59">
        <f>D9-E10</f>
        <v>5.4822692294077</v>
      </c>
      <c r="E10" s="60">
        <f>'[9]Table A25'!$C$145</f>
        <v>0.6737919280008663</v>
      </c>
      <c r="F10" s="59">
        <f t="shared" si="0"/>
        <v>1.9205898136187427</v>
      </c>
      <c r="G10" s="61">
        <f>E10-C10</f>
        <v>0.6434756220128197</v>
      </c>
    </row>
    <row r="11" spans="1:7" s="20" customFormat="1" ht="22.5" customHeight="1">
      <c r="A11" s="212" t="s">
        <v>1</v>
      </c>
      <c r="B11" s="273">
        <f>'[9]Table A1'!$D$105</f>
        <v>3.1331885945772493</v>
      </c>
      <c r="C11" s="276"/>
      <c r="D11" s="273">
        <f>'[9]Table A1'!$D$145</f>
        <v>4.155871690446679</v>
      </c>
      <c r="E11" s="276"/>
      <c r="F11" s="273">
        <f t="shared" si="0"/>
        <v>1.0226830958694295</v>
      </c>
      <c r="G11" s="274"/>
    </row>
    <row r="12" spans="1:7" s="20" customFormat="1" ht="22.5" customHeight="1" thickBot="1">
      <c r="A12" s="213"/>
      <c r="B12" s="59">
        <f>B11-C12</f>
        <v>3.0536170948263774</v>
      </c>
      <c r="C12" s="60">
        <f>'[9]Table A25'!$D$105</f>
        <v>0.07957149975087191</v>
      </c>
      <c r="D12" s="59">
        <f>D11-E12</f>
        <v>3.7659939610262523</v>
      </c>
      <c r="E12" s="60">
        <f>'[9]Table A25'!$D$145</f>
        <v>0.38987772942042653</v>
      </c>
      <c r="F12" s="59">
        <f t="shared" si="0"/>
        <v>0.7123768661998748</v>
      </c>
      <c r="G12" s="61">
        <f>E12-C12</f>
        <v>0.3103062296695546</v>
      </c>
    </row>
    <row r="13" spans="1:7" s="20" customFormat="1" ht="22.5" customHeight="1">
      <c r="A13" s="212" t="s">
        <v>5</v>
      </c>
      <c r="B13" s="268">
        <f>'[9]Table A1'!$E$105</f>
        <v>3.509110574389687</v>
      </c>
      <c r="C13" s="270"/>
      <c r="D13" s="268">
        <f>'[9]Table A1'!$E$145</f>
        <v>6.053871254194354</v>
      </c>
      <c r="E13" s="270"/>
      <c r="F13" s="268">
        <f t="shared" si="0"/>
        <v>2.5447606798046665</v>
      </c>
      <c r="G13" s="269"/>
    </row>
    <row r="14" spans="1:7" s="20" customFormat="1" ht="22.5" customHeight="1" thickBot="1">
      <c r="A14" s="213"/>
      <c r="B14" s="59">
        <f>B13-C14</f>
        <v>3.400935442132211</v>
      </c>
      <c r="C14" s="60">
        <f>'[9]Table A25'!$E$105</f>
        <v>0.10817513225747605</v>
      </c>
      <c r="D14" s="59">
        <f>D13-E14</f>
        <v>6.180843722779174</v>
      </c>
      <c r="E14" s="60">
        <f>'[9]Table A25'!$E$145</f>
        <v>-0.12697246858482014</v>
      </c>
      <c r="F14" s="59">
        <f t="shared" si="0"/>
        <v>2.779908280646963</v>
      </c>
      <c r="G14" s="61">
        <f>E14-C14</f>
        <v>-0.2351476008422962</v>
      </c>
    </row>
    <row r="15" spans="1:7" ht="22.5" customHeight="1">
      <c r="A15" s="212" t="s">
        <v>13</v>
      </c>
      <c r="B15" s="268">
        <f>'[9]Table A1'!$F$105</f>
        <v>3.6472728843759317</v>
      </c>
      <c r="C15" s="270"/>
      <c r="D15" s="268">
        <f>'[9]Table A1'!$F$145</f>
        <v>5.274068810485407</v>
      </c>
      <c r="E15" s="270"/>
      <c r="F15" s="268">
        <f t="shared" si="0"/>
        <v>1.6267959261094758</v>
      </c>
      <c r="G15" s="269"/>
    </row>
    <row r="16" spans="1:7" ht="22.5" customHeight="1" thickBot="1">
      <c r="A16" s="213"/>
      <c r="B16" s="59">
        <f>B15-C16</f>
        <v>3.58626369052743</v>
      </c>
      <c r="C16" s="60">
        <f>'[9]Table A25'!$F$105</f>
        <v>0.06100919384850153</v>
      </c>
      <c r="D16" s="59">
        <f>D15-E16</f>
        <v>5.477981787700982</v>
      </c>
      <c r="E16" s="60">
        <f>'[9]Table A25'!$F$145</f>
        <v>-0.203912977215575</v>
      </c>
      <c r="F16" s="59">
        <f t="shared" si="0"/>
        <v>1.8917180971735523</v>
      </c>
      <c r="G16" s="61">
        <f>E16-C16</f>
        <v>-0.2649221710640765</v>
      </c>
    </row>
    <row r="17" spans="1:7" s="20" customFormat="1" ht="22.5" customHeight="1">
      <c r="A17" s="212" t="s">
        <v>3</v>
      </c>
      <c r="B17" s="268">
        <f>'[9]Table A1'!$G$105</f>
        <v>2.5884069080626637</v>
      </c>
      <c r="C17" s="270"/>
      <c r="D17" s="268">
        <f>'[9]Table A1'!$G$145</f>
        <v>6.088732841107001</v>
      </c>
      <c r="E17" s="270"/>
      <c r="F17" s="268">
        <f t="shared" si="0"/>
        <v>3.5003259330443375</v>
      </c>
      <c r="G17" s="269"/>
    </row>
    <row r="18" spans="1:7" s="20" customFormat="1" ht="22.5" customHeight="1" thickBot="1">
      <c r="A18" s="213"/>
      <c r="B18" s="59">
        <f>B17-C18</f>
        <v>2.4730091608727403</v>
      </c>
      <c r="C18" s="60">
        <f>'[9]Table A25'!$G$105</f>
        <v>0.11539774718992368</v>
      </c>
      <c r="D18" s="59">
        <f>D17-E18</f>
        <v>6.395714474582759</v>
      </c>
      <c r="E18" s="60">
        <f>'[9]Table A25'!$G$145</f>
        <v>-0.30698163347575713</v>
      </c>
      <c r="F18" s="59">
        <f t="shared" si="0"/>
        <v>3.9227053137100185</v>
      </c>
      <c r="G18" s="61">
        <f>E18-C18</f>
        <v>-0.4223793806656808</v>
      </c>
    </row>
    <row r="19" spans="1:7" ht="22.5" customHeight="1">
      <c r="A19" s="206" t="s">
        <v>2</v>
      </c>
      <c r="B19" s="268">
        <f>'[9]Table A1'!$H$105</f>
        <v>2.835565137351561</v>
      </c>
      <c r="C19" s="270"/>
      <c r="D19" s="268">
        <f>'[9]Table A1'!$H$145</f>
        <v>4.117730307642461</v>
      </c>
      <c r="E19" s="270"/>
      <c r="F19" s="268">
        <f t="shared" si="0"/>
        <v>1.2821651702908996</v>
      </c>
      <c r="G19" s="269"/>
    </row>
    <row r="20" spans="1:7" ht="22.5" customHeight="1" thickBot="1">
      <c r="A20" s="207"/>
      <c r="B20" s="59">
        <f>B19-C20</f>
        <v>3.247881611019638</v>
      </c>
      <c r="C20" s="60">
        <f>'[9]Table A25'!$H$105</f>
        <v>-0.4123164736680769</v>
      </c>
      <c r="D20" s="59">
        <f>D19-E20</f>
        <v>4.215113485349262</v>
      </c>
      <c r="E20" s="60">
        <f>'[9]Table A25'!$H$145</f>
        <v>-0.09738317770680105</v>
      </c>
      <c r="F20" s="59">
        <f t="shared" si="0"/>
        <v>0.9672318743296238</v>
      </c>
      <c r="G20" s="61">
        <f>E20-C20</f>
        <v>0.31493329596127584</v>
      </c>
    </row>
    <row r="21" spans="1:7" s="20" customFormat="1" ht="22.5" customHeight="1">
      <c r="A21" s="212" t="s">
        <v>4</v>
      </c>
      <c r="B21" s="268">
        <f>'[9]Table A1'!$I$105</f>
        <v>3.9060119179406083</v>
      </c>
      <c r="C21" s="270"/>
      <c r="D21" s="268">
        <f>'[9]Table A1'!$I$145</f>
        <v>5.844991606043648</v>
      </c>
      <c r="E21" s="270"/>
      <c r="F21" s="268">
        <f t="shared" si="0"/>
        <v>1.93897968810304</v>
      </c>
      <c r="G21" s="269"/>
    </row>
    <row r="22" spans="1:7" s="20" customFormat="1" ht="22.5" customHeight="1" thickBot="1">
      <c r="A22" s="236"/>
      <c r="B22" s="62">
        <f>B21-C22</f>
        <v>4.104542779671655</v>
      </c>
      <c r="C22" s="63">
        <f>'[9]Table A25'!$I$105</f>
        <v>-0.1985308617310465</v>
      </c>
      <c r="D22" s="62">
        <f>D21-E22</f>
        <v>6.547143683666404</v>
      </c>
      <c r="E22" s="63">
        <f>'[9]Table A25'!$I$145</f>
        <v>-0.7021520776227557</v>
      </c>
      <c r="F22" s="62">
        <f t="shared" si="0"/>
        <v>2.442600903994749</v>
      </c>
      <c r="G22" s="64">
        <f>E22-C22</f>
        <v>-0.5036212158917092</v>
      </c>
    </row>
    <row r="23" spans="1:7" ht="12.75" thickTop="1">
      <c r="A23" s="8"/>
      <c r="B23" s="8"/>
      <c r="C23" s="8"/>
      <c r="D23" s="8"/>
      <c r="E23" s="8"/>
      <c r="F23" s="12"/>
      <c r="G23" s="12"/>
    </row>
    <row r="24" spans="1:7" ht="12">
      <c r="A24" s="8"/>
      <c r="B24" s="8"/>
      <c r="C24" s="8"/>
      <c r="D24" s="8"/>
      <c r="E24" s="8"/>
      <c r="F24" s="12"/>
      <c r="G24" s="12"/>
    </row>
    <row r="25" spans="1:7" ht="12">
      <c r="A25" s="8"/>
      <c r="B25" s="8"/>
      <c r="C25" s="8"/>
      <c r="D25" s="8"/>
      <c r="E25" s="8"/>
      <c r="F25" s="12"/>
      <c r="G25" s="12"/>
    </row>
    <row r="26" spans="1:7" ht="12">
      <c r="A26" s="8"/>
      <c r="B26" s="8"/>
      <c r="C26" s="8"/>
      <c r="D26" s="8"/>
      <c r="E26" s="8"/>
      <c r="F26" s="12"/>
      <c r="G26" s="12"/>
    </row>
    <row r="27" spans="1:7" ht="12">
      <c r="A27" s="8"/>
      <c r="B27" s="8"/>
      <c r="C27" s="8"/>
      <c r="D27" s="8"/>
      <c r="E27" s="8"/>
      <c r="F27" s="12"/>
      <c r="G27" s="12"/>
    </row>
    <row r="28" spans="1:7" ht="12">
      <c r="A28" s="8"/>
      <c r="B28" s="8"/>
      <c r="C28" s="8"/>
      <c r="D28" s="8"/>
      <c r="E28" s="8"/>
      <c r="F28" s="12"/>
      <c r="G28" s="12"/>
    </row>
    <row r="29" spans="1:7" ht="12">
      <c r="A29" s="8"/>
      <c r="B29" s="8"/>
      <c r="C29" s="8"/>
      <c r="D29" s="8"/>
      <c r="E29" s="8"/>
      <c r="F29" s="12"/>
      <c r="G29" s="12"/>
    </row>
    <row r="30" spans="1:7" ht="12">
      <c r="A30" s="8"/>
      <c r="B30" s="8"/>
      <c r="C30" s="8"/>
      <c r="D30" s="8"/>
      <c r="E30" s="8"/>
      <c r="F30" s="12"/>
      <c r="G30" s="12"/>
    </row>
    <row r="31" spans="1:7" ht="12">
      <c r="A31" s="8"/>
      <c r="B31" s="8"/>
      <c r="C31" s="8"/>
      <c r="D31" s="8"/>
      <c r="E31" s="8"/>
      <c r="F31" s="12"/>
      <c r="G31" s="12"/>
    </row>
    <row r="32" spans="1:7" ht="12">
      <c r="A32" s="8"/>
      <c r="B32" s="8"/>
      <c r="C32" s="8"/>
      <c r="D32" s="8"/>
      <c r="E32" s="8"/>
      <c r="F32" s="12"/>
      <c r="G32" s="12"/>
    </row>
    <row r="33" spans="1:7" ht="12">
      <c r="A33" s="8"/>
      <c r="B33" s="8"/>
      <c r="C33" s="8"/>
      <c r="D33" s="8"/>
      <c r="E33" s="8"/>
      <c r="F33" s="12"/>
      <c r="G33" s="12"/>
    </row>
    <row r="34" spans="1:7" ht="12">
      <c r="A34" s="8"/>
      <c r="B34" s="8"/>
      <c r="C34" s="8"/>
      <c r="D34" s="8"/>
      <c r="E34" s="8"/>
      <c r="F34" s="12"/>
      <c r="G34" s="12"/>
    </row>
    <row r="35" spans="1:7" ht="12">
      <c r="A35" s="8"/>
      <c r="B35" s="8"/>
      <c r="C35" s="8"/>
      <c r="D35" s="8"/>
      <c r="E35" s="8"/>
      <c r="F35" s="12"/>
      <c r="G35" s="12"/>
    </row>
    <row r="36" spans="1:7" ht="12">
      <c r="A36" s="8"/>
      <c r="B36" s="8"/>
      <c r="C36" s="8"/>
      <c r="D36" s="8"/>
      <c r="E36" s="8"/>
      <c r="F36" s="12"/>
      <c r="G36" s="12"/>
    </row>
    <row r="37" spans="1:7" ht="12">
      <c r="A37" s="8"/>
      <c r="B37" s="8"/>
      <c r="C37" s="8"/>
      <c r="D37" s="8"/>
      <c r="E37" s="8"/>
      <c r="F37" s="12"/>
      <c r="G37" s="12"/>
    </row>
    <row r="38" spans="1:7" ht="12">
      <c r="A38" s="8"/>
      <c r="B38" s="8"/>
      <c r="C38" s="8"/>
      <c r="D38" s="8"/>
      <c r="E38" s="8"/>
      <c r="F38" s="12"/>
      <c r="G38" s="12"/>
    </row>
    <row r="39" spans="1:7" ht="12">
      <c r="A39" s="8"/>
      <c r="B39" s="8"/>
      <c r="C39" s="8"/>
      <c r="D39" s="8"/>
      <c r="E39" s="8"/>
      <c r="F39" s="12"/>
      <c r="G39" s="12"/>
    </row>
    <row r="40" spans="1:7" ht="12">
      <c r="A40" s="8"/>
      <c r="B40" s="8"/>
      <c r="C40" s="8"/>
      <c r="D40" s="8"/>
      <c r="E40" s="8"/>
      <c r="F40" s="12"/>
      <c r="G40" s="12"/>
    </row>
    <row r="41" spans="1:7" ht="12">
      <c r="A41" s="8"/>
      <c r="B41" s="8"/>
      <c r="C41" s="8"/>
      <c r="D41" s="8"/>
      <c r="E41" s="8"/>
      <c r="F41" s="12"/>
      <c r="G41" s="12"/>
    </row>
    <row r="42" spans="1:7" ht="12">
      <c r="A42" s="8"/>
      <c r="B42" s="8"/>
      <c r="C42" s="8"/>
      <c r="D42" s="8"/>
      <c r="E42" s="8"/>
      <c r="F42" s="12"/>
      <c r="G42" s="12"/>
    </row>
    <row r="43" spans="1:7" ht="12">
      <c r="A43" s="8"/>
      <c r="B43" s="8"/>
      <c r="C43" s="8"/>
      <c r="D43" s="8"/>
      <c r="E43" s="8"/>
      <c r="F43" s="12"/>
      <c r="G43" s="12"/>
    </row>
    <row r="44" spans="1:7" ht="12">
      <c r="A44" s="8"/>
      <c r="B44" s="8"/>
      <c r="C44" s="8"/>
      <c r="D44" s="8"/>
      <c r="E44" s="8"/>
      <c r="F44" s="12"/>
      <c r="G44" s="12"/>
    </row>
    <row r="45" spans="1:7" ht="12">
      <c r="A45" s="8"/>
      <c r="B45" s="8"/>
      <c r="C45" s="8"/>
      <c r="D45" s="8"/>
      <c r="E45" s="8"/>
      <c r="F45" s="12"/>
      <c r="G45" s="12"/>
    </row>
    <row r="46" spans="1:7" ht="12">
      <c r="A46" s="8"/>
      <c r="B46" s="8"/>
      <c r="C46" s="8"/>
      <c r="D46" s="8"/>
      <c r="E46" s="8"/>
      <c r="F46" s="12"/>
      <c r="G46" s="12"/>
    </row>
    <row r="47" spans="6:7" ht="12">
      <c r="F47" s="13"/>
      <c r="G47" s="13"/>
    </row>
    <row r="48" spans="6:7" ht="12">
      <c r="F48" s="13"/>
      <c r="G48" s="13"/>
    </row>
    <row r="49" spans="6:7" ht="12">
      <c r="F49" s="13"/>
      <c r="G49" s="13"/>
    </row>
    <row r="50" spans="6:7" ht="12">
      <c r="F50" s="13"/>
      <c r="G50" s="13"/>
    </row>
    <row r="51" spans="6:7" ht="12">
      <c r="F51" s="13"/>
      <c r="G51" s="13"/>
    </row>
    <row r="52" spans="6:7" ht="12">
      <c r="F52" s="13"/>
      <c r="G52" s="13"/>
    </row>
    <row r="53" spans="6:7" ht="12">
      <c r="F53" s="13"/>
      <c r="G53" s="13"/>
    </row>
    <row r="54" spans="6:7" ht="12">
      <c r="F54" s="13"/>
      <c r="G54" s="13"/>
    </row>
    <row r="55" spans="6:7" ht="12">
      <c r="F55" s="13"/>
      <c r="G55" s="13"/>
    </row>
    <row r="56" spans="6:7" ht="12">
      <c r="F56" s="13"/>
      <c r="G56" s="13"/>
    </row>
    <row r="57" spans="6:7" ht="12">
      <c r="F57" s="13"/>
      <c r="G57" s="13"/>
    </row>
    <row r="58" spans="6:7" ht="12">
      <c r="F58" s="13"/>
      <c r="G58" s="13"/>
    </row>
    <row r="59" spans="6:7" ht="12">
      <c r="F59" s="13"/>
      <c r="G59" s="13"/>
    </row>
    <row r="60" spans="6:7" ht="12">
      <c r="F60" s="13"/>
      <c r="G60" s="13"/>
    </row>
    <row r="61" spans="6:7" ht="12">
      <c r="F61" s="13"/>
      <c r="G61" s="13"/>
    </row>
    <row r="62" spans="6:7" ht="12">
      <c r="F62" s="13"/>
      <c r="G62" s="13"/>
    </row>
    <row r="63" spans="6:7" ht="12">
      <c r="F63" s="13"/>
      <c r="G63" s="13"/>
    </row>
    <row r="64" spans="6:7" ht="12">
      <c r="F64" s="13"/>
      <c r="G64" s="13"/>
    </row>
    <row r="65" spans="6:7" ht="12">
      <c r="F65" s="13"/>
      <c r="G65" s="13"/>
    </row>
    <row r="66" spans="6:7" ht="12">
      <c r="F66" s="13"/>
      <c r="G66" s="13"/>
    </row>
    <row r="67" spans="6:7" ht="12">
      <c r="F67" s="13"/>
      <c r="G67" s="13"/>
    </row>
    <row r="68" spans="6:7" ht="12">
      <c r="F68" s="13"/>
      <c r="G68" s="13"/>
    </row>
    <row r="69" spans="6:7" ht="12">
      <c r="F69" s="13"/>
      <c r="G69" s="13"/>
    </row>
    <row r="70" spans="6:7" ht="12">
      <c r="F70" s="13"/>
      <c r="G70" s="13"/>
    </row>
    <row r="71" spans="6:7" ht="12">
      <c r="F71" s="13"/>
      <c r="G71" s="13"/>
    </row>
    <row r="72" spans="6:7" ht="12">
      <c r="F72" s="13"/>
      <c r="G72" s="13"/>
    </row>
    <row r="73" spans="6:7" ht="12">
      <c r="F73" s="13"/>
      <c r="G73" s="13"/>
    </row>
    <row r="74" spans="6:7" ht="12">
      <c r="F74" s="13"/>
      <c r="G74" s="13"/>
    </row>
    <row r="75" spans="6:7" ht="12">
      <c r="F75" s="13"/>
      <c r="G75" s="13"/>
    </row>
    <row r="76" spans="6:7" ht="12">
      <c r="F76" s="13"/>
      <c r="G76" s="13"/>
    </row>
    <row r="77" spans="6:7" ht="12">
      <c r="F77" s="13"/>
      <c r="G77" s="13"/>
    </row>
    <row r="78" spans="6:7" ht="12">
      <c r="F78" s="13"/>
      <c r="G78" s="13"/>
    </row>
    <row r="79" spans="6:7" ht="12">
      <c r="F79" s="13"/>
      <c r="G79" s="13"/>
    </row>
    <row r="80" spans="6:7" ht="12">
      <c r="F80" s="13"/>
      <c r="G80" s="13"/>
    </row>
    <row r="81" spans="6:7" ht="12">
      <c r="F81" s="13"/>
      <c r="G81" s="13"/>
    </row>
    <row r="82" spans="6:7" ht="12">
      <c r="F82" s="13"/>
      <c r="G82" s="13"/>
    </row>
    <row r="83" spans="6:7" ht="12">
      <c r="F83" s="13"/>
      <c r="G83" s="13"/>
    </row>
    <row r="84" spans="6:7" ht="12">
      <c r="F84" s="13"/>
      <c r="G84" s="13"/>
    </row>
    <row r="85" spans="6:7" ht="12">
      <c r="F85" s="13"/>
      <c r="G85" s="13"/>
    </row>
    <row r="86" spans="6:7" ht="12">
      <c r="F86" s="13"/>
      <c r="G86" s="13"/>
    </row>
    <row r="87" spans="6:7" ht="12">
      <c r="F87" s="13"/>
      <c r="G87" s="13"/>
    </row>
    <row r="88" spans="6:7" ht="12">
      <c r="F88" s="13"/>
      <c r="G88" s="13"/>
    </row>
    <row r="89" spans="6:7" ht="12">
      <c r="F89" s="13"/>
      <c r="G89" s="13"/>
    </row>
    <row r="90" spans="6:7" ht="12">
      <c r="F90" s="13"/>
      <c r="G90" s="13"/>
    </row>
    <row r="91" spans="6:7" ht="12">
      <c r="F91" s="13"/>
      <c r="G91" s="13"/>
    </row>
    <row r="92" spans="6:7" ht="12">
      <c r="F92" s="13"/>
      <c r="G92" s="13"/>
    </row>
    <row r="93" spans="6:7" ht="12">
      <c r="F93" s="13"/>
      <c r="G93" s="13"/>
    </row>
    <row r="94" spans="6:7" ht="12">
      <c r="F94" s="13"/>
      <c r="G94" s="13"/>
    </row>
    <row r="95" spans="6:7" ht="12">
      <c r="F95" s="13"/>
      <c r="G95" s="13"/>
    </row>
    <row r="96" spans="6:7" ht="12">
      <c r="F96" s="13"/>
      <c r="G96" s="13"/>
    </row>
    <row r="97" spans="6:7" ht="12">
      <c r="F97" s="13"/>
      <c r="G97" s="13"/>
    </row>
    <row r="98" spans="6:7" ht="12">
      <c r="F98" s="13"/>
      <c r="G98" s="13"/>
    </row>
    <row r="99" spans="6:7" ht="12">
      <c r="F99" s="13"/>
      <c r="G99" s="13"/>
    </row>
    <row r="100" spans="6:7" ht="12">
      <c r="F100" s="13"/>
      <c r="G100" s="13"/>
    </row>
    <row r="101" spans="6:7" ht="12">
      <c r="F101" s="13"/>
      <c r="G101" s="13"/>
    </row>
    <row r="102" spans="6:7" ht="12">
      <c r="F102" s="13"/>
      <c r="G102" s="13"/>
    </row>
    <row r="103" spans="6:7" ht="12">
      <c r="F103" s="13"/>
      <c r="G103" s="13"/>
    </row>
    <row r="104" spans="6:7" ht="12">
      <c r="F104" s="13"/>
      <c r="G104" s="13"/>
    </row>
    <row r="105" spans="6:7" ht="12">
      <c r="F105" s="13"/>
      <c r="G105" s="13"/>
    </row>
    <row r="106" spans="6:7" ht="12">
      <c r="F106" s="13"/>
      <c r="G106" s="13"/>
    </row>
    <row r="107" spans="6:7" ht="12">
      <c r="F107" s="13"/>
      <c r="G107" s="13"/>
    </row>
    <row r="108" spans="6:7" ht="12">
      <c r="F108" s="13"/>
      <c r="G108" s="13"/>
    </row>
    <row r="109" spans="6:7" ht="12">
      <c r="F109" s="13"/>
      <c r="G109" s="13"/>
    </row>
    <row r="110" spans="6:7" ht="12">
      <c r="F110" s="13"/>
      <c r="G110" s="13"/>
    </row>
    <row r="111" spans="6:7" ht="12">
      <c r="F111" s="13"/>
      <c r="G111" s="13"/>
    </row>
    <row r="112" spans="6:7" ht="12">
      <c r="F112" s="13"/>
      <c r="G112" s="13"/>
    </row>
    <row r="113" spans="6:7" ht="12">
      <c r="F113" s="13"/>
      <c r="G113" s="13"/>
    </row>
    <row r="114" spans="6:7" ht="12">
      <c r="F114" s="13"/>
      <c r="G114" s="13"/>
    </row>
    <row r="115" spans="6:7" ht="12">
      <c r="F115" s="13"/>
      <c r="G115" s="13"/>
    </row>
    <row r="116" spans="6:7" ht="12">
      <c r="F116" s="13"/>
      <c r="G116" s="13"/>
    </row>
    <row r="117" spans="6:7" ht="12">
      <c r="F117" s="13"/>
      <c r="G117" s="13"/>
    </row>
    <row r="118" spans="6:7" ht="12">
      <c r="F118" s="13"/>
      <c r="G118" s="13"/>
    </row>
    <row r="119" spans="6:7" ht="12">
      <c r="F119" s="13"/>
      <c r="G119" s="13"/>
    </row>
    <row r="120" spans="6:7" ht="12">
      <c r="F120" s="13"/>
      <c r="G120" s="13"/>
    </row>
    <row r="121" spans="6:7" ht="12">
      <c r="F121" s="13"/>
      <c r="G121" s="13"/>
    </row>
    <row r="122" spans="6:7" ht="12">
      <c r="F122" s="13"/>
      <c r="G122" s="13"/>
    </row>
    <row r="123" spans="6:7" ht="12">
      <c r="F123" s="13"/>
      <c r="G123" s="13"/>
    </row>
    <row r="124" spans="6:7" ht="12">
      <c r="F124" s="13"/>
      <c r="G124" s="13"/>
    </row>
    <row r="125" spans="6:7" ht="12">
      <c r="F125" s="13"/>
      <c r="G125" s="13"/>
    </row>
    <row r="126" spans="6:7" ht="12">
      <c r="F126" s="13"/>
      <c r="G126" s="13"/>
    </row>
    <row r="127" spans="6:7" ht="12">
      <c r="F127" s="13"/>
      <c r="G127" s="13"/>
    </row>
    <row r="128" spans="6:7" ht="12">
      <c r="F128" s="13"/>
      <c r="G128" s="13"/>
    </row>
    <row r="129" spans="6:7" ht="12">
      <c r="F129" s="13"/>
      <c r="G129" s="13"/>
    </row>
    <row r="130" spans="6:7" ht="12">
      <c r="F130" s="13"/>
      <c r="G130" s="13"/>
    </row>
    <row r="131" spans="6:7" ht="12">
      <c r="F131" s="13"/>
      <c r="G131" s="13"/>
    </row>
    <row r="132" spans="6:7" ht="12">
      <c r="F132" s="13"/>
      <c r="G132" s="13"/>
    </row>
    <row r="133" spans="6:7" ht="12">
      <c r="F133" s="13"/>
      <c r="G133" s="13"/>
    </row>
    <row r="134" spans="6:7" ht="12">
      <c r="F134" s="13"/>
      <c r="G134" s="13"/>
    </row>
    <row r="135" spans="6:7" ht="12">
      <c r="F135" s="13"/>
      <c r="G135" s="13"/>
    </row>
    <row r="136" spans="6:7" ht="12">
      <c r="F136" s="13"/>
      <c r="G136" s="13"/>
    </row>
    <row r="137" spans="6:7" ht="12">
      <c r="F137" s="13"/>
      <c r="G137" s="13"/>
    </row>
    <row r="138" spans="6:7" ht="12">
      <c r="F138" s="13"/>
      <c r="G138" s="13"/>
    </row>
    <row r="139" spans="6:7" ht="12">
      <c r="F139" s="13"/>
      <c r="G139" s="13"/>
    </row>
    <row r="140" spans="6:7" ht="12">
      <c r="F140" s="13"/>
      <c r="G140" s="13"/>
    </row>
    <row r="141" spans="6:7" ht="12">
      <c r="F141" s="13"/>
      <c r="G141" s="13"/>
    </row>
    <row r="142" spans="6:7" ht="12">
      <c r="F142" s="13"/>
      <c r="G142" s="13"/>
    </row>
    <row r="143" spans="6:7" ht="12">
      <c r="F143" s="13"/>
      <c r="G143" s="13"/>
    </row>
    <row r="144" spans="6:7" ht="12">
      <c r="F144" s="13"/>
      <c r="G144" s="13"/>
    </row>
    <row r="145" spans="6:7" ht="12">
      <c r="F145" s="13"/>
      <c r="G145" s="13"/>
    </row>
    <row r="146" spans="6:7" ht="12">
      <c r="F146" s="13"/>
      <c r="G146" s="13"/>
    </row>
    <row r="147" spans="6:7" ht="12">
      <c r="F147" s="13"/>
      <c r="G147" s="13"/>
    </row>
    <row r="148" spans="6:7" ht="12">
      <c r="F148" s="13"/>
      <c r="G148" s="13"/>
    </row>
    <row r="149" spans="6:7" ht="12">
      <c r="F149" s="13"/>
      <c r="G149" s="13"/>
    </row>
    <row r="150" spans="6:7" ht="12">
      <c r="F150" s="13"/>
      <c r="G150" s="13"/>
    </row>
    <row r="151" spans="6:7" ht="12">
      <c r="F151" s="13"/>
      <c r="G151" s="13"/>
    </row>
    <row r="152" spans="6:7" ht="12">
      <c r="F152" s="13"/>
      <c r="G152" s="13"/>
    </row>
    <row r="153" spans="6:7" ht="12">
      <c r="F153" s="13"/>
      <c r="G153" s="13"/>
    </row>
    <row r="154" spans="6:7" ht="12">
      <c r="F154" s="13"/>
      <c r="G154" s="13"/>
    </row>
    <row r="155" spans="6:7" ht="12">
      <c r="F155" s="13"/>
      <c r="G155" s="13"/>
    </row>
    <row r="156" spans="6:7" ht="12">
      <c r="F156" s="13"/>
      <c r="G156" s="13"/>
    </row>
  </sheetData>
  <sheetProtection/>
  <mergeCells count="36">
    <mergeCell ref="D9:E9"/>
    <mergeCell ref="B9:C9"/>
    <mergeCell ref="D7:E7"/>
    <mergeCell ref="A11:A12"/>
    <mergeCell ref="F13:G13"/>
    <mergeCell ref="B11:C11"/>
    <mergeCell ref="D11:E11"/>
    <mergeCell ref="B13:C13"/>
    <mergeCell ref="D13:E13"/>
    <mergeCell ref="A13:A14"/>
    <mergeCell ref="A3:G3"/>
    <mergeCell ref="F5:G5"/>
    <mergeCell ref="A7:A8"/>
    <mergeCell ref="F11:G11"/>
    <mergeCell ref="A9:A10"/>
    <mergeCell ref="D5:E5"/>
    <mergeCell ref="B5:C5"/>
    <mergeCell ref="B7:C7"/>
    <mergeCell ref="F7:G7"/>
    <mergeCell ref="F9:G9"/>
    <mergeCell ref="A21:A22"/>
    <mergeCell ref="D19:E19"/>
    <mergeCell ref="F19:G19"/>
    <mergeCell ref="B21:C21"/>
    <mergeCell ref="D21:E21"/>
    <mergeCell ref="F21:G21"/>
    <mergeCell ref="A19:A20"/>
    <mergeCell ref="B19:C19"/>
    <mergeCell ref="A15:A16"/>
    <mergeCell ref="A17:A18"/>
    <mergeCell ref="F15:G15"/>
    <mergeCell ref="D17:E17"/>
    <mergeCell ref="F17:G17"/>
    <mergeCell ref="B17:C17"/>
    <mergeCell ref="B15:C15"/>
    <mergeCell ref="D15:E15"/>
  </mergeCells>
  <hyperlinks>
    <hyperlink ref="A1" location="Index!A1" display="Back to index"/>
  </hyperlinks>
  <printOptions horizontalCentered="1" verticalCentered="1"/>
  <pageMargins left="0.7900000000000001" right="0" top="0.98" bottom="0.98" header="0.51" footer="0.51"/>
  <pageSetup fitToHeight="1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8" sqref="G8"/>
    </sheetView>
  </sheetViews>
  <sheetFormatPr defaultColWidth="10.375" defaultRowHeight="15.75"/>
  <cols>
    <col min="1" max="1" width="18.625" style="1" customWidth="1"/>
    <col min="2" max="4" width="25.625" style="1" customWidth="1"/>
    <col min="5" max="16384" width="10.375" style="1" customWidth="1"/>
  </cols>
  <sheetData>
    <row r="1" spans="1:2" ht="12">
      <c r="A1" s="66" t="s">
        <v>53</v>
      </c>
      <c r="B1" s="32"/>
    </row>
    <row r="2" ht="12.75" thickBot="1"/>
    <row r="3" spans="1:4" ht="49.5" customHeight="1" thickTop="1">
      <c r="A3" s="215" t="s">
        <v>100</v>
      </c>
      <c r="B3" s="216"/>
      <c r="C3" s="216"/>
      <c r="D3" s="217"/>
    </row>
    <row r="4" spans="1:4" ht="21.75" thickBot="1">
      <c r="A4" s="2"/>
      <c r="B4" s="15"/>
      <c r="C4" s="16"/>
      <c r="D4" s="17"/>
    </row>
    <row r="5" spans="1:4" ht="45" customHeight="1">
      <c r="A5" s="2"/>
      <c r="B5" s="281" t="s">
        <v>96</v>
      </c>
      <c r="C5" s="277" t="s">
        <v>95</v>
      </c>
      <c r="D5" s="278"/>
    </row>
    <row r="6" spans="1:4" ht="39.75" customHeight="1">
      <c r="A6" s="279"/>
      <c r="B6" s="282"/>
      <c r="C6" s="192" t="s">
        <v>94</v>
      </c>
      <c r="D6" s="196" t="s">
        <v>93</v>
      </c>
    </row>
    <row r="7" spans="1:4" ht="30" customHeight="1" thickBot="1">
      <c r="A7" s="280"/>
      <c r="B7" s="283"/>
      <c r="C7" s="193"/>
      <c r="D7" s="197"/>
    </row>
    <row r="8" spans="1:4" s="20" customFormat="1" ht="37.5" customHeight="1" thickBot="1">
      <c r="A8" s="168" t="s">
        <v>12</v>
      </c>
      <c r="B8" s="173">
        <f>'[9]Table A101'!$F$8</f>
        <v>1.0456513276309733</v>
      </c>
      <c r="C8" s="51">
        <f aca="true" t="shared" si="0" ref="C8:C15">B8-D8</f>
        <v>0.7157173655575706</v>
      </c>
      <c r="D8" s="49">
        <f>'[9]Table A115'!$H$8</f>
        <v>0.32993396207340275</v>
      </c>
    </row>
    <row r="9" spans="1:4" s="20" customFormat="1" ht="37.5" customHeight="1" thickBot="1">
      <c r="A9" s="168" t="s">
        <v>0</v>
      </c>
      <c r="B9" s="173">
        <f>'[9]Table A101'!$F$11</f>
        <v>0.27408221375646746</v>
      </c>
      <c r="C9" s="51">
        <f t="shared" si="0"/>
        <v>0.4493582522265932</v>
      </c>
      <c r="D9" s="49">
        <f>'[9]Table A115'!$H$9</f>
        <v>-0.17527603847012574</v>
      </c>
    </row>
    <row r="10" spans="1:4" s="20" customFormat="1" ht="37.5" customHeight="1" thickBot="1">
      <c r="A10" s="168" t="s">
        <v>1</v>
      </c>
      <c r="B10" s="173">
        <f>'[9]Table A101'!$F$14</f>
        <v>-0.24834971583843624</v>
      </c>
      <c r="C10" s="51">
        <f t="shared" si="0"/>
        <v>-0.03265199834999821</v>
      </c>
      <c r="D10" s="49">
        <f>'[9]Table A115'!$H$10</f>
        <v>-0.21569771748843802</v>
      </c>
    </row>
    <row r="11" spans="1:4" s="20" customFormat="1" ht="37.5" customHeight="1" thickBot="1">
      <c r="A11" s="168" t="s">
        <v>5</v>
      </c>
      <c r="B11" s="173">
        <f>'[9]Table A101'!$F$17</f>
        <v>1.6427567966098657</v>
      </c>
      <c r="C11" s="51">
        <f t="shared" si="0"/>
        <v>1.7912231507737726</v>
      </c>
      <c r="D11" s="49">
        <f>'[9]Table A115'!$H$11</f>
        <v>-0.14846635416390688</v>
      </c>
    </row>
    <row r="12" spans="1:4" s="20" customFormat="1" ht="37.5" customHeight="1" thickBot="1">
      <c r="A12" s="168" t="s">
        <v>13</v>
      </c>
      <c r="B12" s="173">
        <f>'[9]Table A101'!$F$20</f>
        <v>2.347589590323068</v>
      </c>
      <c r="C12" s="51">
        <f t="shared" si="0"/>
        <v>2.170449356515654</v>
      </c>
      <c r="D12" s="49">
        <f>'[9]Table A115'!$H$12</f>
        <v>0.177140233807414</v>
      </c>
    </row>
    <row r="13" spans="1:4" s="20" customFormat="1" ht="37.5" customHeight="1" thickBot="1">
      <c r="A13" s="168" t="s">
        <v>3</v>
      </c>
      <c r="B13" s="173">
        <f>'[9]Table A101'!$F$23</f>
        <v>2.12756474778801</v>
      </c>
      <c r="C13" s="51">
        <f t="shared" si="0"/>
        <v>2.399910324545291</v>
      </c>
      <c r="D13" s="49">
        <f>'[9]Table A115'!$H$13</f>
        <v>-0.2723455767572806</v>
      </c>
    </row>
    <row r="14" spans="1:4" ht="37.5" customHeight="1" thickBot="1">
      <c r="A14" s="167" t="s">
        <v>2</v>
      </c>
      <c r="B14" s="173">
        <f>'[9]Table A101'!$F$26</f>
        <v>0.6269181141936415</v>
      </c>
      <c r="C14" s="51">
        <f t="shared" si="0"/>
        <v>0.5545035597807929</v>
      </c>
      <c r="D14" s="49">
        <f>'[9]Table A115'!$H$14</f>
        <v>0.07241455441284858</v>
      </c>
    </row>
    <row r="15" spans="1:4" s="20" customFormat="1" ht="37.5" customHeight="1" thickBot="1">
      <c r="A15" s="24" t="s">
        <v>4</v>
      </c>
      <c r="B15" s="172">
        <f>'[9]Table A101'!$F$29</f>
        <v>2.197889863080415</v>
      </c>
      <c r="C15" s="171">
        <f t="shared" si="0"/>
        <v>1.783573930680553</v>
      </c>
      <c r="D15" s="170">
        <f>'[9]Table A115'!$H$15</f>
        <v>0.4143159323998622</v>
      </c>
    </row>
    <row r="16" spans="1:4" s="20" customFormat="1" ht="18" customHeight="1" thickTop="1">
      <c r="A16" s="134"/>
      <c r="B16" s="123"/>
      <c r="C16" s="123"/>
      <c r="D16" s="123"/>
    </row>
    <row r="17" spans="1:4" ht="12.75" thickBot="1">
      <c r="A17" s="8"/>
      <c r="B17" s="8"/>
      <c r="C17" s="12"/>
      <c r="D17" s="12"/>
    </row>
    <row r="18" spans="1:7" ht="12.75" customHeight="1">
      <c r="A18" s="179" t="s">
        <v>92</v>
      </c>
      <c r="B18" s="180"/>
      <c r="C18" s="180"/>
      <c r="D18" s="181"/>
      <c r="E18" s="169"/>
      <c r="F18" s="169"/>
      <c r="G18" s="169"/>
    </row>
    <row r="19" spans="1:7" ht="12" customHeight="1">
      <c r="A19" s="182"/>
      <c r="B19" s="183"/>
      <c r="C19" s="183"/>
      <c r="D19" s="184"/>
      <c r="E19" s="169"/>
      <c r="F19" s="169"/>
      <c r="G19" s="169"/>
    </row>
    <row r="20" spans="1:7" ht="12.75" customHeight="1" thickBot="1">
      <c r="A20" s="185"/>
      <c r="B20" s="186"/>
      <c r="C20" s="186"/>
      <c r="D20" s="187"/>
      <c r="E20" s="169"/>
      <c r="F20" s="169"/>
      <c r="G20" s="169"/>
    </row>
    <row r="21" spans="1:4" ht="12">
      <c r="A21" s="8"/>
      <c r="B21" s="8"/>
      <c r="C21" s="12"/>
      <c r="D21" s="12"/>
    </row>
    <row r="22" spans="1:4" ht="12">
      <c r="A22" s="8"/>
      <c r="B22" s="8"/>
      <c r="C22" s="12"/>
      <c r="D22" s="12"/>
    </row>
    <row r="23" spans="1:4" ht="12">
      <c r="A23" s="8"/>
      <c r="B23" s="8"/>
      <c r="C23" s="12"/>
      <c r="D23" s="12"/>
    </row>
    <row r="24" spans="1:4" ht="12">
      <c r="A24" s="8"/>
      <c r="B24" s="8"/>
      <c r="C24" s="12"/>
      <c r="D24" s="12"/>
    </row>
    <row r="25" spans="1:4" ht="12">
      <c r="A25" s="8"/>
      <c r="B25" s="8"/>
      <c r="C25" s="12"/>
      <c r="D25" s="12"/>
    </row>
    <row r="26" spans="1:4" ht="12">
      <c r="A26" s="8"/>
      <c r="B26" s="8"/>
      <c r="C26" s="12"/>
      <c r="D26" s="12"/>
    </row>
    <row r="27" spans="1:4" ht="12">
      <c r="A27" s="8"/>
      <c r="B27" s="8"/>
      <c r="C27" s="12"/>
      <c r="D27" s="12"/>
    </row>
    <row r="28" spans="1:4" ht="12">
      <c r="A28" s="8"/>
      <c r="B28" s="8"/>
      <c r="C28" s="12"/>
      <c r="D28" s="12"/>
    </row>
    <row r="29" spans="1:4" ht="12">
      <c r="A29" s="8"/>
      <c r="B29" s="8"/>
      <c r="C29" s="12"/>
      <c r="D29" s="12"/>
    </row>
    <row r="30" spans="1:4" ht="12">
      <c r="A30" s="8"/>
      <c r="B30" s="8"/>
      <c r="C30" s="12"/>
      <c r="D30" s="12"/>
    </row>
    <row r="31" spans="1:4" ht="12">
      <c r="A31" s="8"/>
      <c r="B31" s="8"/>
      <c r="C31" s="12"/>
      <c r="D31" s="12"/>
    </row>
    <row r="32" spans="1:4" ht="12">
      <c r="A32" s="8"/>
      <c r="B32" s="8"/>
      <c r="C32" s="12"/>
      <c r="D32" s="12"/>
    </row>
    <row r="33" spans="1:4" ht="12">
      <c r="A33" s="8"/>
      <c r="B33" s="8"/>
      <c r="C33" s="12"/>
      <c r="D33" s="12"/>
    </row>
    <row r="34" spans="1:4" ht="12">
      <c r="A34" s="8"/>
      <c r="B34" s="8"/>
      <c r="C34" s="12"/>
      <c r="D34" s="12"/>
    </row>
    <row r="35" spans="1:4" ht="12">
      <c r="A35" s="8"/>
      <c r="B35" s="8"/>
      <c r="C35" s="12"/>
      <c r="D35" s="12"/>
    </row>
    <row r="36" spans="1:4" ht="12">
      <c r="A36" s="8"/>
      <c r="B36" s="8"/>
      <c r="C36" s="12"/>
      <c r="D36" s="12"/>
    </row>
    <row r="37" spans="1:4" ht="12">
      <c r="A37" s="8"/>
      <c r="B37" s="8"/>
      <c r="C37" s="12"/>
      <c r="D37" s="12"/>
    </row>
    <row r="38" spans="1:4" ht="12">
      <c r="A38" s="8"/>
      <c r="B38" s="8"/>
      <c r="C38" s="12"/>
      <c r="D38" s="12"/>
    </row>
    <row r="39" spans="1:4" ht="12">
      <c r="A39" s="8"/>
      <c r="B39" s="8"/>
      <c r="C39" s="12"/>
      <c r="D39" s="12"/>
    </row>
    <row r="40" spans="1:4" ht="12">
      <c r="A40" s="8"/>
      <c r="B40" s="8"/>
      <c r="C40" s="12"/>
      <c r="D40" s="12"/>
    </row>
    <row r="41" spans="1:4" ht="12">
      <c r="A41" s="8"/>
      <c r="B41" s="8"/>
      <c r="C41" s="12"/>
      <c r="D41" s="12"/>
    </row>
    <row r="42" spans="1:4" ht="12">
      <c r="A42" s="8"/>
      <c r="B42" s="8"/>
      <c r="C42" s="12"/>
      <c r="D42" s="12"/>
    </row>
    <row r="43" spans="1:4" ht="12">
      <c r="A43" s="8"/>
      <c r="B43" s="8"/>
      <c r="C43" s="12"/>
      <c r="D43" s="12"/>
    </row>
    <row r="44" spans="3:4" ht="12">
      <c r="C44" s="13"/>
      <c r="D44" s="13"/>
    </row>
    <row r="45" spans="3:4" ht="12">
      <c r="C45" s="13"/>
      <c r="D45" s="13"/>
    </row>
    <row r="46" spans="3:4" ht="12">
      <c r="C46" s="13"/>
      <c r="D46" s="13"/>
    </row>
    <row r="47" spans="3:4" ht="12">
      <c r="C47" s="13"/>
      <c r="D47" s="13"/>
    </row>
    <row r="48" spans="3:4" ht="12">
      <c r="C48" s="13"/>
      <c r="D48" s="13"/>
    </row>
    <row r="49" spans="3:4" ht="12">
      <c r="C49" s="13"/>
      <c r="D49" s="13"/>
    </row>
    <row r="50" spans="3:4" ht="12">
      <c r="C50" s="13"/>
      <c r="D50" s="13"/>
    </row>
    <row r="51" spans="3:4" ht="12">
      <c r="C51" s="13"/>
      <c r="D51" s="13"/>
    </row>
    <row r="52" spans="3:4" ht="12">
      <c r="C52" s="13"/>
      <c r="D52" s="13"/>
    </row>
    <row r="53" spans="3:4" ht="12">
      <c r="C53" s="13"/>
      <c r="D53" s="13"/>
    </row>
    <row r="54" spans="3:4" ht="12">
      <c r="C54" s="13"/>
      <c r="D54" s="13"/>
    </row>
    <row r="55" spans="3:4" ht="12">
      <c r="C55" s="13"/>
      <c r="D55" s="13"/>
    </row>
    <row r="56" spans="3:4" ht="12">
      <c r="C56" s="13"/>
      <c r="D56" s="13"/>
    </row>
    <row r="57" spans="3:4" ht="12">
      <c r="C57" s="13"/>
      <c r="D57" s="13"/>
    </row>
    <row r="58" spans="3:4" ht="12">
      <c r="C58" s="13"/>
      <c r="D58" s="13"/>
    </row>
    <row r="59" spans="3:4" ht="12">
      <c r="C59" s="13"/>
      <c r="D59" s="13"/>
    </row>
    <row r="60" spans="3:4" ht="12">
      <c r="C60" s="13"/>
      <c r="D60" s="13"/>
    </row>
    <row r="61" spans="3:4" ht="12">
      <c r="C61" s="13"/>
      <c r="D61" s="13"/>
    </row>
    <row r="62" spans="3:4" ht="12">
      <c r="C62" s="13"/>
      <c r="D62" s="13"/>
    </row>
    <row r="63" spans="3:4" ht="12">
      <c r="C63" s="13"/>
      <c r="D63" s="13"/>
    </row>
    <row r="64" spans="3:4" ht="12">
      <c r="C64" s="13"/>
      <c r="D64" s="13"/>
    </row>
    <row r="65" spans="3:4" ht="12">
      <c r="C65" s="13"/>
      <c r="D65" s="13"/>
    </row>
    <row r="66" spans="3:4" ht="12">
      <c r="C66" s="13"/>
      <c r="D66" s="13"/>
    </row>
    <row r="67" spans="3:4" ht="12">
      <c r="C67" s="13"/>
      <c r="D67" s="13"/>
    </row>
    <row r="68" spans="3:4" ht="12">
      <c r="C68" s="13"/>
      <c r="D68" s="13"/>
    </row>
    <row r="69" spans="3:4" ht="12">
      <c r="C69" s="13"/>
      <c r="D69" s="13"/>
    </row>
    <row r="70" spans="3:4" ht="12">
      <c r="C70" s="13"/>
      <c r="D70" s="13"/>
    </row>
    <row r="71" spans="3:4" ht="12">
      <c r="C71" s="13"/>
      <c r="D71" s="13"/>
    </row>
    <row r="72" spans="3:4" ht="12">
      <c r="C72" s="13"/>
      <c r="D72" s="13"/>
    </row>
    <row r="73" spans="3:4" ht="12">
      <c r="C73" s="13"/>
      <c r="D73" s="13"/>
    </row>
    <row r="74" spans="3:4" ht="12">
      <c r="C74" s="13"/>
      <c r="D74" s="13"/>
    </row>
    <row r="75" spans="3:4" ht="12">
      <c r="C75" s="13"/>
      <c r="D75" s="13"/>
    </row>
    <row r="76" spans="3:4" ht="12">
      <c r="C76" s="13"/>
      <c r="D76" s="13"/>
    </row>
    <row r="77" spans="3:4" ht="12">
      <c r="C77" s="13"/>
      <c r="D77" s="13"/>
    </row>
    <row r="78" spans="3:4" ht="12">
      <c r="C78" s="13"/>
      <c r="D78" s="13"/>
    </row>
    <row r="79" spans="3:4" ht="12">
      <c r="C79" s="13"/>
      <c r="D79" s="13"/>
    </row>
    <row r="80" spans="3:4" ht="12">
      <c r="C80" s="13"/>
      <c r="D80" s="13"/>
    </row>
    <row r="81" spans="3:4" ht="12">
      <c r="C81" s="13"/>
      <c r="D81" s="13"/>
    </row>
    <row r="82" spans="3:4" ht="12">
      <c r="C82" s="13"/>
      <c r="D82" s="13"/>
    </row>
    <row r="83" spans="3:4" ht="12">
      <c r="C83" s="13"/>
      <c r="D83" s="13"/>
    </row>
    <row r="84" spans="3:4" ht="12">
      <c r="C84" s="13"/>
      <c r="D84" s="13"/>
    </row>
    <row r="85" spans="3:4" ht="12">
      <c r="C85" s="13"/>
      <c r="D85" s="13"/>
    </row>
    <row r="86" spans="3:4" ht="12">
      <c r="C86" s="13"/>
      <c r="D86" s="13"/>
    </row>
    <row r="87" spans="3:4" ht="12">
      <c r="C87" s="13"/>
      <c r="D87" s="13"/>
    </row>
    <row r="88" spans="3:4" ht="12">
      <c r="C88" s="13"/>
      <c r="D88" s="13"/>
    </row>
    <row r="89" spans="3:4" ht="12">
      <c r="C89" s="13"/>
      <c r="D89" s="13"/>
    </row>
    <row r="90" spans="3:4" ht="12">
      <c r="C90" s="13"/>
      <c r="D90" s="13"/>
    </row>
    <row r="91" spans="3:4" ht="12">
      <c r="C91" s="13"/>
      <c r="D91" s="13"/>
    </row>
    <row r="92" spans="3:4" ht="12">
      <c r="C92" s="13"/>
      <c r="D92" s="13"/>
    </row>
    <row r="93" spans="3:4" ht="12">
      <c r="C93" s="13"/>
      <c r="D93" s="13"/>
    </row>
    <row r="94" spans="3:4" ht="12">
      <c r="C94" s="13"/>
      <c r="D94" s="13"/>
    </row>
    <row r="95" spans="3:4" ht="12">
      <c r="C95" s="13"/>
      <c r="D95" s="13"/>
    </row>
    <row r="96" spans="3:4" ht="12">
      <c r="C96" s="13"/>
      <c r="D96" s="13"/>
    </row>
    <row r="97" spans="3:4" ht="12">
      <c r="C97" s="13"/>
      <c r="D97" s="13"/>
    </row>
    <row r="98" spans="3:4" ht="12">
      <c r="C98" s="13"/>
      <c r="D98" s="13"/>
    </row>
    <row r="99" spans="3:4" ht="12">
      <c r="C99" s="13"/>
      <c r="D99" s="13"/>
    </row>
    <row r="100" spans="3:4" ht="12">
      <c r="C100" s="13"/>
      <c r="D100" s="13"/>
    </row>
    <row r="101" spans="3:4" ht="12">
      <c r="C101" s="13"/>
      <c r="D101" s="13"/>
    </row>
    <row r="102" spans="3:4" ht="12">
      <c r="C102" s="13"/>
      <c r="D102" s="13"/>
    </row>
    <row r="103" spans="3:4" ht="12">
      <c r="C103" s="13"/>
      <c r="D103" s="13"/>
    </row>
    <row r="104" spans="3:4" ht="12">
      <c r="C104" s="13"/>
      <c r="D104" s="13"/>
    </row>
    <row r="105" spans="3:4" ht="12">
      <c r="C105" s="13"/>
      <c r="D105" s="13"/>
    </row>
    <row r="106" spans="3:4" ht="12">
      <c r="C106" s="13"/>
      <c r="D106" s="13"/>
    </row>
    <row r="107" spans="3:4" ht="12">
      <c r="C107" s="13"/>
      <c r="D107" s="13"/>
    </row>
    <row r="108" spans="3:4" ht="12">
      <c r="C108" s="13"/>
      <c r="D108" s="13"/>
    </row>
    <row r="109" spans="3:4" ht="12">
      <c r="C109" s="13"/>
      <c r="D109" s="13"/>
    </row>
    <row r="110" spans="3:4" ht="12">
      <c r="C110" s="13"/>
      <c r="D110" s="13"/>
    </row>
    <row r="111" spans="3:4" ht="12">
      <c r="C111" s="13"/>
      <c r="D111" s="13"/>
    </row>
    <row r="112" spans="3:4" ht="12">
      <c r="C112" s="13"/>
      <c r="D112" s="13"/>
    </row>
    <row r="113" spans="3:4" ht="12">
      <c r="C113" s="13"/>
      <c r="D113" s="13"/>
    </row>
    <row r="114" spans="3:4" ht="12">
      <c r="C114" s="13"/>
      <c r="D114" s="13"/>
    </row>
    <row r="115" spans="3:4" ht="12">
      <c r="C115" s="13"/>
      <c r="D115" s="13"/>
    </row>
    <row r="116" spans="3:4" ht="12">
      <c r="C116" s="13"/>
      <c r="D116" s="13"/>
    </row>
    <row r="117" spans="3:4" ht="12">
      <c r="C117" s="13"/>
      <c r="D117" s="13"/>
    </row>
    <row r="118" spans="3:4" ht="12">
      <c r="C118" s="13"/>
      <c r="D118" s="13"/>
    </row>
    <row r="119" spans="3:4" ht="12">
      <c r="C119" s="13"/>
      <c r="D119" s="13"/>
    </row>
    <row r="120" spans="3:4" ht="12">
      <c r="C120" s="13"/>
      <c r="D120" s="13"/>
    </row>
    <row r="121" spans="3:4" ht="12">
      <c r="C121" s="13"/>
      <c r="D121" s="13"/>
    </row>
    <row r="122" spans="3:4" ht="12">
      <c r="C122" s="13"/>
      <c r="D122" s="13"/>
    </row>
    <row r="123" spans="3:4" ht="12">
      <c r="C123" s="13"/>
      <c r="D123" s="13"/>
    </row>
    <row r="124" spans="3:4" ht="12">
      <c r="C124" s="13"/>
      <c r="D124" s="13"/>
    </row>
    <row r="125" spans="3:4" ht="12">
      <c r="C125" s="13"/>
      <c r="D125" s="13"/>
    </row>
    <row r="126" spans="3:4" ht="12">
      <c r="C126" s="13"/>
      <c r="D126" s="13"/>
    </row>
    <row r="127" spans="3:4" ht="12">
      <c r="C127" s="13"/>
      <c r="D127" s="13"/>
    </row>
    <row r="128" spans="3:4" ht="12">
      <c r="C128" s="13"/>
      <c r="D128" s="13"/>
    </row>
    <row r="129" spans="3:4" ht="12">
      <c r="C129" s="13"/>
      <c r="D129" s="13"/>
    </row>
    <row r="130" spans="3:4" ht="12">
      <c r="C130" s="13"/>
      <c r="D130" s="13"/>
    </row>
    <row r="131" spans="3:4" ht="12">
      <c r="C131" s="13"/>
      <c r="D131" s="13"/>
    </row>
    <row r="132" spans="3:4" ht="12">
      <c r="C132" s="13"/>
      <c r="D132" s="13"/>
    </row>
    <row r="133" spans="3:4" ht="12">
      <c r="C133" s="13"/>
      <c r="D133" s="13"/>
    </row>
    <row r="134" spans="3:4" ht="12">
      <c r="C134" s="13"/>
      <c r="D134" s="13"/>
    </row>
    <row r="135" spans="3:4" ht="12">
      <c r="C135" s="13"/>
      <c r="D135" s="13"/>
    </row>
    <row r="136" spans="3:4" ht="12">
      <c r="C136" s="13"/>
      <c r="D136" s="13"/>
    </row>
    <row r="137" spans="3:4" ht="12">
      <c r="C137" s="13"/>
      <c r="D137" s="13"/>
    </row>
    <row r="138" spans="3:4" ht="12">
      <c r="C138" s="13"/>
      <c r="D138" s="13"/>
    </row>
    <row r="139" spans="3:4" ht="12">
      <c r="C139" s="13"/>
      <c r="D139" s="13"/>
    </row>
    <row r="140" spans="3:4" ht="12">
      <c r="C140" s="13"/>
      <c r="D140" s="13"/>
    </row>
    <row r="141" spans="3:4" ht="12">
      <c r="C141" s="13"/>
      <c r="D141" s="13"/>
    </row>
    <row r="142" spans="3:4" ht="12">
      <c r="C142" s="13"/>
      <c r="D142" s="13"/>
    </row>
    <row r="143" spans="3:4" ht="12">
      <c r="C143" s="13"/>
      <c r="D143" s="13"/>
    </row>
    <row r="144" spans="3:4" ht="12">
      <c r="C144" s="13"/>
      <c r="D144" s="13"/>
    </row>
    <row r="145" spans="3:4" ht="12">
      <c r="C145" s="13"/>
      <c r="D145" s="13"/>
    </row>
    <row r="146" spans="3:4" ht="12">
      <c r="C146" s="13"/>
      <c r="D146" s="13"/>
    </row>
    <row r="147" spans="3:4" ht="12">
      <c r="C147" s="13"/>
      <c r="D147" s="13"/>
    </row>
    <row r="148" spans="3:4" ht="12">
      <c r="C148" s="13"/>
      <c r="D148" s="13"/>
    </row>
    <row r="149" spans="3:4" ht="12">
      <c r="C149" s="13"/>
      <c r="D149" s="13"/>
    </row>
    <row r="150" spans="3:4" ht="12">
      <c r="C150" s="13"/>
      <c r="D150" s="13"/>
    </row>
    <row r="151" spans="3:4" ht="12">
      <c r="C151" s="13"/>
      <c r="D151" s="13"/>
    </row>
    <row r="152" spans="3:4" ht="12">
      <c r="C152" s="13"/>
      <c r="D152" s="13"/>
    </row>
    <row r="153" spans="3:4" ht="12">
      <c r="C153" s="13"/>
      <c r="D153" s="13"/>
    </row>
  </sheetData>
  <sheetProtection/>
  <mergeCells count="7">
    <mergeCell ref="A18:D20"/>
    <mergeCell ref="A3:D3"/>
    <mergeCell ref="C5:D5"/>
    <mergeCell ref="A6:A7"/>
    <mergeCell ref="C6:C7"/>
    <mergeCell ref="D6:D7"/>
    <mergeCell ref="B5:B7"/>
  </mergeCells>
  <hyperlinks>
    <hyperlink ref="A1" location="Index!A1" display="Back to index"/>
  </hyperlink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portrait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workbookViewId="0" topLeftCell="A1">
      <pane xSplit="1" ySplit="6" topLeftCell="B7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1" sqref="A1"/>
    </sheetView>
  </sheetViews>
  <sheetFormatPr defaultColWidth="10.375" defaultRowHeight="15.75"/>
  <cols>
    <col min="1" max="1" width="20.625" style="1" customWidth="1"/>
    <col min="2" max="7" width="16.625" style="1" customWidth="1"/>
    <col min="8" max="16384" width="10.375" style="1" customWidth="1"/>
  </cols>
  <sheetData>
    <row r="1" ht="12">
      <c r="A1" s="66" t="s">
        <v>53</v>
      </c>
    </row>
    <row r="2" ht="12.75" thickBot="1"/>
    <row r="3" spans="1:7" ht="49.5" customHeight="1" thickTop="1">
      <c r="A3" s="215" t="s">
        <v>86</v>
      </c>
      <c r="B3" s="216"/>
      <c r="C3" s="216"/>
      <c r="D3" s="216"/>
      <c r="E3" s="216"/>
      <c r="F3" s="216"/>
      <c r="G3" s="217"/>
    </row>
    <row r="4" spans="1:7" ht="21.75" thickBot="1">
      <c r="A4" s="2"/>
      <c r="B4" s="15"/>
      <c r="C4" s="15"/>
      <c r="D4" s="15"/>
      <c r="E4" s="15"/>
      <c r="F4" s="16"/>
      <c r="G4" s="17"/>
    </row>
    <row r="5" spans="1:7" ht="69" customHeight="1">
      <c r="A5" s="2"/>
      <c r="B5" s="271" t="s">
        <v>59</v>
      </c>
      <c r="C5" s="275"/>
      <c r="D5" s="271" t="s">
        <v>60</v>
      </c>
      <c r="E5" s="275"/>
      <c r="F5" s="271" t="s">
        <v>61</v>
      </c>
      <c r="G5" s="272"/>
    </row>
    <row r="6" spans="1:7" ht="60" customHeight="1" thickBot="1">
      <c r="A6" s="42"/>
      <c r="B6" s="68" t="s">
        <v>41</v>
      </c>
      <c r="C6" s="69" t="s">
        <v>42</v>
      </c>
      <c r="D6" s="68" t="s">
        <v>41</v>
      </c>
      <c r="E6" s="69" t="s">
        <v>42</v>
      </c>
      <c r="F6" s="68" t="s">
        <v>41</v>
      </c>
      <c r="G6" s="70" t="s">
        <v>42</v>
      </c>
    </row>
    <row r="7" spans="1:7" ht="22.5" customHeight="1">
      <c r="A7" s="212" t="s">
        <v>12</v>
      </c>
      <c r="B7" s="273">
        <f>'Table 5'!B8</f>
        <v>3.9910946200090764</v>
      </c>
      <c r="C7" s="276"/>
      <c r="D7" s="273">
        <f>'Table 5'!D8</f>
        <v>4.561834758471925</v>
      </c>
      <c r="E7" s="276"/>
      <c r="F7" s="273">
        <f>'Table 5'!F8</f>
        <v>0.570740138462849</v>
      </c>
      <c r="G7" s="274"/>
    </row>
    <row r="8" spans="1:7" ht="22.5" customHeight="1" thickBot="1">
      <c r="A8" s="213"/>
      <c r="B8" s="56">
        <v>1.4193228940017504</v>
      </c>
      <c r="C8" s="57">
        <f>B7-B8</f>
        <v>2.5717717260073263</v>
      </c>
      <c r="D8" s="56">
        <v>1.8248669690885444</v>
      </c>
      <c r="E8" s="57">
        <f>D7-D8</f>
        <v>2.736967789383381</v>
      </c>
      <c r="F8" s="56">
        <f aca="true" t="shared" si="0" ref="F8:F22">D8-B8</f>
        <v>0.405544075086794</v>
      </c>
      <c r="G8" s="58">
        <f>E8-C8</f>
        <v>0.16519606337605452</v>
      </c>
    </row>
    <row r="9" spans="1:7" s="20" customFormat="1" ht="22.5" customHeight="1">
      <c r="A9" s="212" t="s">
        <v>0</v>
      </c>
      <c r="B9" s="273">
        <f>'Table 5'!B10</f>
        <v>3.561679415788957</v>
      </c>
      <c r="C9" s="276"/>
      <c r="D9" s="273">
        <f>'Table 5'!D10</f>
        <v>5.4822692294077</v>
      </c>
      <c r="E9" s="276"/>
      <c r="F9" s="273">
        <f>'Table 5'!F10</f>
        <v>1.9205898136187427</v>
      </c>
      <c r="G9" s="274"/>
    </row>
    <row r="10" spans="1:7" s="20" customFormat="1" ht="22.5" customHeight="1" thickBot="1">
      <c r="A10" s="213"/>
      <c r="B10" s="59">
        <v>1.3078047046801893</v>
      </c>
      <c r="C10" s="60">
        <f>B9-B10</f>
        <v>2.2538747111087676</v>
      </c>
      <c r="D10" s="59">
        <v>2.2016715025787983</v>
      </c>
      <c r="E10" s="60">
        <f>D9-D10</f>
        <v>3.2805977268289013</v>
      </c>
      <c r="F10" s="59">
        <f t="shared" si="0"/>
        <v>0.893866797898609</v>
      </c>
      <c r="G10" s="61">
        <f>E10-C10</f>
        <v>1.0267230157201337</v>
      </c>
    </row>
    <row r="11" spans="1:7" s="20" customFormat="1" ht="22.5" customHeight="1">
      <c r="A11" s="212" t="s">
        <v>1</v>
      </c>
      <c r="B11" s="273">
        <f>'Table 5'!B12</f>
        <v>3.0536170948263774</v>
      </c>
      <c r="C11" s="276"/>
      <c r="D11" s="273">
        <f>'Table 5'!D12</f>
        <v>3.7659939610262523</v>
      </c>
      <c r="E11" s="276"/>
      <c r="F11" s="273">
        <f>'Table 5'!F12</f>
        <v>0.7123768661998748</v>
      </c>
      <c r="G11" s="274"/>
    </row>
    <row r="12" spans="1:7" s="20" customFormat="1" ht="22.5" customHeight="1" thickBot="1">
      <c r="A12" s="213"/>
      <c r="B12" s="59">
        <v>1.2875441571042667</v>
      </c>
      <c r="C12" s="60">
        <f>B11-B12</f>
        <v>1.7660729377221107</v>
      </c>
      <c r="D12" s="59">
        <v>2.4068861002813295</v>
      </c>
      <c r="E12" s="60">
        <f>D11-D12</f>
        <v>1.3591078607449227</v>
      </c>
      <c r="F12" s="59">
        <f t="shared" si="0"/>
        <v>1.1193419431770628</v>
      </c>
      <c r="G12" s="61">
        <f>E12-C12</f>
        <v>-0.406965076977188</v>
      </c>
    </row>
    <row r="13" spans="1:7" s="20" customFormat="1" ht="22.5" customHeight="1">
      <c r="A13" s="212" t="s">
        <v>5</v>
      </c>
      <c r="B13" s="268">
        <f>'Table 5'!B14</f>
        <v>3.400935442132211</v>
      </c>
      <c r="C13" s="270"/>
      <c r="D13" s="268">
        <f>'Table 5'!D14</f>
        <v>6.180843722779174</v>
      </c>
      <c r="E13" s="270"/>
      <c r="F13" s="268">
        <f>'Table 5'!F14</f>
        <v>2.779908280646963</v>
      </c>
      <c r="G13" s="269"/>
    </row>
    <row r="14" spans="1:7" s="20" customFormat="1" ht="22.5" customHeight="1" thickBot="1">
      <c r="A14" s="213"/>
      <c r="B14" s="59">
        <v>1.0408464518756115</v>
      </c>
      <c r="C14" s="60">
        <f>B13-B14</f>
        <v>2.3600889902565996</v>
      </c>
      <c r="D14" s="59">
        <v>3.714644560988906</v>
      </c>
      <c r="E14" s="60">
        <f>D13-D14</f>
        <v>2.466199161790268</v>
      </c>
      <c r="F14" s="59">
        <f t="shared" si="0"/>
        <v>2.673798109113294</v>
      </c>
      <c r="G14" s="61">
        <f>E14-C14</f>
        <v>0.10611017153366831</v>
      </c>
    </row>
    <row r="15" spans="1:7" ht="22.5" customHeight="1">
      <c r="A15" s="212" t="s">
        <v>13</v>
      </c>
      <c r="B15" s="268">
        <f>'Table 5'!B16</f>
        <v>3.58626369052743</v>
      </c>
      <c r="C15" s="270"/>
      <c r="D15" s="268">
        <f>'Table 5'!D16</f>
        <v>5.477981787700982</v>
      </c>
      <c r="E15" s="270"/>
      <c r="F15" s="268">
        <f>'Table 5'!F16</f>
        <v>1.8917180971735523</v>
      </c>
      <c r="G15" s="269"/>
    </row>
    <row r="16" spans="1:7" ht="22.5" customHeight="1" thickBot="1">
      <c r="A16" s="213"/>
      <c r="B16" s="59">
        <v>0.9785459011793323</v>
      </c>
      <c r="C16" s="60">
        <f>B15-B16</f>
        <v>2.607717789348098</v>
      </c>
      <c r="D16" s="59">
        <v>2.9959704335898802</v>
      </c>
      <c r="E16" s="60">
        <f>D15-D16</f>
        <v>2.482011354111102</v>
      </c>
      <c r="F16" s="59">
        <f t="shared" si="0"/>
        <v>2.0174245324105478</v>
      </c>
      <c r="G16" s="61">
        <f>E16-C16</f>
        <v>-0.12570643523699587</v>
      </c>
    </row>
    <row r="17" spans="1:7" s="20" customFormat="1" ht="22.5" customHeight="1">
      <c r="A17" s="212" t="s">
        <v>3</v>
      </c>
      <c r="B17" s="268">
        <f>'Table 5'!B18</f>
        <v>2.4730091608727403</v>
      </c>
      <c r="C17" s="270"/>
      <c r="D17" s="268">
        <f>'Table 5'!D18</f>
        <v>6.395714474582759</v>
      </c>
      <c r="E17" s="270"/>
      <c r="F17" s="268">
        <f>'Table 5'!F18</f>
        <v>3.9227053137100185</v>
      </c>
      <c r="G17" s="269"/>
    </row>
    <row r="18" spans="1:7" s="20" customFormat="1" ht="22.5" customHeight="1" thickBot="1">
      <c r="A18" s="213"/>
      <c r="B18" s="59">
        <v>1.0677147758990024</v>
      </c>
      <c r="C18" s="60">
        <f>B17-B18</f>
        <v>1.4052943849737378</v>
      </c>
      <c r="D18" s="59">
        <v>3.85777480876565</v>
      </c>
      <c r="E18" s="60">
        <f>D17-D18</f>
        <v>2.5379396658171087</v>
      </c>
      <c r="F18" s="59">
        <f t="shared" si="0"/>
        <v>2.7900600328666476</v>
      </c>
      <c r="G18" s="61">
        <f>E18-C18</f>
        <v>1.132645280843371</v>
      </c>
    </row>
    <row r="19" spans="1:7" ht="22.5" customHeight="1">
      <c r="A19" s="206" t="s">
        <v>2</v>
      </c>
      <c r="B19" s="268">
        <f>'Table 5'!B20</f>
        <v>3.247881611019638</v>
      </c>
      <c r="C19" s="270"/>
      <c r="D19" s="268">
        <f>'Table 5'!D20</f>
        <v>4.215113485349262</v>
      </c>
      <c r="E19" s="270"/>
      <c r="F19" s="268">
        <f>'Table 5'!F20</f>
        <v>0.9672318743296238</v>
      </c>
      <c r="G19" s="269"/>
    </row>
    <row r="20" spans="1:7" ht="22.5" customHeight="1" thickBot="1">
      <c r="A20" s="207"/>
      <c r="B20" s="59">
        <v>1.0766826643628107</v>
      </c>
      <c r="C20" s="60">
        <f>B19-B20</f>
        <v>2.171198946656827</v>
      </c>
      <c r="D20" s="59">
        <v>2.083184516039558</v>
      </c>
      <c r="E20" s="60">
        <f>D19-D20</f>
        <v>2.131928969309704</v>
      </c>
      <c r="F20" s="59">
        <f t="shared" si="0"/>
        <v>1.0065018516767472</v>
      </c>
      <c r="G20" s="61">
        <f>E20-C20</f>
        <v>-0.03926997734712323</v>
      </c>
    </row>
    <row r="21" spans="1:7" s="20" customFormat="1" ht="22.5" customHeight="1">
      <c r="A21" s="212" t="s">
        <v>4</v>
      </c>
      <c r="B21" s="268">
        <f>'Table 5'!B22</f>
        <v>4.104542779671655</v>
      </c>
      <c r="C21" s="270"/>
      <c r="D21" s="268">
        <f>'Table 5'!D22</f>
        <v>6.547143683666404</v>
      </c>
      <c r="E21" s="270"/>
      <c r="F21" s="268">
        <f>'Table 5'!F22</f>
        <v>2.442600903994749</v>
      </c>
      <c r="G21" s="269"/>
    </row>
    <row r="22" spans="1:7" s="20" customFormat="1" ht="22.5" customHeight="1" thickBot="1">
      <c r="A22" s="236"/>
      <c r="B22" s="62">
        <v>1.7162358216829334</v>
      </c>
      <c r="C22" s="63">
        <f>B21-B22</f>
        <v>2.3883069579887213</v>
      </c>
      <c r="D22" s="62">
        <v>3.642097389522256</v>
      </c>
      <c r="E22" s="63">
        <f>D21-D22</f>
        <v>2.9050462941441477</v>
      </c>
      <c r="F22" s="62">
        <f t="shared" si="0"/>
        <v>1.9258615678393225</v>
      </c>
      <c r="G22" s="64">
        <f>E22-C22</f>
        <v>0.5167393361554264</v>
      </c>
    </row>
    <row r="23" spans="1:7" ht="12.75" thickTop="1">
      <c r="A23" s="8"/>
      <c r="B23" s="8"/>
      <c r="C23" s="8"/>
      <c r="D23" s="8"/>
      <c r="E23" s="8"/>
      <c r="F23" s="12"/>
      <c r="G23" s="12"/>
    </row>
    <row r="24" spans="1:7" ht="12">
      <c r="A24" s="8"/>
      <c r="B24" s="8"/>
      <c r="C24" s="8"/>
      <c r="D24" s="8"/>
      <c r="E24" s="8"/>
      <c r="F24" s="12"/>
      <c r="G24" s="12"/>
    </row>
    <row r="25" spans="1:7" ht="12">
      <c r="A25" s="8"/>
      <c r="B25" s="8"/>
      <c r="C25" s="8"/>
      <c r="D25" s="8"/>
      <c r="E25" s="8"/>
      <c r="F25" s="12"/>
      <c r="G25" s="12"/>
    </row>
    <row r="26" spans="1:7" ht="12">
      <c r="A26" s="8"/>
      <c r="B26" s="8"/>
      <c r="C26" s="8"/>
      <c r="D26" s="8"/>
      <c r="E26" s="8"/>
      <c r="F26" s="12"/>
      <c r="G26" s="12"/>
    </row>
    <row r="27" spans="1:7" ht="12">
      <c r="A27" s="8"/>
      <c r="B27" s="8"/>
      <c r="C27" s="8"/>
      <c r="D27" s="8"/>
      <c r="E27" s="8"/>
      <c r="F27" s="12"/>
      <c r="G27" s="12"/>
    </row>
    <row r="28" spans="1:7" ht="12">
      <c r="A28" s="8"/>
      <c r="B28" s="8"/>
      <c r="C28" s="8"/>
      <c r="D28" s="8"/>
      <c r="E28" s="8"/>
      <c r="F28" s="12"/>
      <c r="G28" s="12"/>
    </row>
    <row r="29" spans="1:7" ht="12">
      <c r="A29" s="8"/>
      <c r="B29" s="8"/>
      <c r="C29" s="8"/>
      <c r="D29" s="8"/>
      <c r="E29" s="8"/>
      <c r="F29" s="12"/>
      <c r="G29" s="12"/>
    </row>
    <row r="30" spans="1:7" ht="12">
      <c r="A30" s="8"/>
      <c r="B30" s="8"/>
      <c r="C30" s="8"/>
      <c r="D30" s="8"/>
      <c r="E30" s="8"/>
      <c r="F30" s="12"/>
      <c r="G30" s="12"/>
    </row>
    <row r="31" spans="1:7" ht="12">
      <c r="A31" s="8"/>
      <c r="B31" s="8"/>
      <c r="C31" s="8"/>
      <c r="D31" s="8"/>
      <c r="E31" s="8"/>
      <c r="F31" s="12"/>
      <c r="G31" s="12"/>
    </row>
    <row r="32" spans="1:7" ht="12">
      <c r="A32" s="8"/>
      <c r="B32" s="8"/>
      <c r="C32" s="8"/>
      <c r="D32" s="8"/>
      <c r="E32" s="8"/>
      <c r="F32" s="12"/>
      <c r="G32" s="12"/>
    </row>
    <row r="33" spans="1:7" ht="12">
      <c r="A33" s="8"/>
      <c r="B33" s="8"/>
      <c r="C33" s="8"/>
      <c r="D33" s="8"/>
      <c r="E33" s="8"/>
      <c r="F33" s="12"/>
      <c r="G33" s="12"/>
    </row>
    <row r="34" spans="1:7" ht="12">
      <c r="A34" s="8"/>
      <c r="B34" s="8"/>
      <c r="C34" s="8"/>
      <c r="D34" s="8"/>
      <c r="E34" s="8"/>
      <c r="F34" s="12"/>
      <c r="G34" s="12"/>
    </row>
    <row r="35" spans="1:7" ht="12">
      <c r="A35" s="8"/>
      <c r="B35" s="8"/>
      <c r="C35" s="8"/>
      <c r="D35" s="8"/>
      <c r="E35" s="8"/>
      <c r="F35" s="12"/>
      <c r="G35" s="12"/>
    </row>
    <row r="36" spans="1:7" ht="12">
      <c r="A36" s="8"/>
      <c r="B36" s="8"/>
      <c r="C36" s="8"/>
      <c r="D36" s="8"/>
      <c r="E36" s="8"/>
      <c r="F36" s="12"/>
      <c r="G36" s="12"/>
    </row>
    <row r="37" spans="1:7" ht="12">
      <c r="A37" s="8"/>
      <c r="B37" s="8"/>
      <c r="C37" s="8"/>
      <c r="D37" s="8"/>
      <c r="E37" s="8"/>
      <c r="F37" s="12"/>
      <c r="G37" s="12"/>
    </row>
    <row r="38" spans="1:7" ht="12">
      <c r="A38" s="8"/>
      <c r="B38" s="8"/>
      <c r="C38" s="8"/>
      <c r="D38" s="8"/>
      <c r="E38" s="8"/>
      <c r="F38" s="12"/>
      <c r="G38" s="12"/>
    </row>
    <row r="39" spans="1:7" ht="12">
      <c r="A39" s="8"/>
      <c r="B39" s="8"/>
      <c r="C39" s="8"/>
      <c r="D39" s="8"/>
      <c r="E39" s="8"/>
      <c r="F39" s="12"/>
      <c r="G39" s="12"/>
    </row>
    <row r="40" spans="1:7" ht="12">
      <c r="A40" s="8"/>
      <c r="B40" s="8"/>
      <c r="C40" s="8"/>
      <c r="D40" s="8"/>
      <c r="E40" s="8"/>
      <c r="F40" s="12"/>
      <c r="G40" s="12"/>
    </row>
    <row r="41" spans="1:7" ht="12">
      <c r="A41" s="8"/>
      <c r="B41" s="8"/>
      <c r="C41" s="8"/>
      <c r="D41" s="8"/>
      <c r="E41" s="8"/>
      <c r="F41" s="12"/>
      <c r="G41" s="12"/>
    </row>
    <row r="42" spans="1:7" ht="12">
      <c r="A42" s="8"/>
      <c r="B42" s="8"/>
      <c r="C42" s="8"/>
      <c r="D42" s="8"/>
      <c r="E42" s="8"/>
      <c r="F42" s="12"/>
      <c r="G42" s="12"/>
    </row>
    <row r="43" spans="1:7" ht="12">
      <c r="A43" s="8"/>
      <c r="B43" s="8"/>
      <c r="C43" s="8"/>
      <c r="D43" s="8"/>
      <c r="E43" s="8"/>
      <c r="F43" s="12"/>
      <c r="G43" s="12"/>
    </row>
    <row r="44" spans="1:7" ht="12">
      <c r="A44" s="8"/>
      <c r="B44" s="8"/>
      <c r="C44" s="8"/>
      <c r="D44" s="8"/>
      <c r="E44" s="8"/>
      <c r="F44" s="12"/>
      <c r="G44" s="12"/>
    </row>
    <row r="45" spans="1:7" ht="12">
      <c r="A45" s="8"/>
      <c r="B45" s="8"/>
      <c r="C45" s="8"/>
      <c r="D45" s="8"/>
      <c r="E45" s="8"/>
      <c r="F45" s="12"/>
      <c r="G45" s="12"/>
    </row>
    <row r="46" spans="1:7" ht="12">
      <c r="A46" s="8"/>
      <c r="B46" s="8"/>
      <c r="C46" s="8"/>
      <c r="D46" s="8"/>
      <c r="E46" s="8"/>
      <c r="F46" s="12"/>
      <c r="G46" s="12"/>
    </row>
    <row r="47" spans="6:7" ht="12">
      <c r="F47" s="13"/>
      <c r="G47" s="13"/>
    </row>
    <row r="48" spans="6:7" ht="12">
      <c r="F48" s="13"/>
      <c r="G48" s="13"/>
    </row>
    <row r="49" spans="6:7" ht="12">
      <c r="F49" s="13"/>
      <c r="G49" s="13"/>
    </row>
    <row r="50" spans="6:7" ht="12">
      <c r="F50" s="13"/>
      <c r="G50" s="13"/>
    </row>
    <row r="51" spans="6:7" ht="12">
      <c r="F51" s="13"/>
      <c r="G51" s="13"/>
    </row>
    <row r="52" spans="6:7" ht="12">
      <c r="F52" s="13"/>
      <c r="G52" s="13"/>
    </row>
    <row r="53" spans="6:7" ht="12">
      <c r="F53" s="13"/>
      <c r="G53" s="13"/>
    </row>
    <row r="54" spans="6:7" ht="12">
      <c r="F54" s="13"/>
      <c r="G54" s="13"/>
    </row>
    <row r="55" spans="6:7" ht="12">
      <c r="F55" s="13"/>
      <c r="G55" s="13"/>
    </row>
    <row r="56" spans="6:7" ht="12">
      <c r="F56" s="13"/>
      <c r="G56" s="13"/>
    </row>
    <row r="57" spans="6:7" ht="12">
      <c r="F57" s="13"/>
      <c r="G57" s="13"/>
    </row>
    <row r="58" spans="6:7" ht="12">
      <c r="F58" s="13"/>
      <c r="G58" s="13"/>
    </row>
    <row r="59" spans="6:7" ht="12">
      <c r="F59" s="13"/>
      <c r="G59" s="13"/>
    </row>
    <row r="60" spans="6:7" ht="12">
      <c r="F60" s="13"/>
      <c r="G60" s="13"/>
    </row>
    <row r="61" spans="6:7" ht="12">
      <c r="F61" s="13"/>
      <c r="G61" s="13"/>
    </row>
    <row r="62" spans="6:7" ht="12">
      <c r="F62" s="13"/>
      <c r="G62" s="13"/>
    </row>
    <row r="63" spans="6:7" ht="12">
      <c r="F63" s="13"/>
      <c r="G63" s="13"/>
    </row>
    <row r="64" spans="6:7" ht="12">
      <c r="F64" s="13"/>
      <c r="G64" s="13"/>
    </row>
    <row r="65" spans="6:7" ht="12">
      <c r="F65" s="13"/>
      <c r="G65" s="13"/>
    </row>
    <row r="66" spans="6:7" ht="12">
      <c r="F66" s="13"/>
      <c r="G66" s="13"/>
    </row>
    <row r="67" spans="6:7" ht="12">
      <c r="F67" s="13"/>
      <c r="G67" s="13"/>
    </row>
    <row r="68" spans="6:7" ht="12">
      <c r="F68" s="13"/>
      <c r="G68" s="13"/>
    </row>
    <row r="69" spans="6:7" ht="12">
      <c r="F69" s="13"/>
      <c r="G69" s="13"/>
    </row>
    <row r="70" spans="6:7" ht="12">
      <c r="F70" s="13"/>
      <c r="G70" s="13"/>
    </row>
    <row r="71" spans="6:7" ht="12">
      <c r="F71" s="13"/>
      <c r="G71" s="13"/>
    </row>
    <row r="72" spans="6:7" ht="12">
      <c r="F72" s="13"/>
      <c r="G72" s="13"/>
    </row>
    <row r="73" spans="6:7" ht="12">
      <c r="F73" s="13"/>
      <c r="G73" s="13"/>
    </row>
    <row r="74" spans="6:7" ht="12">
      <c r="F74" s="13"/>
      <c r="G74" s="13"/>
    </row>
    <row r="75" spans="6:7" ht="12">
      <c r="F75" s="13"/>
      <c r="G75" s="13"/>
    </row>
    <row r="76" spans="6:7" ht="12">
      <c r="F76" s="13"/>
      <c r="G76" s="13"/>
    </row>
    <row r="77" spans="6:7" ht="12">
      <c r="F77" s="13"/>
      <c r="G77" s="13"/>
    </row>
    <row r="78" spans="6:7" ht="12">
      <c r="F78" s="13"/>
      <c r="G78" s="13"/>
    </row>
    <row r="79" spans="6:7" ht="12">
      <c r="F79" s="13"/>
      <c r="G79" s="13"/>
    </row>
    <row r="80" spans="6:7" ht="12">
      <c r="F80" s="13"/>
      <c r="G80" s="13"/>
    </row>
    <row r="81" spans="6:7" ht="12">
      <c r="F81" s="13"/>
      <c r="G81" s="13"/>
    </row>
    <row r="82" spans="6:7" ht="12">
      <c r="F82" s="13"/>
      <c r="G82" s="13"/>
    </row>
    <row r="83" spans="6:7" ht="12">
      <c r="F83" s="13"/>
      <c r="G83" s="13"/>
    </row>
    <row r="84" spans="6:7" ht="12">
      <c r="F84" s="13"/>
      <c r="G84" s="13"/>
    </row>
    <row r="85" spans="6:7" ht="12">
      <c r="F85" s="13"/>
      <c r="G85" s="13"/>
    </row>
    <row r="86" spans="6:7" ht="12">
      <c r="F86" s="13"/>
      <c r="G86" s="13"/>
    </row>
    <row r="87" spans="6:7" ht="12">
      <c r="F87" s="13"/>
      <c r="G87" s="13"/>
    </row>
    <row r="88" spans="6:7" ht="12">
      <c r="F88" s="13"/>
      <c r="G88" s="13"/>
    </row>
    <row r="89" spans="6:7" ht="12">
      <c r="F89" s="13"/>
      <c r="G89" s="13"/>
    </row>
    <row r="90" spans="6:7" ht="12">
      <c r="F90" s="13"/>
      <c r="G90" s="13"/>
    </row>
    <row r="91" spans="6:7" ht="12">
      <c r="F91" s="13"/>
      <c r="G91" s="13"/>
    </row>
    <row r="92" spans="6:7" ht="12">
      <c r="F92" s="13"/>
      <c r="G92" s="13"/>
    </row>
    <row r="93" spans="6:7" ht="12">
      <c r="F93" s="13"/>
      <c r="G93" s="13"/>
    </row>
    <row r="94" spans="6:7" ht="12">
      <c r="F94" s="13"/>
      <c r="G94" s="13"/>
    </row>
    <row r="95" spans="6:7" ht="12">
      <c r="F95" s="13"/>
      <c r="G95" s="13"/>
    </row>
    <row r="96" spans="6:7" ht="12">
      <c r="F96" s="13"/>
      <c r="G96" s="13"/>
    </row>
    <row r="97" spans="6:7" ht="12">
      <c r="F97" s="13"/>
      <c r="G97" s="13"/>
    </row>
    <row r="98" spans="6:7" ht="12">
      <c r="F98" s="13"/>
      <c r="G98" s="13"/>
    </row>
    <row r="99" spans="6:7" ht="12">
      <c r="F99" s="13"/>
      <c r="G99" s="13"/>
    </row>
    <row r="100" spans="6:7" ht="12">
      <c r="F100" s="13"/>
      <c r="G100" s="13"/>
    </row>
    <row r="101" spans="6:7" ht="12">
      <c r="F101" s="13"/>
      <c r="G101" s="13"/>
    </row>
    <row r="102" spans="6:7" ht="12">
      <c r="F102" s="13"/>
      <c r="G102" s="13"/>
    </row>
    <row r="103" spans="6:7" ht="12">
      <c r="F103" s="13"/>
      <c r="G103" s="13"/>
    </row>
    <row r="104" spans="6:7" ht="12">
      <c r="F104" s="13"/>
      <c r="G104" s="13"/>
    </row>
    <row r="105" spans="6:7" ht="12">
      <c r="F105" s="13"/>
      <c r="G105" s="13"/>
    </row>
    <row r="106" spans="6:7" ht="12">
      <c r="F106" s="13"/>
      <c r="G106" s="13"/>
    </row>
    <row r="107" spans="6:7" ht="12">
      <c r="F107" s="13"/>
      <c r="G107" s="13"/>
    </row>
    <row r="108" spans="6:7" ht="12">
      <c r="F108" s="13"/>
      <c r="G108" s="13"/>
    </row>
    <row r="109" spans="6:7" ht="12">
      <c r="F109" s="13"/>
      <c r="G109" s="13"/>
    </row>
    <row r="110" spans="6:7" ht="12">
      <c r="F110" s="13"/>
      <c r="G110" s="13"/>
    </row>
    <row r="111" spans="6:7" ht="12">
      <c r="F111" s="13"/>
      <c r="G111" s="13"/>
    </row>
    <row r="112" spans="6:7" ht="12">
      <c r="F112" s="13"/>
      <c r="G112" s="13"/>
    </row>
    <row r="113" spans="6:7" ht="12">
      <c r="F113" s="13"/>
      <c r="G113" s="13"/>
    </row>
    <row r="114" spans="6:7" ht="12">
      <c r="F114" s="13"/>
      <c r="G114" s="13"/>
    </row>
    <row r="115" spans="6:7" ht="12">
      <c r="F115" s="13"/>
      <c r="G115" s="13"/>
    </row>
    <row r="116" spans="6:7" ht="12">
      <c r="F116" s="13"/>
      <c r="G116" s="13"/>
    </row>
    <row r="117" spans="6:7" ht="12">
      <c r="F117" s="13"/>
      <c r="G117" s="13"/>
    </row>
    <row r="118" spans="6:7" ht="12">
      <c r="F118" s="13"/>
      <c r="G118" s="13"/>
    </row>
    <row r="119" spans="6:7" ht="12">
      <c r="F119" s="13"/>
      <c r="G119" s="13"/>
    </row>
    <row r="120" spans="6:7" ht="12">
      <c r="F120" s="13"/>
      <c r="G120" s="13"/>
    </row>
    <row r="121" spans="6:7" ht="12">
      <c r="F121" s="13"/>
      <c r="G121" s="13"/>
    </row>
    <row r="122" spans="6:7" ht="12">
      <c r="F122" s="13"/>
      <c r="G122" s="13"/>
    </row>
    <row r="123" spans="6:7" ht="12">
      <c r="F123" s="13"/>
      <c r="G123" s="13"/>
    </row>
    <row r="124" spans="6:7" ht="12">
      <c r="F124" s="13"/>
      <c r="G124" s="13"/>
    </row>
    <row r="125" spans="6:7" ht="12">
      <c r="F125" s="13"/>
      <c r="G125" s="13"/>
    </row>
    <row r="126" spans="6:7" ht="12">
      <c r="F126" s="13"/>
      <c r="G126" s="13"/>
    </row>
    <row r="127" spans="6:7" ht="12">
      <c r="F127" s="13"/>
      <c r="G127" s="13"/>
    </row>
    <row r="128" spans="6:7" ht="12">
      <c r="F128" s="13"/>
      <c r="G128" s="13"/>
    </row>
    <row r="129" spans="6:7" ht="12">
      <c r="F129" s="13"/>
      <c r="G129" s="13"/>
    </row>
    <row r="130" spans="6:7" ht="12">
      <c r="F130" s="13"/>
      <c r="G130" s="13"/>
    </row>
    <row r="131" spans="6:7" ht="12">
      <c r="F131" s="13"/>
      <c r="G131" s="13"/>
    </row>
    <row r="132" spans="6:7" ht="12">
      <c r="F132" s="13"/>
      <c r="G132" s="13"/>
    </row>
    <row r="133" spans="6:7" ht="12">
      <c r="F133" s="13"/>
      <c r="G133" s="13"/>
    </row>
    <row r="134" spans="6:7" ht="12">
      <c r="F134" s="13"/>
      <c r="G134" s="13"/>
    </row>
    <row r="135" spans="6:7" ht="12">
      <c r="F135" s="13"/>
      <c r="G135" s="13"/>
    </row>
    <row r="136" spans="6:7" ht="12">
      <c r="F136" s="13"/>
      <c r="G136" s="13"/>
    </row>
    <row r="137" spans="6:7" ht="12">
      <c r="F137" s="13"/>
      <c r="G137" s="13"/>
    </row>
    <row r="138" spans="6:7" ht="12">
      <c r="F138" s="13"/>
      <c r="G138" s="13"/>
    </row>
    <row r="139" spans="6:7" ht="12">
      <c r="F139" s="13"/>
      <c r="G139" s="13"/>
    </row>
    <row r="140" spans="6:7" ht="12">
      <c r="F140" s="13"/>
      <c r="G140" s="13"/>
    </row>
    <row r="141" spans="6:7" ht="12">
      <c r="F141" s="13"/>
      <c r="G141" s="13"/>
    </row>
    <row r="142" spans="6:7" ht="12">
      <c r="F142" s="13"/>
      <c r="G142" s="13"/>
    </row>
    <row r="143" spans="6:7" ht="12">
      <c r="F143" s="13"/>
      <c r="G143" s="13"/>
    </row>
    <row r="144" spans="6:7" ht="12">
      <c r="F144" s="13"/>
      <c r="G144" s="13"/>
    </row>
    <row r="145" spans="6:7" ht="12">
      <c r="F145" s="13"/>
      <c r="G145" s="13"/>
    </row>
    <row r="146" spans="6:7" ht="12">
      <c r="F146" s="13"/>
      <c r="G146" s="13"/>
    </row>
    <row r="147" spans="6:7" ht="12">
      <c r="F147" s="13"/>
      <c r="G147" s="13"/>
    </row>
    <row r="148" spans="6:7" ht="12">
      <c r="F148" s="13"/>
      <c r="G148" s="13"/>
    </row>
    <row r="149" spans="6:7" ht="12">
      <c r="F149" s="13"/>
      <c r="G149" s="13"/>
    </row>
    <row r="150" spans="6:7" ht="12">
      <c r="F150" s="13"/>
      <c r="G150" s="13"/>
    </row>
    <row r="151" spans="6:7" ht="12">
      <c r="F151" s="13"/>
      <c r="G151" s="13"/>
    </row>
    <row r="152" spans="6:7" ht="12">
      <c r="F152" s="13"/>
      <c r="G152" s="13"/>
    </row>
    <row r="153" spans="6:7" ht="12">
      <c r="F153" s="13"/>
      <c r="G153" s="13"/>
    </row>
    <row r="154" spans="6:7" ht="12">
      <c r="F154" s="13"/>
      <c r="G154" s="13"/>
    </row>
    <row r="155" spans="6:7" ht="12">
      <c r="F155" s="13"/>
      <c r="G155" s="13"/>
    </row>
    <row r="156" spans="6:7" ht="12">
      <c r="F156" s="13"/>
      <c r="G156" s="13"/>
    </row>
  </sheetData>
  <sheetProtection/>
  <mergeCells count="36">
    <mergeCell ref="A11:A12"/>
    <mergeCell ref="A13:A14"/>
    <mergeCell ref="B11:C11"/>
    <mergeCell ref="D5:E5"/>
    <mergeCell ref="B5:C5"/>
    <mergeCell ref="B7:C7"/>
    <mergeCell ref="D7:E7"/>
    <mergeCell ref="D13:E13"/>
    <mergeCell ref="F13:G13"/>
    <mergeCell ref="A15:A16"/>
    <mergeCell ref="A17:A18"/>
    <mergeCell ref="B15:C15"/>
    <mergeCell ref="B17:C17"/>
    <mergeCell ref="B13:C13"/>
    <mergeCell ref="D17:E17"/>
    <mergeCell ref="F17:G17"/>
    <mergeCell ref="D15:E15"/>
    <mergeCell ref="F15:G15"/>
    <mergeCell ref="A21:A22"/>
    <mergeCell ref="D19:E19"/>
    <mergeCell ref="F19:G19"/>
    <mergeCell ref="B21:C21"/>
    <mergeCell ref="D21:E21"/>
    <mergeCell ref="F21:G21"/>
    <mergeCell ref="A19:A20"/>
    <mergeCell ref="B19:C19"/>
    <mergeCell ref="A3:G3"/>
    <mergeCell ref="F5:G5"/>
    <mergeCell ref="A7:A8"/>
    <mergeCell ref="F11:G11"/>
    <mergeCell ref="F7:G7"/>
    <mergeCell ref="B9:C9"/>
    <mergeCell ref="D9:E9"/>
    <mergeCell ref="F9:G9"/>
    <mergeCell ref="A9:A10"/>
    <mergeCell ref="D11:E11"/>
  </mergeCells>
  <hyperlinks>
    <hyperlink ref="A1" location="Index!A1" display="Back to index"/>
  </hyperlinks>
  <printOptions horizontalCentered="1" verticalCentered="1"/>
  <pageMargins left="0.7900000000000001" right="0" top="0.98" bottom="0.98" header="0.51" footer="0.51"/>
  <pageSetup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workbookViewId="0" topLeftCell="A1">
      <pane xSplit="1" ySplit="7" topLeftCell="B8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1" sqref="A1"/>
    </sheetView>
  </sheetViews>
  <sheetFormatPr defaultColWidth="10.375" defaultRowHeight="15.75"/>
  <cols>
    <col min="1" max="1" width="20.625" style="1" customWidth="1"/>
    <col min="2" max="4" width="18.625" style="1" customWidth="1"/>
    <col min="5" max="5" width="20.625" style="1" customWidth="1"/>
    <col min="6" max="7" width="22.625" style="1" customWidth="1"/>
    <col min="8" max="8" width="10.375" style="1" customWidth="1"/>
    <col min="9" max="9" width="21.50390625" style="1" bestFit="1" customWidth="1"/>
    <col min="10" max="16384" width="10.375" style="1" customWidth="1"/>
  </cols>
  <sheetData>
    <row r="1" spans="1:4" ht="15">
      <c r="A1" s="65" t="s">
        <v>53</v>
      </c>
      <c r="B1" s="32"/>
      <c r="C1" s="32"/>
      <c r="D1" s="32"/>
    </row>
    <row r="2" ht="12.75" thickBot="1"/>
    <row r="3" spans="1:7" ht="49.5" customHeight="1" thickTop="1">
      <c r="A3" s="215" t="s">
        <v>89</v>
      </c>
      <c r="B3" s="216"/>
      <c r="C3" s="216"/>
      <c r="D3" s="216"/>
      <c r="E3" s="216"/>
      <c r="F3" s="216"/>
      <c r="G3" s="217"/>
    </row>
    <row r="4" spans="1:7" ht="21.75" thickBot="1">
      <c r="A4" s="2"/>
      <c r="B4" s="15"/>
      <c r="C4" s="15"/>
      <c r="D4" s="15"/>
      <c r="E4" s="16"/>
      <c r="F4" s="16"/>
      <c r="G4" s="17"/>
    </row>
    <row r="5" spans="1:7" ht="34.5" customHeight="1" thickBot="1">
      <c r="A5" s="2"/>
      <c r="B5" s="251" t="s">
        <v>65</v>
      </c>
      <c r="C5" s="252"/>
      <c r="D5" s="220" t="s">
        <v>25</v>
      </c>
      <c r="E5" s="254" t="s">
        <v>64</v>
      </c>
      <c r="F5" s="255"/>
      <c r="G5" s="256"/>
    </row>
    <row r="6" spans="1:7" ht="69.75" customHeight="1">
      <c r="A6" s="257"/>
      <c r="B6" s="284"/>
      <c r="C6" s="285"/>
      <c r="D6" s="286"/>
      <c r="E6" s="47" t="s">
        <v>63</v>
      </c>
      <c r="F6" s="118" t="s">
        <v>6</v>
      </c>
      <c r="G6" s="55" t="s">
        <v>8</v>
      </c>
    </row>
    <row r="7" spans="1:7" ht="30" customHeight="1" thickBot="1">
      <c r="A7" s="258"/>
      <c r="B7" s="48" t="s">
        <v>62</v>
      </c>
      <c r="C7" s="131" t="s">
        <v>15</v>
      </c>
      <c r="D7" s="48" t="s">
        <v>82</v>
      </c>
      <c r="E7" s="48" t="s">
        <v>9</v>
      </c>
      <c r="F7" s="117" t="s">
        <v>10</v>
      </c>
      <c r="G7" s="50" t="s">
        <v>7</v>
      </c>
    </row>
    <row r="8" spans="1:9" ht="19.5" customHeight="1">
      <c r="A8" s="244" t="s">
        <v>12</v>
      </c>
      <c r="B8" s="246">
        <f>'[1]TableUS4c'!$B$8</f>
        <v>4.12766174101492</v>
      </c>
      <c r="C8" s="240">
        <f>'[1]TableUS4c'!$C$8</f>
        <v>4.307576938287459</v>
      </c>
      <c r="D8" s="208">
        <f>'[9]Table A166'!$B7</f>
        <v>0.03397924172287836</v>
      </c>
      <c r="E8" s="242">
        <f>'[1]TableUS4d'!$C$9</f>
        <v>0.034294390989149326</v>
      </c>
      <c r="F8" s="143">
        <f>(1+'[1]TableUS4d'!$F$9)*(1+'[1]TableUS4d'!$G$9)-1</f>
        <v>0.025872332023209932</v>
      </c>
      <c r="G8" s="141">
        <f>'[1]TableUS4d'!$H$9</f>
        <v>0.008209656019603884</v>
      </c>
      <c r="I8" s="45">
        <f>(1+G8)*(1+F8)-1-E8</f>
        <v>0</v>
      </c>
    </row>
    <row r="9" spans="1:7" ht="19.5" customHeight="1" thickBot="1">
      <c r="A9" s="245"/>
      <c r="B9" s="247"/>
      <c r="C9" s="241"/>
      <c r="D9" s="209"/>
      <c r="E9" s="243"/>
      <c r="F9" s="144">
        <f>F8/($F8+$G8)</f>
        <v>0.7591203890661863</v>
      </c>
      <c r="G9" s="142">
        <f>G8/($F8+$G8)</f>
        <v>0.24087961093381374</v>
      </c>
    </row>
    <row r="10" spans="1:9" ht="19.5" customHeight="1">
      <c r="A10" s="238" t="s">
        <v>1</v>
      </c>
      <c r="B10" s="259">
        <f>'[3]TableDE4c'!$D$10</f>
        <v>7.45111835973905</v>
      </c>
      <c r="C10" s="261">
        <f>'[3]TableDE4c'!$E$10</f>
        <v>4.155871690446679</v>
      </c>
      <c r="D10" s="210">
        <f>'[9]Table A166'!$B8</f>
        <v>0.02253091080234859</v>
      </c>
      <c r="E10" s="249">
        <f>'[3]TableDE4c'!$C$10</f>
        <v>0.02045278117005722</v>
      </c>
      <c r="F10" s="143">
        <f>(1+'[3]TableDE4c'!$L$10)*(1+'[3]TableDE4c'!$M$10)-1</f>
        <v>0.026362972026237053</v>
      </c>
      <c r="G10" s="141">
        <f>'[3]TableDE4c'!$N$10</f>
        <v>-0.005758382772238946</v>
      </c>
      <c r="I10" s="45">
        <f>(1+G10)*(1+F10)-1-E10</f>
        <v>0</v>
      </c>
    </row>
    <row r="11" spans="1:7" ht="19.5" customHeight="1" thickBot="1">
      <c r="A11" s="239"/>
      <c r="B11" s="260"/>
      <c r="C11" s="262"/>
      <c r="D11" s="211"/>
      <c r="E11" s="250"/>
      <c r="F11" s="144">
        <f>F10/($F10+$G10)</f>
        <v>1.279470883949875</v>
      </c>
      <c r="G11" s="142">
        <f>G10/($F10+$G10)</f>
        <v>-0.27947088394987496</v>
      </c>
    </row>
    <row r="12" spans="1:9" ht="19.5" customHeight="1">
      <c r="A12" s="238" t="s">
        <v>5</v>
      </c>
      <c r="B12" s="259">
        <f>'[2]Table FR.4c'!$B$17</f>
        <v>6.894109199584703</v>
      </c>
      <c r="C12" s="261">
        <f>'[2]Table FR.4c'!$C$17</f>
        <v>6.053871254194354</v>
      </c>
      <c r="D12" s="210">
        <f>'[9]Table A166'!$B9</f>
        <v>0.020775986925568368</v>
      </c>
      <c r="E12" s="249">
        <f>'[2]Table FR.4d'!$C$18</f>
        <v>0.019828786622712258</v>
      </c>
      <c r="F12" s="143">
        <f>(1+'[2]Table FR.4d'!$F$18)*(1+'[2]Table FR.4d'!$G$18)-1</f>
        <v>0.018104624438622485</v>
      </c>
      <c r="G12" s="141">
        <f>'[2]Table FR.4d'!$H$18</f>
        <v>0.001693501966991251</v>
      </c>
      <c r="I12" s="45">
        <f>(1+G12)*(1+F12)-1-E12</f>
        <v>0</v>
      </c>
    </row>
    <row r="13" spans="1:7" ht="19.5" customHeight="1" thickBot="1">
      <c r="A13" s="239"/>
      <c r="B13" s="260"/>
      <c r="C13" s="262"/>
      <c r="D13" s="211"/>
      <c r="E13" s="250"/>
      <c r="F13" s="144">
        <f>F12/($F12+$G12)</f>
        <v>0.9144615034627186</v>
      </c>
      <c r="G13" s="53">
        <f>G12/($F12+$G12)</f>
        <v>0.08553849653728145</v>
      </c>
    </row>
    <row r="14" spans="1:9" ht="19.5" customHeight="1">
      <c r="A14" s="238" t="s">
        <v>13</v>
      </c>
      <c r="B14" s="259">
        <f>'[8]TableUK4c'!$B$30</f>
        <v>6.558889539047108</v>
      </c>
      <c r="C14" s="261">
        <f>'[8]TableUK4c'!$C$30</f>
        <v>5.225548274022708</v>
      </c>
      <c r="D14" s="210">
        <f>'[9]Table A166'!$B10</f>
        <v>0.01941209533472299</v>
      </c>
      <c r="E14" s="249">
        <f>'[8]TableUK4d'!$C$30</f>
        <v>0.017758629092379907</v>
      </c>
      <c r="F14" s="143">
        <f>(1+'[8]TableUK4d'!$F$30)*(1+'[8]TableUK4d'!$G$30)-1</f>
        <v>0.01575552358977439</v>
      </c>
      <c r="G14" s="141">
        <f>'[8]TableUK4d'!$H$30</f>
        <v>0.00197203505773369</v>
      </c>
      <c r="I14" s="45">
        <f>(1+G14)*(1+F14)-1-E14</f>
        <v>2.220446049250313E-16</v>
      </c>
    </row>
    <row r="15" spans="1:7" ht="19.5" customHeight="1" thickBot="1">
      <c r="A15" s="248"/>
      <c r="B15" s="265"/>
      <c r="C15" s="266"/>
      <c r="D15" s="237"/>
      <c r="E15" s="267"/>
      <c r="F15" s="127">
        <f>F14/($F14+$G14)</f>
        <v>0.8887587909341993</v>
      </c>
      <c r="G15" s="54">
        <f>G14/($F14+$G14)</f>
        <v>0.11124120906580072</v>
      </c>
    </row>
    <row r="16" spans="1:7" ht="19.5" customHeight="1" thickTop="1">
      <c r="A16" s="134"/>
      <c r="B16" s="154"/>
      <c r="C16" s="154"/>
      <c r="D16" s="140"/>
      <c r="E16" s="140"/>
      <c r="F16" s="125"/>
      <c r="G16" s="125"/>
    </row>
    <row r="17" spans="1:7" ht="12.75" thickBot="1">
      <c r="A17" s="8"/>
      <c r="B17" s="8"/>
      <c r="C17" s="8"/>
      <c r="D17" s="8"/>
      <c r="E17" s="12"/>
      <c r="F17" s="12"/>
      <c r="G17" s="12"/>
    </row>
    <row r="18" spans="1:7" ht="12.75" customHeight="1">
      <c r="A18" s="287" t="s">
        <v>83</v>
      </c>
      <c r="B18" s="288"/>
      <c r="C18" s="288"/>
      <c r="D18" s="288"/>
      <c r="E18" s="288"/>
      <c r="F18" s="288"/>
      <c r="G18" s="289"/>
    </row>
    <row r="19" spans="1:7" ht="12" customHeight="1">
      <c r="A19" s="290"/>
      <c r="B19" s="291"/>
      <c r="C19" s="291"/>
      <c r="D19" s="291"/>
      <c r="E19" s="291"/>
      <c r="F19" s="291"/>
      <c r="G19" s="292"/>
    </row>
    <row r="20" spans="1:7" ht="12.75" customHeight="1" thickBot="1">
      <c r="A20" s="293"/>
      <c r="B20" s="294"/>
      <c r="C20" s="294"/>
      <c r="D20" s="294"/>
      <c r="E20" s="294"/>
      <c r="F20" s="294"/>
      <c r="G20" s="295"/>
    </row>
    <row r="21" spans="1:7" ht="12.75" thickBot="1">
      <c r="A21" s="8"/>
      <c r="B21" s="8"/>
      <c r="C21" s="8"/>
      <c r="D21" s="8"/>
      <c r="E21" s="12"/>
      <c r="F21" s="12"/>
      <c r="G21" s="12"/>
    </row>
    <row r="22" spans="1:7" ht="12.75" customHeight="1">
      <c r="A22" s="179" t="s">
        <v>84</v>
      </c>
      <c r="B22" s="180"/>
      <c r="C22" s="180"/>
      <c r="D22" s="180"/>
      <c r="E22" s="180"/>
      <c r="F22" s="180"/>
      <c r="G22" s="181"/>
    </row>
    <row r="23" spans="1:7" ht="12" customHeight="1">
      <c r="A23" s="182"/>
      <c r="B23" s="183"/>
      <c r="C23" s="183"/>
      <c r="D23" s="183"/>
      <c r="E23" s="183"/>
      <c r="F23" s="183"/>
      <c r="G23" s="184"/>
    </row>
    <row r="24" spans="1:7" ht="12.75" customHeight="1" thickBot="1">
      <c r="A24" s="185"/>
      <c r="B24" s="186"/>
      <c r="C24" s="186"/>
      <c r="D24" s="186"/>
      <c r="E24" s="186"/>
      <c r="F24" s="186"/>
      <c r="G24" s="187"/>
    </row>
    <row r="25" spans="1:7" ht="12">
      <c r="A25" s="8"/>
      <c r="B25" s="8"/>
      <c r="C25" s="8"/>
      <c r="D25" s="8"/>
      <c r="E25" s="12"/>
      <c r="F25" s="12"/>
      <c r="G25" s="12"/>
    </row>
    <row r="26" spans="1:7" ht="12">
      <c r="A26" s="8"/>
      <c r="B26" s="8"/>
      <c r="C26" s="8"/>
      <c r="D26" s="8"/>
      <c r="E26" s="12"/>
      <c r="F26" s="12"/>
      <c r="G26" s="12"/>
    </row>
    <row r="27" spans="1:7" ht="12">
      <c r="A27" s="8"/>
      <c r="B27" s="8"/>
      <c r="C27" s="8"/>
      <c r="D27" s="8"/>
      <c r="E27" s="12"/>
      <c r="F27" s="12"/>
      <c r="G27" s="12"/>
    </row>
    <row r="28" spans="1:7" ht="12">
      <c r="A28" s="8"/>
      <c r="B28" s="8"/>
      <c r="C28" s="8"/>
      <c r="D28" s="8"/>
      <c r="E28" s="12"/>
      <c r="F28" s="12"/>
      <c r="G28" s="12"/>
    </row>
    <row r="29" spans="1:7" ht="12">
      <c r="A29" s="8"/>
      <c r="B29" s="8"/>
      <c r="C29" s="8"/>
      <c r="D29" s="8"/>
      <c r="E29" s="12"/>
      <c r="F29" s="12"/>
      <c r="G29" s="12"/>
    </row>
    <row r="30" spans="1:7" ht="12">
      <c r="A30" s="8"/>
      <c r="B30" s="8"/>
      <c r="C30" s="8"/>
      <c r="D30" s="8"/>
      <c r="E30" s="12"/>
      <c r="F30" s="12"/>
      <c r="G30" s="12"/>
    </row>
    <row r="31" spans="1:7" ht="12">
      <c r="A31" s="8"/>
      <c r="B31" s="8"/>
      <c r="C31" s="8"/>
      <c r="D31" s="8"/>
      <c r="E31" s="12"/>
      <c r="F31" s="12"/>
      <c r="G31" s="12"/>
    </row>
    <row r="32" spans="1:7" ht="12">
      <c r="A32" s="8"/>
      <c r="B32" s="8"/>
      <c r="C32" s="8"/>
      <c r="D32" s="8"/>
      <c r="E32" s="12"/>
      <c r="F32" s="12"/>
      <c r="G32" s="12"/>
    </row>
    <row r="33" spans="1:7" ht="12">
      <c r="A33" s="8"/>
      <c r="B33" s="8"/>
      <c r="C33" s="8"/>
      <c r="D33" s="8"/>
      <c r="E33" s="12"/>
      <c r="F33" s="12"/>
      <c r="G33" s="12"/>
    </row>
    <row r="34" spans="1:7" ht="12">
      <c r="A34" s="8"/>
      <c r="B34" s="8"/>
      <c r="C34" s="8"/>
      <c r="D34" s="8"/>
      <c r="E34" s="12"/>
      <c r="F34" s="12"/>
      <c r="G34" s="12"/>
    </row>
    <row r="35" spans="1:7" ht="12">
      <c r="A35" s="8"/>
      <c r="B35" s="8"/>
      <c r="C35" s="8"/>
      <c r="D35" s="8"/>
      <c r="E35" s="12"/>
      <c r="F35" s="12"/>
      <c r="G35" s="12"/>
    </row>
    <row r="36" spans="1:7" ht="12">
      <c r="A36" s="8"/>
      <c r="B36" s="8"/>
      <c r="C36" s="8"/>
      <c r="D36" s="8"/>
      <c r="E36" s="12"/>
      <c r="F36" s="12"/>
      <c r="G36" s="12"/>
    </row>
    <row r="37" spans="1:7" ht="12">
      <c r="A37" s="8"/>
      <c r="B37" s="8"/>
      <c r="C37" s="8"/>
      <c r="D37" s="8"/>
      <c r="E37" s="12"/>
      <c r="F37" s="12"/>
      <c r="G37" s="12"/>
    </row>
    <row r="38" spans="1:7" ht="12">
      <c r="A38" s="8"/>
      <c r="B38" s="8"/>
      <c r="C38" s="8"/>
      <c r="D38" s="8"/>
      <c r="E38" s="12"/>
      <c r="F38" s="12"/>
      <c r="G38" s="12"/>
    </row>
    <row r="39" spans="1:7" ht="12">
      <c r="A39" s="8"/>
      <c r="B39" s="8"/>
      <c r="C39" s="8"/>
      <c r="D39" s="8"/>
      <c r="E39" s="12"/>
      <c r="F39" s="12"/>
      <c r="G39" s="12"/>
    </row>
    <row r="40" spans="1:7" ht="12">
      <c r="A40" s="8"/>
      <c r="B40" s="8"/>
      <c r="C40" s="8"/>
      <c r="D40" s="8"/>
      <c r="E40" s="12"/>
      <c r="F40" s="12"/>
      <c r="G40" s="12"/>
    </row>
    <row r="41" spans="1:7" ht="12">
      <c r="A41" s="8"/>
      <c r="B41" s="8"/>
      <c r="C41" s="8"/>
      <c r="D41" s="8"/>
      <c r="E41" s="12"/>
      <c r="F41" s="12"/>
      <c r="G41" s="12"/>
    </row>
    <row r="42" spans="1:7" ht="12">
      <c r="A42" s="8"/>
      <c r="B42" s="8"/>
      <c r="C42" s="8"/>
      <c r="D42" s="8"/>
      <c r="E42" s="12"/>
      <c r="F42" s="12"/>
      <c r="G42" s="12"/>
    </row>
    <row r="43" spans="1:7" ht="12">
      <c r="A43" s="8"/>
      <c r="B43" s="8"/>
      <c r="C43" s="8"/>
      <c r="D43" s="8"/>
      <c r="E43" s="12"/>
      <c r="F43" s="12"/>
      <c r="G43" s="12"/>
    </row>
    <row r="44" spans="1:7" ht="12">
      <c r="A44" s="8"/>
      <c r="B44" s="8"/>
      <c r="C44" s="8"/>
      <c r="D44" s="8"/>
      <c r="E44" s="12"/>
      <c r="F44" s="12"/>
      <c r="G44" s="12"/>
    </row>
    <row r="45" spans="1:7" ht="12">
      <c r="A45" s="8"/>
      <c r="B45" s="8"/>
      <c r="C45" s="8"/>
      <c r="D45" s="8"/>
      <c r="E45" s="12"/>
      <c r="F45" s="12"/>
      <c r="G45" s="12"/>
    </row>
    <row r="46" spans="1:7" ht="12">
      <c r="A46" s="8"/>
      <c r="B46" s="8"/>
      <c r="C46" s="8"/>
      <c r="D46" s="8"/>
      <c r="E46" s="12"/>
      <c r="F46" s="12"/>
      <c r="G46" s="12"/>
    </row>
    <row r="47" spans="5:7" ht="12">
      <c r="E47" s="13"/>
      <c r="F47" s="13"/>
      <c r="G47" s="13"/>
    </row>
    <row r="48" spans="5:7" ht="12">
      <c r="E48" s="13"/>
      <c r="F48" s="13"/>
      <c r="G48" s="13"/>
    </row>
    <row r="49" spans="5:7" ht="12">
      <c r="E49" s="13"/>
      <c r="F49" s="13"/>
      <c r="G49" s="13"/>
    </row>
    <row r="50" spans="5:7" ht="12">
      <c r="E50" s="13"/>
      <c r="F50" s="13"/>
      <c r="G50" s="13"/>
    </row>
    <row r="51" spans="5:7" ht="12">
      <c r="E51" s="13"/>
      <c r="F51" s="13"/>
      <c r="G51" s="13"/>
    </row>
    <row r="52" spans="5:7" ht="12">
      <c r="E52" s="13"/>
      <c r="F52" s="13"/>
      <c r="G52" s="13"/>
    </row>
    <row r="53" spans="5:7" ht="12">
      <c r="E53" s="13"/>
      <c r="F53" s="13"/>
      <c r="G53" s="13"/>
    </row>
    <row r="54" spans="5:7" ht="12">
      <c r="E54" s="13"/>
      <c r="F54" s="13"/>
      <c r="G54" s="13"/>
    </row>
    <row r="55" spans="5:7" ht="12">
      <c r="E55" s="13"/>
      <c r="F55" s="13"/>
      <c r="G55" s="13"/>
    </row>
    <row r="56" spans="5:7" ht="12">
      <c r="E56" s="13"/>
      <c r="F56" s="13"/>
      <c r="G56" s="13"/>
    </row>
    <row r="57" spans="5:7" ht="12">
      <c r="E57" s="13"/>
      <c r="F57" s="13"/>
      <c r="G57" s="13"/>
    </row>
    <row r="58" spans="5:7" ht="12">
      <c r="E58" s="13"/>
      <c r="F58" s="13"/>
      <c r="G58" s="13"/>
    </row>
    <row r="59" spans="5:7" ht="12">
      <c r="E59" s="13"/>
      <c r="F59" s="13"/>
      <c r="G59" s="13"/>
    </row>
    <row r="60" spans="5:7" ht="12">
      <c r="E60" s="13"/>
      <c r="F60" s="13"/>
      <c r="G60" s="13"/>
    </row>
    <row r="61" spans="5:7" ht="12">
      <c r="E61" s="13"/>
      <c r="F61" s="13"/>
      <c r="G61" s="13"/>
    </row>
    <row r="62" spans="5:7" ht="12">
      <c r="E62" s="13"/>
      <c r="F62" s="13"/>
      <c r="G62" s="13"/>
    </row>
    <row r="63" spans="5:7" ht="12">
      <c r="E63" s="13"/>
      <c r="F63" s="13"/>
      <c r="G63" s="13"/>
    </row>
    <row r="64" spans="5:7" ht="12">
      <c r="E64" s="13"/>
      <c r="F64" s="13"/>
      <c r="G64" s="13"/>
    </row>
    <row r="65" spans="5:7" ht="12">
      <c r="E65" s="13"/>
      <c r="F65" s="13"/>
      <c r="G65" s="13"/>
    </row>
    <row r="66" spans="5:7" ht="12">
      <c r="E66" s="13"/>
      <c r="F66" s="13"/>
      <c r="G66" s="13"/>
    </row>
    <row r="67" spans="5:7" ht="12">
      <c r="E67" s="13"/>
      <c r="F67" s="13"/>
      <c r="G67" s="13"/>
    </row>
    <row r="68" spans="5:7" ht="12">
      <c r="E68" s="13"/>
      <c r="F68" s="13"/>
      <c r="G68" s="13"/>
    </row>
    <row r="69" spans="5:7" ht="12">
      <c r="E69" s="13"/>
      <c r="F69" s="13"/>
      <c r="G69" s="13"/>
    </row>
    <row r="70" spans="5:7" ht="12">
      <c r="E70" s="13"/>
      <c r="F70" s="13"/>
      <c r="G70" s="13"/>
    </row>
    <row r="71" spans="5:7" ht="12">
      <c r="E71" s="13"/>
      <c r="F71" s="13"/>
      <c r="G71" s="13"/>
    </row>
    <row r="72" spans="5:7" ht="12">
      <c r="E72" s="13"/>
      <c r="F72" s="13"/>
      <c r="G72" s="13"/>
    </row>
    <row r="73" spans="5:7" ht="12">
      <c r="E73" s="13"/>
      <c r="F73" s="13"/>
      <c r="G73" s="13"/>
    </row>
    <row r="74" spans="5:7" ht="12">
      <c r="E74" s="13"/>
      <c r="F74" s="13"/>
      <c r="G74" s="13"/>
    </row>
    <row r="75" spans="5:7" ht="12">
      <c r="E75" s="13"/>
      <c r="F75" s="13"/>
      <c r="G75" s="13"/>
    </row>
    <row r="76" spans="5:7" ht="12">
      <c r="E76" s="13"/>
      <c r="F76" s="13"/>
      <c r="G76" s="13"/>
    </row>
    <row r="77" spans="5:7" ht="12">
      <c r="E77" s="13"/>
      <c r="F77" s="13"/>
      <c r="G77" s="13"/>
    </row>
    <row r="78" spans="5:7" ht="12">
      <c r="E78" s="13"/>
      <c r="F78" s="13"/>
      <c r="G78" s="13"/>
    </row>
    <row r="79" spans="5:7" ht="12">
      <c r="E79" s="13"/>
      <c r="F79" s="13"/>
      <c r="G79" s="13"/>
    </row>
    <row r="80" spans="5:7" ht="12">
      <c r="E80" s="13"/>
      <c r="F80" s="13"/>
      <c r="G80" s="13"/>
    </row>
    <row r="81" spans="5:7" ht="12">
      <c r="E81" s="13"/>
      <c r="F81" s="13"/>
      <c r="G81" s="13"/>
    </row>
    <row r="82" spans="5:7" ht="12">
      <c r="E82" s="13"/>
      <c r="F82" s="13"/>
      <c r="G82" s="13"/>
    </row>
    <row r="83" spans="5:7" ht="12">
      <c r="E83" s="13"/>
      <c r="F83" s="13"/>
      <c r="G83" s="13"/>
    </row>
    <row r="84" spans="5:7" ht="12">
      <c r="E84" s="13"/>
      <c r="F84" s="13"/>
      <c r="G84" s="13"/>
    </row>
    <row r="85" spans="5:7" ht="12">
      <c r="E85" s="13"/>
      <c r="F85" s="13"/>
      <c r="G85" s="13"/>
    </row>
    <row r="86" spans="5:7" ht="12">
      <c r="E86" s="13"/>
      <c r="F86" s="13"/>
      <c r="G86" s="13"/>
    </row>
    <row r="87" spans="5:7" ht="12">
      <c r="E87" s="13"/>
      <c r="F87" s="13"/>
      <c r="G87" s="13"/>
    </row>
    <row r="88" spans="5:7" ht="12">
      <c r="E88" s="13"/>
      <c r="F88" s="13"/>
      <c r="G88" s="13"/>
    </row>
    <row r="89" spans="5:7" ht="12">
      <c r="E89" s="13"/>
      <c r="F89" s="13"/>
      <c r="G89" s="13"/>
    </row>
    <row r="90" spans="5:7" ht="12">
      <c r="E90" s="13"/>
      <c r="F90" s="13"/>
      <c r="G90" s="13"/>
    </row>
    <row r="91" spans="5:7" ht="12">
      <c r="E91" s="13"/>
      <c r="F91" s="13"/>
      <c r="G91" s="13"/>
    </row>
    <row r="92" spans="5:7" ht="12">
      <c r="E92" s="13"/>
      <c r="F92" s="13"/>
      <c r="G92" s="13"/>
    </row>
    <row r="93" spans="5:7" ht="12">
      <c r="E93" s="13"/>
      <c r="F93" s="13"/>
      <c r="G93" s="13"/>
    </row>
    <row r="94" spans="5:7" ht="12">
      <c r="E94" s="13"/>
      <c r="F94" s="13"/>
      <c r="G94" s="13"/>
    </row>
    <row r="95" spans="5:7" ht="12">
      <c r="E95" s="13"/>
      <c r="F95" s="13"/>
      <c r="G95" s="13"/>
    </row>
    <row r="96" spans="5:7" ht="12">
      <c r="E96" s="13"/>
      <c r="F96" s="13"/>
      <c r="G96" s="13"/>
    </row>
    <row r="97" spans="5:7" ht="12">
      <c r="E97" s="13"/>
      <c r="F97" s="13"/>
      <c r="G97" s="13"/>
    </row>
    <row r="98" spans="5:7" ht="12">
      <c r="E98" s="13"/>
      <c r="F98" s="13"/>
      <c r="G98" s="13"/>
    </row>
    <row r="99" spans="5:7" ht="12">
      <c r="E99" s="13"/>
      <c r="F99" s="13"/>
      <c r="G99" s="13"/>
    </row>
    <row r="100" spans="5:7" ht="12">
      <c r="E100" s="13"/>
      <c r="F100" s="13"/>
      <c r="G100" s="13"/>
    </row>
    <row r="101" spans="5:7" ht="12">
      <c r="E101" s="13"/>
      <c r="F101" s="13"/>
      <c r="G101" s="13"/>
    </row>
    <row r="102" spans="5:7" ht="12">
      <c r="E102" s="13"/>
      <c r="F102" s="13"/>
      <c r="G102" s="13"/>
    </row>
    <row r="103" spans="5:7" ht="12">
      <c r="E103" s="13"/>
      <c r="F103" s="13"/>
      <c r="G103" s="13"/>
    </row>
    <row r="104" spans="5:7" ht="12">
      <c r="E104" s="13"/>
      <c r="F104" s="13"/>
      <c r="G104" s="13"/>
    </row>
    <row r="105" spans="5:7" ht="12">
      <c r="E105" s="13"/>
      <c r="F105" s="13"/>
      <c r="G105" s="13"/>
    </row>
    <row r="106" spans="5:7" ht="12">
      <c r="E106" s="13"/>
      <c r="F106" s="13"/>
      <c r="G106" s="13"/>
    </row>
    <row r="107" spans="5:7" ht="12">
      <c r="E107" s="13"/>
      <c r="F107" s="13"/>
      <c r="G107" s="13"/>
    </row>
    <row r="108" spans="5:7" ht="12">
      <c r="E108" s="13"/>
      <c r="F108" s="13"/>
      <c r="G108" s="13"/>
    </row>
    <row r="109" spans="5:7" ht="12">
      <c r="E109" s="13"/>
      <c r="F109" s="13"/>
      <c r="G109" s="13"/>
    </row>
    <row r="110" spans="5:7" ht="12">
      <c r="E110" s="13"/>
      <c r="F110" s="13"/>
      <c r="G110" s="13"/>
    </row>
    <row r="111" spans="5:7" ht="12">
      <c r="E111" s="13"/>
      <c r="F111" s="13"/>
      <c r="G111" s="13"/>
    </row>
    <row r="112" spans="5:7" ht="12">
      <c r="E112" s="13"/>
      <c r="F112" s="13"/>
      <c r="G112" s="13"/>
    </row>
    <row r="113" spans="5:7" ht="12">
      <c r="E113" s="13"/>
      <c r="F113" s="13"/>
      <c r="G113" s="13"/>
    </row>
    <row r="114" spans="5:7" ht="12">
      <c r="E114" s="13"/>
      <c r="F114" s="13"/>
      <c r="G114" s="13"/>
    </row>
    <row r="115" spans="5:7" ht="12">
      <c r="E115" s="13"/>
      <c r="F115" s="13"/>
      <c r="G115" s="13"/>
    </row>
    <row r="116" spans="5:7" ht="12">
      <c r="E116" s="13"/>
      <c r="F116" s="13"/>
      <c r="G116" s="13"/>
    </row>
    <row r="117" spans="5:7" ht="12">
      <c r="E117" s="13"/>
      <c r="F117" s="13"/>
      <c r="G117" s="13"/>
    </row>
    <row r="118" spans="5:7" ht="12">
      <c r="E118" s="13"/>
      <c r="F118" s="13"/>
      <c r="G118" s="13"/>
    </row>
    <row r="119" spans="5:7" ht="12">
      <c r="E119" s="13"/>
      <c r="F119" s="13"/>
      <c r="G119" s="13"/>
    </row>
    <row r="120" spans="5:7" ht="12">
      <c r="E120" s="13"/>
      <c r="F120" s="13"/>
      <c r="G120" s="13"/>
    </row>
    <row r="121" spans="5:7" ht="12">
      <c r="E121" s="13"/>
      <c r="F121" s="13"/>
      <c r="G121" s="13"/>
    </row>
    <row r="122" spans="5:7" ht="12">
      <c r="E122" s="13"/>
      <c r="F122" s="13"/>
      <c r="G122" s="13"/>
    </row>
    <row r="123" spans="5:7" ht="12">
      <c r="E123" s="13"/>
      <c r="F123" s="13"/>
      <c r="G123" s="13"/>
    </row>
    <row r="124" spans="5:7" ht="12">
      <c r="E124" s="13"/>
      <c r="F124" s="13"/>
      <c r="G124" s="13"/>
    </row>
    <row r="125" spans="5:7" ht="12">
      <c r="E125" s="13"/>
      <c r="F125" s="13"/>
      <c r="G125" s="13"/>
    </row>
    <row r="126" spans="5:7" ht="12">
      <c r="E126" s="13"/>
      <c r="F126" s="13"/>
      <c r="G126" s="13"/>
    </row>
    <row r="127" spans="5:7" ht="12">
      <c r="E127" s="13"/>
      <c r="F127" s="13"/>
      <c r="G127" s="13"/>
    </row>
    <row r="128" spans="5:7" ht="12">
      <c r="E128" s="13"/>
      <c r="F128" s="13"/>
      <c r="G128" s="13"/>
    </row>
    <row r="129" spans="5:7" ht="12">
      <c r="E129" s="13"/>
      <c r="F129" s="13"/>
      <c r="G129" s="13"/>
    </row>
    <row r="130" spans="5:7" ht="12">
      <c r="E130" s="13"/>
      <c r="F130" s="13"/>
      <c r="G130" s="13"/>
    </row>
    <row r="131" spans="5:7" ht="12">
      <c r="E131" s="13"/>
      <c r="F131" s="13"/>
      <c r="G131" s="13"/>
    </row>
    <row r="132" spans="5:7" ht="12">
      <c r="E132" s="13"/>
      <c r="F132" s="13"/>
      <c r="G132" s="13"/>
    </row>
    <row r="133" spans="5:7" ht="12">
      <c r="E133" s="13"/>
      <c r="F133" s="13"/>
      <c r="G133" s="13"/>
    </row>
    <row r="134" spans="5:7" ht="12">
      <c r="E134" s="13"/>
      <c r="F134" s="13"/>
      <c r="G134" s="13"/>
    </row>
    <row r="135" spans="5:7" ht="12">
      <c r="E135" s="13"/>
      <c r="F135" s="13"/>
      <c r="G135" s="13"/>
    </row>
    <row r="136" spans="5:7" ht="12">
      <c r="E136" s="13"/>
      <c r="F136" s="13"/>
      <c r="G136" s="13"/>
    </row>
    <row r="137" spans="5:7" ht="12">
      <c r="E137" s="13"/>
      <c r="F137" s="13"/>
      <c r="G137" s="13"/>
    </row>
    <row r="138" spans="5:7" ht="12">
      <c r="E138" s="13"/>
      <c r="F138" s="13"/>
      <c r="G138" s="13"/>
    </row>
    <row r="139" spans="5:7" ht="12">
      <c r="E139" s="13"/>
      <c r="F139" s="13"/>
      <c r="G139" s="13"/>
    </row>
    <row r="140" spans="5:7" ht="12">
      <c r="E140" s="13"/>
      <c r="F140" s="13"/>
      <c r="G140" s="13"/>
    </row>
    <row r="141" spans="5:7" ht="12">
      <c r="E141" s="13"/>
      <c r="F141" s="13"/>
      <c r="G141" s="13"/>
    </row>
    <row r="142" spans="5:7" ht="12">
      <c r="E142" s="13"/>
      <c r="F142" s="13"/>
      <c r="G142" s="13"/>
    </row>
    <row r="143" spans="5:7" ht="12">
      <c r="E143" s="13"/>
      <c r="F143" s="13"/>
      <c r="G143" s="13"/>
    </row>
    <row r="144" spans="5:7" ht="12">
      <c r="E144" s="13"/>
      <c r="F144" s="13"/>
      <c r="G144" s="13"/>
    </row>
    <row r="145" spans="5:7" ht="12">
      <c r="E145" s="13"/>
      <c r="F145" s="13"/>
      <c r="G145" s="13"/>
    </row>
    <row r="146" spans="5:7" ht="12">
      <c r="E146" s="13"/>
      <c r="F146" s="13"/>
      <c r="G146" s="13"/>
    </row>
    <row r="147" spans="5:7" ht="12">
      <c r="E147" s="13"/>
      <c r="F147" s="13"/>
      <c r="G147" s="13"/>
    </row>
    <row r="148" spans="5:7" ht="12">
      <c r="E148" s="13"/>
      <c r="F148" s="13"/>
      <c r="G148" s="13"/>
    </row>
    <row r="149" spans="5:7" ht="12">
      <c r="E149" s="13"/>
      <c r="F149" s="13"/>
      <c r="G149" s="13"/>
    </row>
    <row r="150" spans="5:7" ht="12">
      <c r="E150" s="13"/>
      <c r="F150" s="13"/>
      <c r="G150" s="13"/>
    </row>
    <row r="151" spans="5:7" ht="12">
      <c r="E151" s="13"/>
      <c r="F151" s="13"/>
      <c r="G151" s="13"/>
    </row>
    <row r="152" spans="5:7" ht="12">
      <c r="E152" s="13"/>
      <c r="F152" s="13"/>
      <c r="G152" s="13"/>
    </row>
    <row r="153" spans="5:7" ht="12">
      <c r="E153" s="13"/>
      <c r="F153" s="13"/>
      <c r="G153" s="13"/>
    </row>
    <row r="154" spans="5:7" ht="12">
      <c r="E154" s="13"/>
      <c r="F154" s="13"/>
      <c r="G154" s="13"/>
    </row>
    <row r="155" spans="5:7" ht="12">
      <c r="E155" s="13"/>
      <c r="F155" s="13"/>
      <c r="G155" s="13"/>
    </row>
    <row r="156" spans="5:7" ht="12">
      <c r="E156" s="13"/>
      <c r="F156" s="13"/>
      <c r="G156" s="13"/>
    </row>
  </sheetData>
  <sheetProtection/>
  <mergeCells count="27">
    <mergeCell ref="A22:G24"/>
    <mergeCell ref="A14:A15"/>
    <mergeCell ref="B14:B15"/>
    <mergeCell ref="C14:C15"/>
    <mergeCell ref="E14:E15"/>
    <mergeCell ref="E12:E13"/>
    <mergeCell ref="B12:B13"/>
    <mergeCell ref="C12:C13"/>
    <mergeCell ref="A10:A11"/>
    <mergeCell ref="B10:B11"/>
    <mergeCell ref="C10:C11"/>
    <mergeCell ref="E10:E11"/>
    <mergeCell ref="A18:G20"/>
    <mergeCell ref="E8:E9"/>
    <mergeCell ref="D10:D11"/>
    <mergeCell ref="D12:D13"/>
    <mergeCell ref="D14:D15"/>
    <mergeCell ref="A12:A13"/>
    <mergeCell ref="A3:G3"/>
    <mergeCell ref="B5:C6"/>
    <mergeCell ref="E5:G5"/>
    <mergeCell ref="A6:A7"/>
    <mergeCell ref="D5:D6"/>
    <mergeCell ref="D8:D9"/>
    <mergeCell ref="A8:A9"/>
    <mergeCell ref="B8:B9"/>
    <mergeCell ref="C8:C9"/>
  </mergeCells>
  <hyperlinks>
    <hyperlink ref="A1" location="Index!A1" display="Back to index"/>
  </hyperlinks>
  <printOptions horizontalCentered="1" verticalCentered="1"/>
  <pageMargins left="0.9837007874015748" right="0.59" top="0.98" bottom="0.98" header="0.51" footer="0.5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Zucman</dc:creator>
  <cp:keywords/>
  <dc:description/>
  <cp:lastModifiedBy>Gabriel Zucman</cp:lastModifiedBy>
  <cp:lastPrinted>2013-07-25T08:15:41Z</cp:lastPrinted>
  <dcterms:created xsi:type="dcterms:W3CDTF">2011-10-12T13:09:17Z</dcterms:created>
  <dcterms:modified xsi:type="dcterms:W3CDTF">2013-07-25T09:14:49Z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