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2380" yWindow="60" windowWidth="25120" windowHeight="15580" tabRatio="500"/>
  </bookViews>
  <sheets>
    <sheet name="T.F1" sheetId="2" r:id="rId1"/>
    <sheet name="F.F1" sheetId="1" r:id="rId2"/>
    <sheet name="StataOutput" sheetId="3" r:id="rId3"/>
    <sheet name="Stata-NOR" sheetId="4" r:id="rId4"/>
    <sheet name="Stata-SWE" sheetId="5" r:id="rId5"/>
    <sheet name="Stata-fullpop1" sheetId="6" r:id="rId6"/>
    <sheet name="Stata-fullpop2" sheetId="7" r:id="rId7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2" l="1"/>
  <c r="D6" i="2"/>
  <c r="D7" i="2"/>
  <c r="D8" i="2"/>
  <c r="D9" i="2"/>
  <c r="D10" i="2"/>
  <c r="D11" i="2"/>
  <c r="D12" i="2"/>
  <c r="D13" i="2"/>
  <c r="D14" i="2"/>
  <c r="G14" i="2"/>
  <c r="C5" i="2"/>
  <c r="C6" i="2"/>
  <c r="C7" i="2"/>
  <c r="C8" i="2"/>
  <c r="C9" i="2"/>
  <c r="C10" i="2"/>
  <c r="C11" i="2"/>
  <c r="C12" i="2"/>
  <c r="C13" i="2"/>
  <c r="C14" i="2"/>
  <c r="F14" i="2"/>
  <c r="B5" i="2"/>
  <c r="B6" i="2"/>
  <c r="B7" i="2"/>
  <c r="B8" i="2"/>
  <c r="B9" i="2"/>
  <c r="B10" i="2"/>
  <c r="B11" i="2"/>
  <c r="B12" i="2"/>
  <c r="B13" i="2"/>
  <c r="B14" i="2"/>
  <c r="E14" i="2"/>
  <c r="G13" i="2"/>
  <c r="F13" i="2"/>
  <c r="E13" i="2"/>
  <c r="G12" i="2"/>
  <c r="F12" i="2"/>
  <c r="E12" i="2"/>
  <c r="G11" i="2"/>
  <c r="F11" i="2"/>
  <c r="E11" i="2"/>
  <c r="G10" i="2"/>
  <c r="F10" i="2"/>
  <c r="E10" i="2"/>
  <c r="G9" i="2"/>
  <c r="F9" i="2"/>
  <c r="E9" i="2"/>
  <c r="G8" i="2"/>
  <c r="F8" i="2"/>
  <c r="E8" i="2"/>
  <c r="G7" i="2"/>
  <c r="F7" i="2"/>
  <c r="E7" i="2"/>
  <c r="G6" i="2"/>
  <c r="F6" i="2"/>
  <c r="E6" i="2"/>
  <c r="G5" i="2"/>
  <c r="F5" i="2"/>
  <c r="E5" i="2"/>
</calcChain>
</file>

<file path=xl/sharedStrings.xml><?xml version="1.0" encoding="utf-8"?>
<sst xmlns="http://schemas.openxmlformats.org/spreadsheetml/2006/main" count="86" uniqueCount="34">
  <si>
    <t>Norway</t>
  </si>
  <si>
    <t>Sweden</t>
  </si>
  <si>
    <t>P0-50</t>
  </si>
  <si>
    <t>P50-90</t>
  </si>
  <si>
    <t>P90-95</t>
  </si>
  <si>
    <t>P95-99</t>
  </si>
  <si>
    <t>P99-99.5</t>
  </si>
  <si>
    <t>P99.5-99.9</t>
  </si>
  <si>
    <t>P99.9-P99.95</t>
  </si>
  <si>
    <t>P99.95-P99.99</t>
  </si>
  <si>
    <t>P99.99-P100</t>
  </si>
  <si>
    <t>frac</t>
  </si>
  <si>
    <t>weight</t>
  </si>
  <si>
    <t>nb_panama</t>
  </si>
  <si>
    <t>wealth_usd</t>
  </si>
  <si>
    <t>th_usd</t>
  </si>
  <si>
    <t>group</t>
  </si>
  <si>
    <t>P99.95-P100</t>
  </si>
  <si>
    <t>P80-90</t>
  </si>
  <si>
    <t>P70-80</t>
  </si>
  <si>
    <t>P60-70</t>
  </si>
  <si>
    <t>P50-60</t>
  </si>
  <si>
    <t>P40-50</t>
  </si>
  <si>
    <t>P30-40</t>
  </si>
  <si>
    <t>P20-30</t>
  </si>
  <si>
    <t>P10-20</t>
  </si>
  <si>
    <t>P00-10</t>
  </si>
  <si>
    <t>wealthusd</t>
  </si>
  <si>
    <t>Norway + Sweden</t>
  </si>
  <si>
    <t>% of population</t>
  </si>
  <si>
    <t>Number of households</t>
  </si>
  <si>
    <t>Total</t>
  </si>
  <si>
    <r>
      <t xml:space="preserve">Table F.1: Probability to be in the </t>
    </r>
    <r>
      <rPr>
        <b/>
        <i/>
        <sz val="12"/>
        <color theme="1"/>
        <rFont val="Arial"/>
        <charset val="204"/>
      </rPr>
      <t>Panama Papers</t>
    </r>
  </si>
  <si>
    <t>In following sheets: output from program compute_panama.do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</si>
</sst>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 * #,##0.00_ ;_ * \-#,##0.00_ ;_ * &quot;-&quot;??_ ;_ @_ "/>
    <numFmt numFmtId="165" formatCode="\$#,##0\ ;\(\$#,##0\)"/>
    <numFmt numFmtId="166" formatCode="0.0%"/>
    <numFmt numFmtId="167" formatCode="0.000%"/>
  </numFmts>
  <fonts count="5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</font>
    <font>
      <sz val="12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Arial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sz val="12"/>
      <color indexed="24"/>
      <name val="Arial"/>
    </font>
    <font>
      <b/>
      <sz val="8"/>
      <color indexed="24"/>
      <name val="Times New Roman"/>
    </font>
    <font>
      <sz val="8"/>
      <color indexed="24"/>
      <name val="Times New Roman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u/>
      <sz val="12"/>
      <color indexed="12"/>
      <name val="Calibri"/>
      <family val="2"/>
    </font>
    <font>
      <sz val="11"/>
      <color indexed="52"/>
      <name val="Calibri"/>
      <family val="2"/>
    </font>
    <font>
      <sz val="10"/>
      <color rgb="FFFA7D00"/>
      <name val="Arial"/>
      <family val="2"/>
    </font>
    <font>
      <sz val="10"/>
      <name val="Arial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11"/>
      <name val="Calibri"/>
    </font>
    <font>
      <sz val="10"/>
      <name val="Calibri"/>
    </font>
    <font>
      <sz val="12"/>
      <color indexed="8"/>
      <name val="Calibri"/>
      <family val="2"/>
    </font>
    <font>
      <sz val="10"/>
      <name val="Verdana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sz val="7"/>
      <name val="Helvetica"/>
    </font>
    <font>
      <b/>
      <sz val="18"/>
      <color indexed="56"/>
      <name val="Cambria"/>
      <family val="2"/>
    </font>
    <font>
      <b/>
      <sz val="10"/>
      <color theme="1"/>
      <name val="Arial"/>
    </font>
    <font>
      <sz val="11"/>
      <color indexed="10"/>
      <name val="Calibri"/>
      <family val="2"/>
    </font>
    <font>
      <sz val="10"/>
      <color rgb="FFFF0000"/>
      <name val="Arial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b/>
      <i/>
      <sz val="12"/>
      <color theme="1"/>
      <name val="Arial"/>
      <charset val="204"/>
    </font>
    <font>
      <sz val="8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theme="4" tint="0.79995117038483843"/>
        <bgColor indexed="65"/>
      </patternFill>
    </fill>
    <fill>
      <patternFill patternType="solid">
        <fgColor indexed="45"/>
      </patternFill>
    </fill>
    <fill>
      <patternFill patternType="solid">
        <fgColor theme="5" tint="0.79995117038483843"/>
        <bgColor indexed="65"/>
      </patternFill>
    </fill>
    <fill>
      <patternFill patternType="solid">
        <fgColor indexed="42"/>
      </patternFill>
    </fill>
    <fill>
      <patternFill patternType="solid">
        <fgColor theme="6" tint="0.79995117038483843"/>
        <bgColor indexed="65"/>
      </patternFill>
    </fill>
    <fill>
      <patternFill patternType="solid">
        <fgColor indexed="46"/>
      </patternFill>
    </fill>
    <fill>
      <patternFill patternType="solid">
        <fgColor theme="7" tint="0.79995117038483843"/>
        <bgColor indexed="65"/>
      </patternFill>
    </fill>
    <fill>
      <patternFill patternType="solid">
        <fgColor indexed="27"/>
      </patternFill>
    </fill>
    <fill>
      <patternFill patternType="solid">
        <fgColor theme="8" tint="0.79995117038483843"/>
        <bgColor indexed="65"/>
      </patternFill>
    </fill>
    <fill>
      <patternFill patternType="solid">
        <fgColor indexed="47"/>
      </patternFill>
    </fill>
    <fill>
      <patternFill patternType="solid">
        <fgColor theme="9" tint="0.79995117038483843"/>
        <bgColor indexed="65"/>
      </patternFill>
    </fill>
    <fill>
      <patternFill patternType="solid">
        <fgColor indexed="44"/>
      </patternFill>
    </fill>
    <fill>
      <patternFill patternType="solid">
        <fgColor theme="4" tint="0.59996337778862885"/>
        <bgColor indexed="65"/>
      </patternFill>
    </fill>
    <fill>
      <patternFill patternType="solid">
        <fgColor indexed="29"/>
      </patternFill>
    </fill>
    <fill>
      <patternFill patternType="solid">
        <fgColor theme="5" tint="0.59996337778862885"/>
        <bgColor indexed="65"/>
      </patternFill>
    </fill>
    <fill>
      <patternFill patternType="solid">
        <fgColor indexed="11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indexed="51"/>
      </patternFill>
    </fill>
    <fill>
      <patternFill patternType="solid">
        <fgColor theme="9" tint="0.59996337778862885"/>
        <bgColor indexed="6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55">
    <xf numFmtId="0" fontId="0" fillId="0" borderId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0" applyNumberFormat="0" applyBorder="0" applyAlignment="0" applyProtection="0"/>
    <xf numFmtId="0" fontId="9" fillId="29" borderId="0" applyNumberFormat="0" applyBorder="0" applyAlignment="0" applyProtection="0"/>
    <xf numFmtId="0" fontId="10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32" borderId="0" applyNumberFormat="0" applyBorder="0" applyAlignment="0" applyProtection="0"/>
    <xf numFmtId="0" fontId="9" fillId="33" borderId="0" applyNumberFormat="0" applyBorder="0" applyAlignment="0" applyProtection="0"/>
    <xf numFmtId="0" fontId="10" fillId="34" borderId="0" applyNumberFormat="0" applyBorder="0" applyAlignment="0" applyProtection="0"/>
    <xf numFmtId="0" fontId="9" fillId="35" borderId="0" applyNumberFormat="0" applyBorder="0" applyAlignment="0" applyProtection="0"/>
    <xf numFmtId="0" fontId="10" fillId="36" borderId="0" applyNumberFormat="0" applyBorder="0" applyAlignment="0" applyProtection="0"/>
    <xf numFmtId="0" fontId="9" fillId="37" borderId="0" applyNumberFormat="0" applyBorder="0" applyAlignment="0" applyProtection="0"/>
    <xf numFmtId="0" fontId="10" fillId="38" borderId="0" applyNumberFormat="0" applyBorder="0" applyAlignment="0" applyProtection="0"/>
    <xf numFmtId="0" fontId="9" fillId="27" borderId="0" applyNumberFormat="0" applyBorder="0" applyAlignment="0" applyProtection="0"/>
    <xf numFmtId="0" fontId="10" fillId="39" borderId="0" applyNumberFormat="0" applyBorder="0" applyAlignment="0" applyProtection="0"/>
    <xf numFmtId="0" fontId="9" fillId="33" borderId="0" applyNumberFormat="0" applyBorder="0" applyAlignment="0" applyProtection="0"/>
    <xf numFmtId="0" fontId="10" fillId="40" borderId="0" applyNumberFormat="0" applyBorder="0" applyAlignment="0" applyProtection="0"/>
    <xf numFmtId="0" fontId="9" fillId="41" borderId="0" applyNumberFormat="0" applyBorder="0" applyAlignment="0" applyProtection="0"/>
    <xf numFmtId="0" fontId="10" fillId="42" borderId="0" applyNumberFormat="0" applyBorder="0" applyAlignment="0" applyProtection="0"/>
    <xf numFmtId="0" fontId="11" fillId="43" borderId="0" applyNumberFormat="0" applyBorder="0" applyAlignment="0" applyProtection="0"/>
    <xf numFmtId="0" fontId="12" fillId="10" borderId="0" applyNumberFormat="0" applyBorder="0" applyAlignment="0" applyProtection="0"/>
    <xf numFmtId="0" fontId="11" fillId="35" borderId="0" applyNumberFormat="0" applyBorder="0" applyAlignment="0" applyProtection="0"/>
    <xf numFmtId="0" fontId="12" fillId="12" borderId="0" applyNumberFormat="0" applyBorder="0" applyAlignment="0" applyProtection="0"/>
    <xf numFmtId="0" fontId="11" fillId="37" borderId="0" applyNumberFormat="0" applyBorder="0" applyAlignment="0" applyProtection="0"/>
    <xf numFmtId="0" fontId="12" fillId="14" borderId="0" applyNumberFormat="0" applyBorder="0" applyAlignment="0" applyProtection="0"/>
    <xf numFmtId="0" fontId="11" fillId="44" borderId="0" applyNumberFormat="0" applyBorder="0" applyAlignment="0" applyProtection="0"/>
    <xf numFmtId="0" fontId="12" fillId="16" borderId="0" applyNumberFormat="0" applyBorder="0" applyAlignment="0" applyProtection="0"/>
    <xf numFmtId="0" fontId="11" fillId="45" borderId="0" applyNumberFormat="0" applyBorder="0" applyAlignment="0" applyProtection="0"/>
    <xf numFmtId="0" fontId="12" fillId="18" borderId="0" applyNumberFormat="0" applyBorder="0" applyAlignment="0" applyProtection="0"/>
    <xf numFmtId="0" fontId="11" fillId="46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3" fillId="23" borderId="0" applyNumberFormat="0" applyBorder="0" applyAlignment="0" applyProtection="0"/>
    <xf numFmtId="0" fontId="14" fillId="3" borderId="0" applyNumberFormat="0" applyBorder="0" applyAlignment="0" applyProtection="0"/>
    <xf numFmtId="0" fontId="15" fillId="47" borderId="9" applyNumberFormat="0" applyAlignment="0" applyProtection="0"/>
    <xf numFmtId="0" fontId="16" fillId="6" borderId="3" applyNumberFormat="0" applyAlignment="0" applyProtection="0"/>
    <xf numFmtId="0" fontId="17" fillId="48" borderId="10" applyNumberFormat="0" applyAlignment="0" applyProtection="0"/>
    <xf numFmtId="0" fontId="18" fillId="7" borderId="6" applyNumberFormat="0" applyAlignment="0" applyProtection="0"/>
    <xf numFmtId="0" fontId="9" fillId="49" borderId="11" applyNumberFormat="0" applyFont="0" applyAlignment="0" applyProtection="0"/>
    <xf numFmtId="0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" fontId="19" fillId="0" borderId="0" applyFont="0" applyFill="0" applyBorder="0" applyAlignment="0" applyProtection="0"/>
    <xf numFmtId="0" fontId="24" fillId="25" borderId="0" applyNumberFormat="0" applyBorder="0" applyAlignment="0" applyProtection="0"/>
    <xf numFmtId="0" fontId="25" fillId="2" borderId="0" applyNumberFormat="0" applyBorder="0" applyAlignment="0" applyProtection="0"/>
    <xf numFmtId="0" fontId="26" fillId="0" borderId="12" applyNumberFormat="0" applyFill="0" applyAlignment="0" applyProtection="0"/>
    <xf numFmtId="0" fontId="5" fillId="0" borderId="1" applyNumberFormat="0" applyFill="0" applyAlignment="0" applyProtection="0"/>
    <xf numFmtId="0" fontId="27" fillId="0" borderId="13" applyNumberFormat="0" applyFill="0" applyAlignment="0" applyProtection="0"/>
    <xf numFmtId="0" fontId="6" fillId="0" borderId="14" applyNumberFormat="0" applyFill="0" applyAlignment="0" applyProtection="0"/>
    <xf numFmtId="0" fontId="28" fillId="0" borderId="15" applyNumberFormat="0" applyFill="0" applyAlignment="0" applyProtection="0"/>
    <xf numFmtId="0" fontId="7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31" borderId="9" applyNumberFormat="0" applyAlignment="0" applyProtection="0"/>
    <xf numFmtId="0" fontId="30" fillId="5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33" fillId="0" borderId="5" applyNumberFormat="0" applyFill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34" fillId="0" borderId="0"/>
    <xf numFmtId="0" fontId="35" fillId="50" borderId="0" applyNumberFormat="0" applyBorder="0" applyAlignment="0" applyProtection="0"/>
    <xf numFmtId="0" fontId="36" fillId="4" borderId="0" applyNumberFormat="0" applyBorder="0" applyAlignment="0" applyProtection="0"/>
    <xf numFmtId="0" fontId="4" fillId="0" borderId="0"/>
    <xf numFmtId="0" fontId="8" fillId="0" borderId="0"/>
    <xf numFmtId="0" fontId="8" fillId="0" borderId="0"/>
    <xf numFmtId="0" fontId="4" fillId="0" borderId="0"/>
    <xf numFmtId="0" fontId="37" fillId="0" borderId="0"/>
    <xf numFmtId="0" fontId="4" fillId="0" borderId="0"/>
    <xf numFmtId="0" fontId="38" fillId="0" borderId="0"/>
    <xf numFmtId="0" fontId="4" fillId="0" borderId="0"/>
    <xf numFmtId="0" fontId="34" fillId="0" borderId="0"/>
    <xf numFmtId="0" fontId="19" fillId="0" borderId="0"/>
    <xf numFmtId="0" fontId="34" fillId="0" borderId="0"/>
    <xf numFmtId="0" fontId="4" fillId="0" borderId="0"/>
    <xf numFmtId="0" fontId="34" fillId="0" borderId="0"/>
    <xf numFmtId="0" fontId="39" fillId="0" borderId="0"/>
    <xf numFmtId="0" fontId="40" fillId="0" borderId="0"/>
    <xf numFmtId="0" fontId="8" fillId="0" borderId="0"/>
    <xf numFmtId="0" fontId="8" fillId="0" borderId="0"/>
    <xf numFmtId="0" fontId="8" fillId="0" borderId="0"/>
    <xf numFmtId="0" fontId="3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34" fillId="49" borderId="11" applyNumberFormat="0" applyFont="0" applyAlignment="0" applyProtection="0"/>
    <xf numFmtId="0" fontId="10" fillId="8" borderId="7" applyNumberFormat="0" applyFont="0" applyAlignment="0" applyProtection="0"/>
    <xf numFmtId="0" fontId="41" fillId="47" borderId="17" applyNumberFormat="0" applyAlignment="0" applyProtection="0"/>
    <xf numFmtId="0" fontId="42" fillId="6" borderId="4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25" borderId="0" applyNumberFormat="0" applyBorder="0" applyAlignment="0" applyProtection="0"/>
    <xf numFmtId="0" fontId="34" fillId="0" borderId="0"/>
    <xf numFmtId="0" fontId="34" fillId="0" borderId="0"/>
    <xf numFmtId="0" fontId="43" fillId="0" borderId="18">
      <alignment horizont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5" applyNumberFormat="0" applyFill="0" applyAlignment="0" applyProtection="0"/>
    <xf numFmtId="0" fontId="28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17" fillId="48" borderId="10" applyNumberFormat="0" applyAlignment="0" applyProtection="0"/>
    <xf numFmtId="2" fontId="19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166" fontId="3" fillId="0" borderId="0" xfId="106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7" fillId="0" borderId="0" xfId="81"/>
    <xf numFmtId="0" fontId="0" fillId="0" borderId="0" xfId="0" applyBorder="1"/>
    <xf numFmtId="0" fontId="2" fillId="0" borderId="0" xfId="0" applyFont="1" applyBorder="1"/>
    <xf numFmtId="0" fontId="0" fillId="0" borderId="21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66" fontId="3" fillId="0" borderId="0" xfId="106" applyNumberFormat="1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/>
    <xf numFmtId="0" fontId="2" fillId="0" borderId="22" xfId="0" applyFont="1" applyBorder="1" applyAlignment="1">
      <alignment horizontal="center"/>
    </xf>
    <xf numFmtId="166" fontId="3" fillId="0" borderId="22" xfId="106" applyNumberFormat="1" applyFont="1" applyFill="1" applyBorder="1" applyAlignment="1">
      <alignment horizontal="center" vertical="top" wrapText="1"/>
    </xf>
    <xf numFmtId="166" fontId="3" fillId="0" borderId="22" xfId="106" applyNumberFormat="1" applyFont="1" applyBorder="1" applyAlignment="1">
      <alignment horizontal="center"/>
    </xf>
    <xf numFmtId="0" fontId="0" fillId="0" borderId="20" xfId="0" applyFont="1" applyFill="1" applyBorder="1"/>
    <xf numFmtId="0" fontId="0" fillId="0" borderId="20" xfId="0" applyBorder="1" applyAlignment="1">
      <alignment horizontal="center"/>
    </xf>
    <xf numFmtId="167" fontId="0" fillId="0" borderId="20" xfId="140" applyNumberFormat="1" applyFont="1" applyBorder="1" applyAlignment="1">
      <alignment horizontal="center"/>
    </xf>
    <xf numFmtId="0" fontId="48" fillId="0" borderId="0" xfId="0" applyFont="1"/>
    <xf numFmtId="0" fontId="48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155">
    <cellStyle name="20% - Accent1" xfId="1"/>
    <cellStyle name="20% - Accent1 2" xfId="2"/>
    <cellStyle name="20% - Accent2" xfId="3"/>
    <cellStyle name="20% - Accent2 2" xfId="4"/>
    <cellStyle name="20% - Accent3" xfId="5"/>
    <cellStyle name="20% - Accent3 2" xfId="6"/>
    <cellStyle name="20% - Accent4" xfId="7"/>
    <cellStyle name="20% - Accent4 2" xfId="8"/>
    <cellStyle name="20% - Accent5" xfId="9"/>
    <cellStyle name="20% - Accent5 2" xfId="10"/>
    <cellStyle name="20% - Accent6" xfId="11"/>
    <cellStyle name="20% - Accent6 2" xfId="12"/>
    <cellStyle name="40% - Accent1" xfId="13"/>
    <cellStyle name="40% - Accent1 2" xfId="14"/>
    <cellStyle name="40% - Accent2" xfId="15"/>
    <cellStyle name="40% - Accent2 2" xfId="16"/>
    <cellStyle name="40% - Accent3" xfId="17"/>
    <cellStyle name="40% - Accent3 2" xfId="18"/>
    <cellStyle name="40% - Accent4" xfId="19"/>
    <cellStyle name="40% - Accent4 2" xfId="20"/>
    <cellStyle name="40% - Accent5" xfId="21"/>
    <cellStyle name="40% - Accent5 2" xfId="22"/>
    <cellStyle name="40% - Accent6" xfId="23"/>
    <cellStyle name="40% - Accent6 2" xfId="24"/>
    <cellStyle name="60% - Accent1" xfId="25"/>
    <cellStyle name="60% - Accent1 2" xfId="26"/>
    <cellStyle name="60% - Accent2" xfId="27"/>
    <cellStyle name="60% - Accent2 2" xfId="28"/>
    <cellStyle name="60% - Accent3" xfId="29"/>
    <cellStyle name="60% - Accent3 2" xfId="30"/>
    <cellStyle name="60% - Accent4" xfId="31"/>
    <cellStyle name="60% - Accent4 2" xfId="32"/>
    <cellStyle name="60% - Accent5" xfId="33"/>
    <cellStyle name="60% - Accent5 2" xfId="34"/>
    <cellStyle name="60% - Accent6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Bad" xfId="43"/>
    <cellStyle name="Bad 2" xfId="44"/>
    <cellStyle name="Calculation" xfId="45"/>
    <cellStyle name="Calculation 2" xfId="46"/>
    <cellStyle name="Check Cell" xfId="47"/>
    <cellStyle name="Check Cell 2" xfId="48"/>
    <cellStyle name="Commentaire" xfId="49"/>
    <cellStyle name="Date" xfId="50"/>
    <cellStyle name="En-tête 1" xfId="51"/>
    <cellStyle name="En-tête 2" xfId="52"/>
    <cellStyle name="Explanatory Text" xfId="53"/>
    <cellStyle name="Explanatory Text 2" xfId="54"/>
    <cellStyle name="Financier0" xfId="55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Good" xfId="56"/>
    <cellStyle name="Good 2" xfId="57"/>
    <cellStyle name="Heading 1" xfId="58"/>
    <cellStyle name="Heading 1 2" xfId="59"/>
    <cellStyle name="Heading 2" xfId="60"/>
    <cellStyle name="Heading 2 2" xfId="61"/>
    <cellStyle name="Heading 3" xfId="62"/>
    <cellStyle name="Heading 3 2" xfId="63"/>
    <cellStyle name="Heading 4" xfId="64"/>
    <cellStyle name="Heading 4 2" xfId="65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Input" xfId="66"/>
    <cellStyle name="Input 2" xfId="67"/>
    <cellStyle name="Lien hypertexte 2" xfId="68"/>
    <cellStyle name="Linked Cell" xfId="69"/>
    <cellStyle name="Linked Cell 2" xfId="70"/>
    <cellStyle name="Milliers 2" xfId="71"/>
    <cellStyle name="Milliers 3" xfId="72"/>
    <cellStyle name="Monétaire0" xfId="73"/>
    <cellStyle name="Motif" xfId="74"/>
    <cellStyle name="Neutral" xfId="75"/>
    <cellStyle name="Neutral 2" xfId="76"/>
    <cellStyle name="Normal" xfId="0" builtinId="0"/>
    <cellStyle name="Normal 10" xfId="77"/>
    <cellStyle name="Normal 11" xfId="78"/>
    <cellStyle name="Normal 12" xfId="79"/>
    <cellStyle name="Normal 13" xfId="80"/>
    <cellStyle name="Normal 14" xfId="81"/>
    <cellStyle name="Normal 15" xfId="82"/>
    <cellStyle name="Normal 16" xfId="83"/>
    <cellStyle name="Normal 2" xfId="84"/>
    <cellStyle name="Normal 2 2" xfId="85"/>
    <cellStyle name="Normal 2 2 2" xfId="86"/>
    <cellStyle name="Normal 2 3" xfId="87"/>
    <cellStyle name="Normal 2 4" xfId="88"/>
    <cellStyle name="Normal 2_AccumulationEquation" xfId="89"/>
    <cellStyle name="Normal 3" xfId="90"/>
    <cellStyle name="Normal 3 2" xfId="91"/>
    <cellStyle name="Normal 3 2 2" xfId="92"/>
    <cellStyle name="Normal 4" xfId="93"/>
    <cellStyle name="Normal 4 2" xfId="94"/>
    <cellStyle name="Normal 5" xfId="95"/>
    <cellStyle name="Normal 6" xfId="96"/>
    <cellStyle name="Normal 7" xfId="97"/>
    <cellStyle name="Normal 8" xfId="98"/>
    <cellStyle name="Normal 9" xfId="99"/>
    <cellStyle name="Note" xfId="100"/>
    <cellStyle name="Note 2" xfId="101"/>
    <cellStyle name="Output" xfId="102"/>
    <cellStyle name="Output 2" xfId="103"/>
    <cellStyle name="Percent" xfId="140" builtinId="5"/>
    <cellStyle name="Percent 2" xfId="104"/>
    <cellStyle name="Percent 2 2" xfId="105"/>
    <cellStyle name="Pourcentage 10" xfId="106"/>
    <cellStyle name="Pourcentage 11" xfId="107"/>
    <cellStyle name="Pourcentage 12" xfId="108"/>
    <cellStyle name="Pourcentage 13" xfId="109"/>
    <cellStyle name="Pourcentage 14" xfId="110"/>
    <cellStyle name="Pourcentage 2" xfId="111"/>
    <cellStyle name="Pourcentage 2 2" xfId="112"/>
    <cellStyle name="Pourcentage 2 3" xfId="113"/>
    <cellStyle name="Pourcentage 2 4" xfId="114"/>
    <cellStyle name="Pourcentage 3" xfId="115"/>
    <cellStyle name="Pourcentage 3 2" xfId="116"/>
    <cellStyle name="Pourcentage 4" xfId="117"/>
    <cellStyle name="Pourcentage 5" xfId="118"/>
    <cellStyle name="Pourcentage 5 2" xfId="119"/>
    <cellStyle name="Pourcentage 6" xfId="120"/>
    <cellStyle name="Pourcentage 6 2" xfId="121"/>
    <cellStyle name="Pourcentage 7" xfId="122"/>
    <cellStyle name="Pourcentage 8" xfId="123"/>
    <cellStyle name="Pourcentage 9" xfId="124"/>
    <cellStyle name="Satisfaisant" xfId="125"/>
    <cellStyle name="Standard 11" xfId="126"/>
    <cellStyle name="Standard_2 + 3" xfId="127"/>
    <cellStyle name="style_col_headings" xfId="128"/>
    <cellStyle name="Title" xfId="129"/>
    <cellStyle name="Titre" xfId="130"/>
    <cellStyle name="Titre 1" xfId="131"/>
    <cellStyle name="Titre 2" xfId="132"/>
    <cellStyle name="Titre 3" xfId="133"/>
    <cellStyle name="Titre 4" xfId="134"/>
    <cellStyle name="Total 2" xfId="135"/>
    <cellStyle name="Vérification" xfId="136"/>
    <cellStyle name="Virgule fixe" xfId="137"/>
    <cellStyle name="Warning Text" xfId="138"/>
    <cellStyle name="Warning Text 2" xfId="139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fr-FR" sz="1600" b="1" i="0" baseline="0">
                <a:effectLst/>
                <a:latin typeface="Arial"/>
                <a:cs typeface="Arial"/>
              </a:rPr>
              <a:t>Figure F.1: Probability to be in the Panama Papers </a:t>
            </a:r>
          </a:p>
          <a:p>
            <a:pPr algn="ctr">
              <a:defRPr/>
            </a:pPr>
            <a:r>
              <a:rPr lang="fr-FR" sz="1600" b="0" i="0" baseline="0">
                <a:effectLst/>
                <a:latin typeface="Arial"/>
                <a:cs typeface="Arial"/>
              </a:rPr>
              <a:t>Norway vs. Sweden</a:t>
            </a:r>
          </a:p>
        </c:rich>
      </c:tx>
      <c:layout>
        <c:manualLayout>
          <c:xMode val="edge"/>
          <c:yMode val="edge"/>
          <c:x val="0.210492621755614"/>
          <c:y val="0.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7079253426655"/>
          <c:y val="0.105499288079186"/>
          <c:w val="0.931924526100904"/>
          <c:h val="0.70893040330743"/>
        </c:manualLayout>
      </c:layout>
      <c:lineChart>
        <c:grouping val="standard"/>
        <c:varyColors val="0"/>
        <c:ser>
          <c:idx val="1"/>
          <c:order val="1"/>
          <c:spPr>
            <a:ln w="31750">
              <a:solidFill>
                <a:schemeClr val="bg1">
                  <a:lumMod val="50000"/>
                </a:schemeClr>
              </a:solidFill>
            </a:ln>
            <a:effectLst/>
          </c:spPr>
          <c:marker>
            <c:symbol val="circle"/>
            <c:size val="9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</c:marker>
          <c:cat>
            <c:strRef>
              <c:f>T.F1!$A$7:$A$13</c:f>
              <c:strCache>
                <c:ptCount val="7"/>
                <c:pt idx="0">
                  <c:v>P90-95</c:v>
                </c:pt>
                <c:pt idx="1">
                  <c:v>P95-99</c:v>
                </c:pt>
                <c:pt idx="2">
                  <c:v>P99-99.5</c:v>
                </c:pt>
                <c:pt idx="3">
                  <c:v>P99.5-99.9</c:v>
                </c:pt>
                <c:pt idx="4">
                  <c:v>P99.9-P99.95</c:v>
                </c:pt>
                <c:pt idx="5">
                  <c:v>P99.95-P99.99</c:v>
                </c:pt>
                <c:pt idx="6">
                  <c:v>P99.99-P100</c:v>
                </c:pt>
              </c:strCache>
            </c:strRef>
          </c:cat>
          <c:val>
            <c:numRef>
              <c:f>T.F1!$F$7:$F$13</c:f>
              <c:numCache>
                <c:formatCode>0.0%</c:formatCode>
                <c:ptCount val="7"/>
                <c:pt idx="0">
                  <c:v>2.19922003452666E-5</c:v>
                </c:pt>
                <c:pt idx="1">
                  <c:v>2.74904014077038E-5</c:v>
                </c:pt>
                <c:pt idx="2">
                  <c:v>0.000219925219425932</c:v>
                </c:pt>
                <c:pt idx="3">
                  <c:v>0.000549802964087576</c:v>
                </c:pt>
                <c:pt idx="4">
                  <c:v>0.00219941348768771</c:v>
                </c:pt>
                <c:pt idx="5">
                  <c:v>0.00183150183875114</c:v>
                </c:pt>
                <c:pt idx="6">
                  <c:v>0.0146520147100091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91816296"/>
        <c:axId val="-2091823560"/>
      </c:lineChart>
      <c:lineChart>
        <c:grouping val="standard"/>
        <c:varyColors val="0"/>
        <c:ser>
          <c:idx val="0"/>
          <c:order val="0"/>
          <c:spPr>
            <a:ln w="31750">
              <a:solidFill>
                <a:schemeClr val="tx1"/>
              </a:solidFill>
            </a:ln>
            <a:effectLst/>
          </c:spPr>
          <c:marker>
            <c:symbol val="circle"/>
            <c:size val="1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</c:marker>
          <c:cat>
            <c:strRef>
              <c:f>T.F1!$A$5:$A$13</c:f>
              <c:strCache>
                <c:ptCount val="9"/>
                <c:pt idx="0">
                  <c:v>P0-50</c:v>
                </c:pt>
                <c:pt idx="1">
                  <c:v>P50-90</c:v>
                </c:pt>
                <c:pt idx="2">
                  <c:v>P90-95</c:v>
                </c:pt>
                <c:pt idx="3">
                  <c:v>P95-99</c:v>
                </c:pt>
                <c:pt idx="4">
                  <c:v>P99-99.5</c:v>
                </c:pt>
                <c:pt idx="5">
                  <c:v>P99.5-99.9</c:v>
                </c:pt>
                <c:pt idx="6">
                  <c:v>P99.9-P99.95</c:v>
                </c:pt>
                <c:pt idx="7">
                  <c:v>P99.95-P99.99</c:v>
                </c:pt>
                <c:pt idx="8">
                  <c:v>P99.99-P100</c:v>
                </c:pt>
              </c:strCache>
            </c:strRef>
          </c:cat>
          <c:val>
            <c:numRef>
              <c:f>T.F1!$G$7:$G$13</c:f>
              <c:numCache>
                <c:formatCode>0.0%</c:formatCode>
                <c:ptCount val="7"/>
                <c:pt idx="0">
                  <c:v>2.90519110421883E-5</c:v>
                </c:pt>
                <c:pt idx="1">
                  <c:v>6.22539009782486E-5</c:v>
                </c:pt>
                <c:pt idx="2">
                  <c:v>0.000249014323344454</c:v>
                </c:pt>
                <c:pt idx="3">
                  <c:v>0.000363164726877585</c:v>
                </c:pt>
                <c:pt idx="4">
                  <c:v>0.00165975105483085</c:v>
                </c:pt>
                <c:pt idx="5">
                  <c:v>0.00103788275737315</c:v>
                </c:pt>
                <c:pt idx="6">
                  <c:v>0.00621118023991585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91830056"/>
        <c:axId val="-2091827000"/>
      </c:lineChart>
      <c:catAx>
        <c:axId val="-2091816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 sz="1600" b="0" i="0" baseline="0">
                    <a:effectLst/>
                    <a:latin typeface="Arial"/>
                    <a:cs typeface="Arial"/>
                  </a:rPr>
                  <a:t>Net wealth group </a:t>
                </a:r>
              </a:p>
            </c:rich>
          </c:tx>
          <c:layout>
            <c:manualLayout>
              <c:xMode val="edge"/>
              <c:yMode val="edge"/>
              <c:x val="0.4207104111986"/>
              <c:y val="0.94030501089324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320">
                <a:latin typeface="Arial"/>
                <a:cs typeface="Arial"/>
              </a:defRPr>
            </a:pPr>
            <a:endParaRPr lang="en-US"/>
          </a:p>
        </c:txPr>
        <c:crossAx val="-2091823560"/>
        <c:crosses val="autoZero"/>
        <c:auto val="1"/>
        <c:lblAlgn val="ctr"/>
        <c:lblOffset val="100"/>
        <c:noMultiLvlLbl val="0"/>
      </c:catAx>
      <c:valAx>
        <c:axId val="-2091823560"/>
        <c:scaling>
          <c:orientation val="minMax"/>
          <c:max val="0.016"/>
          <c:min val="0.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%" sourceLinked="0"/>
        <c:majorTickMark val="none"/>
        <c:minorTickMark val="none"/>
        <c:tickLblPos val="nextTo"/>
        <c:txPr>
          <a:bodyPr/>
          <a:lstStyle/>
          <a:p>
            <a:pPr>
              <a:defRPr sz="1600">
                <a:latin typeface="Arial"/>
                <a:cs typeface="Arial"/>
              </a:defRPr>
            </a:pPr>
            <a:endParaRPr lang="en-US"/>
          </a:p>
        </c:txPr>
        <c:crossAx val="-2091816296"/>
        <c:crosses val="autoZero"/>
        <c:crossBetween val="between"/>
        <c:majorUnit val="0.002"/>
      </c:valAx>
      <c:valAx>
        <c:axId val="-2091827000"/>
        <c:scaling>
          <c:orientation val="minMax"/>
          <c:max val="0.008"/>
        </c:scaling>
        <c:delete val="0"/>
        <c:axPos val="r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latin typeface="Arial"/>
                <a:cs typeface="Arial"/>
              </a:defRPr>
            </a:pPr>
            <a:endParaRPr lang="en-US"/>
          </a:p>
        </c:txPr>
        <c:crossAx val="-2091830056"/>
        <c:crosses val="max"/>
        <c:crossBetween val="between"/>
      </c:valAx>
      <c:catAx>
        <c:axId val="-2091830056"/>
        <c:scaling>
          <c:orientation val="minMax"/>
        </c:scaling>
        <c:delete val="1"/>
        <c:axPos val="b"/>
        <c:majorTickMark val="out"/>
        <c:minorTickMark val="none"/>
        <c:tickLblPos val="nextTo"/>
        <c:crossAx val="-209182700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0.48888</cdr:x>
      <cdr:y>0.51852</cdr:y>
    </cdr:from>
    <cdr:to>
      <cdr:x>0.70815</cdr:x>
      <cdr:y>0.57516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4190965" y="3022598"/>
          <a:ext cx="1879635" cy="3302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600">
              <a:solidFill>
                <a:schemeClr val="tx1"/>
              </a:solidFill>
              <a:effectLst/>
              <a:latin typeface="Arial"/>
              <a:cs typeface="Arial"/>
            </a:rPr>
            <a:t>Sweden</a:t>
          </a:r>
        </a:p>
        <a:p xmlns:a="http://schemas.openxmlformats.org/drawingml/2006/main">
          <a:pPr algn="ctr"/>
          <a:r>
            <a:rPr lang="fr-FR" sz="1600">
              <a:solidFill>
                <a:schemeClr val="tx1"/>
              </a:solidFill>
              <a:effectLst/>
              <a:latin typeface="Arial"/>
              <a:cs typeface="Arial"/>
            </a:rPr>
            <a:t>(right scale)</a:t>
          </a:r>
        </a:p>
        <a:p xmlns:a="http://schemas.openxmlformats.org/drawingml/2006/main">
          <a:pPr algn="ctr"/>
          <a:r>
            <a:rPr lang="fr-FR" sz="1600">
              <a:solidFill>
                <a:schemeClr val="tx1"/>
              </a:solidFill>
              <a:effectLst/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0.65037</cdr:x>
      <cdr:y>0.15033</cdr:y>
    </cdr:from>
    <cdr:to>
      <cdr:x>0.85333</cdr:x>
      <cdr:y>0.18736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5575300" y="876325"/>
          <a:ext cx="1739900" cy="215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600">
              <a:solidFill>
                <a:schemeClr val="tx1"/>
              </a:solidFill>
              <a:effectLst/>
              <a:latin typeface="Arial"/>
              <a:cs typeface="Arial"/>
            </a:rPr>
            <a:t>Norway</a:t>
          </a:r>
        </a:p>
        <a:p xmlns:a="http://schemas.openxmlformats.org/drawingml/2006/main">
          <a:pPr algn="ctr"/>
          <a:r>
            <a:rPr lang="fr-FR" sz="1600">
              <a:solidFill>
                <a:schemeClr val="tx1"/>
              </a:solidFill>
              <a:effectLst/>
              <a:latin typeface="Arial"/>
              <a:cs typeface="Arial"/>
            </a:rPr>
            <a:t>(left scale)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30"/>
  <sheetViews>
    <sheetView tabSelected="1" workbookViewId="0">
      <selection activeCell="A2" sqref="A2:G2"/>
    </sheetView>
  </sheetViews>
  <sheetFormatPr baseColWidth="10" defaultRowHeight="15" x14ac:dyDescent="0"/>
  <cols>
    <col min="1" max="1" width="13.7109375" customWidth="1"/>
    <col min="2" max="5" width="10" customWidth="1"/>
    <col min="6" max="7" width="10" style="1" customWidth="1"/>
    <col min="8" max="8" width="10.7109375" style="1"/>
  </cols>
  <sheetData>
    <row r="1" spans="1:8" ht="16" thickBot="1"/>
    <row r="2" spans="1:8" ht="30" customHeight="1" thickTop="1">
      <c r="A2" s="21" t="s">
        <v>32</v>
      </c>
      <c r="B2" s="21"/>
      <c r="C2" s="21"/>
      <c r="D2" s="21"/>
      <c r="E2" s="21"/>
      <c r="F2" s="21"/>
      <c r="G2" s="21"/>
    </row>
    <row r="3" spans="1:8" ht="30" customHeight="1">
      <c r="A3" s="11"/>
      <c r="B3" s="23" t="s">
        <v>30</v>
      </c>
      <c r="C3" s="23"/>
      <c r="D3" s="23"/>
      <c r="E3" s="22" t="s">
        <v>29</v>
      </c>
      <c r="F3" s="22"/>
      <c r="G3" s="22"/>
    </row>
    <row r="4" spans="1:8" ht="30">
      <c r="A4" s="6"/>
      <c r="B4" s="8" t="s">
        <v>28</v>
      </c>
      <c r="C4" s="9" t="s">
        <v>0</v>
      </c>
      <c r="D4" s="9" t="s">
        <v>1</v>
      </c>
      <c r="E4" s="8" t="s">
        <v>28</v>
      </c>
      <c r="F4" s="9" t="s">
        <v>0</v>
      </c>
      <c r="G4" s="9" t="s">
        <v>1</v>
      </c>
      <c r="H4" s="2"/>
    </row>
    <row r="5" spans="1:8">
      <c r="A5" s="7" t="s">
        <v>2</v>
      </c>
      <c r="B5" s="12">
        <f>'Stata-fullpop2'!D2</f>
        <v>34</v>
      </c>
      <c r="C5" s="12">
        <f>'Stata-NOR'!D2</f>
        <v>21</v>
      </c>
      <c r="D5" s="12">
        <f>'Stata-SWE'!D2</f>
        <v>36</v>
      </c>
      <c r="E5" s="3">
        <f>'Stata-fullpop2'!F2</f>
        <v>9.0100429588346742E-6</v>
      </c>
      <c r="F5" s="3">
        <f>'Stata-NOR'!$F2</f>
        <v>1.5394585716421716E-5</v>
      </c>
      <c r="G5" s="10">
        <f>'Stata-SWE'!$F2</f>
        <v>1.4940964319976047E-5</v>
      </c>
      <c r="H5" s="4"/>
    </row>
    <row r="6" spans="1:8">
      <c r="A6" s="7" t="s">
        <v>3</v>
      </c>
      <c r="B6" s="12">
        <f>'Stata-fullpop2'!D3</f>
        <v>46</v>
      </c>
      <c r="C6" s="12">
        <f>'Stata-NOR'!D3</f>
        <v>8</v>
      </c>
      <c r="D6" s="12">
        <f>'Stata-SWE'!D3</f>
        <v>35</v>
      </c>
      <c r="E6" s="3">
        <f>'Stata-fullpop2'!F3</f>
        <v>1.5237408661050722E-5</v>
      </c>
      <c r="F6" s="3">
        <f>'Stata-NOR'!$F3</f>
        <v>7.3307533057231922E-6</v>
      </c>
      <c r="G6" s="10">
        <f>'Stata-SWE'!$F3</f>
        <v>1.8157415979658253E-5</v>
      </c>
      <c r="H6" s="4"/>
    </row>
    <row r="7" spans="1:8">
      <c r="A7" s="7" t="s">
        <v>4</v>
      </c>
      <c r="B7" s="12">
        <f>'Stata-fullpop2'!D4</f>
        <v>20</v>
      </c>
      <c r="C7" s="12">
        <f>'Stata-NOR'!D4</f>
        <v>3</v>
      </c>
      <c r="D7" s="12">
        <f>'Stata-SWE'!D4</f>
        <v>7</v>
      </c>
      <c r="E7" s="3">
        <f>'Stata-fullpop2'!F4</f>
        <v>5.3000068874098361E-5</v>
      </c>
      <c r="F7" s="3">
        <f>'Stata-NOR'!$F4</f>
        <v>2.199220034526661E-5</v>
      </c>
      <c r="G7" s="10">
        <f>'Stata-SWE'!$F4</f>
        <v>2.9051911042188294E-5</v>
      </c>
      <c r="H7" s="4"/>
    </row>
    <row r="8" spans="1:8">
      <c r="A8" s="7" t="s">
        <v>5</v>
      </c>
      <c r="B8" s="12">
        <f>'Stata-fullpop2'!D5</f>
        <v>18</v>
      </c>
      <c r="C8" s="12">
        <f>'Stata-NOR'!D5</f>
        <v>3</v>
      </c>
      <c r="D8" s="12">
        <f>'Stata-SWE'!D5</f>
        <v>12</v>
      </c>
      <c r="E8" s="3">
        <f>'Stata-fullpop2'!F5</f>
        <v>5.9624959249049425E-5</v>
      </c>
      <c r="F8" s="3">
        <f>'Stata-NOR'!$F5</f>
        <v>2.7490401407703757E-5</v>
      </c>
      <c r="G8" s="10">
        <f>'Stata-SWE'!$F5</f>
        <v>6.2253900978248566E-5</v>
      </c>
      <c r="H8" s="4"/>
    </row>
    <row r="9" spans="1:8">
      <c r="A9" s="7" t="s">
        <v>6</v>
      </c>
      <c r="B9" s="12">
        <f>'Stata-fullpop2'!D6</f>
        <v>14</v>
      </c>
      <c r="C9" s="12">
        <f>'Stata-NOR'!D6</f>
        <v>3</v>
      </c>
      <c r="D9" s="12">
        <f>'Stata-SWE'!D6</f>
        <v>6</v>
      </c>
      <c r="E9" s="3">
        <f>'Stata-fullpop2'!F6</f>
        <v>3.7100835470482707E-4</v>
      </c>
      <c r="F9" s="3">
        <f>'Stata-NOR'!$F6</f>
        <v>2.1992521942593157E-4</v>
      </c>
      <c r="G9" s="10">
        <f>'Stata-SWE'!$F6</f>
        <v>2.4901432334445417E-4</v>
      </c>
      <c r="H9" s="4"/>
    </row>
    <row r="10" spans="1:8">
      <c r="A10" s="7" t="s">
        <v>7</v>
      </c>
      <c r="B10" s="12">
        <f>'Stata-fullpop2'!D7</f>
        <v>13</v>
      </c>
      <c r="C10" s="12">
        <f>'Stata-NOR'!D7</f>
        <v>6</v>
      </c>
      <c r="D10" s="12">
        <f>'Stata-SWE'!D7</f>
        <v>7</v>
      </c>
      <c r="E10" s="3">
        <f>'Stata-fullpop2'!F7</f>
        <v>4.3062042095698416E-4</v>
      </c>
      <c r="F10" s="3">
        <f>'Stata-NOR'!$F7</f>
        <v>5.4980296408757567E-4</v>
      </c>
      <c r="G10" s="10">
        <f>'Stata-SWE'!$F7</f>
        <v>3.6316472687758505E-4</v>
      </c>
      <c r="H10" s="4"/>
    </row>
    <row r="11" spans="1:8">
      <c r="A11" s="7" t="s">
        <v>8</v>
      </c>
      <c r="B11" s="12">
        <f>'Stata-fullpop2'!D8</f>
        <v>6</v>
      </c>
      <c r="C11" s="12">
        <f>'Stata-NOR'!D8</f>
        <v>3</v>
      </c>
      <c r="D11" s="12">
        <f>'Stata-SWE'!D8</f>
        <v>4</v>
      </c>
      <c r="E11" s="3">
        <f>'Stata-fullpop2'!F8</f>
        <v>1.5898251440376043E-3</v>
      </c>
      <c r="F11" s="3">
        <f>'Stata-NOR'!$F8</f>
        <v>2.1994134876877069E-3</v>
      </c>
      <c r="G11" s="10">
        <f>'Stata-SWE'!$F8</f>
        <v>1.6597510548308492E-3</v>
      </c>
      <c r="H11" s="4"/>
    </row>
    <row r="12" spans="1:8">
      <c r="A12" s="7" t="s">
        <v>9</v>
      </c>
      <c r="B12" s="12">
        <f>'Stata-fullpop2'!D9</f>
        <v>5</v>
      </c>
      <c r="C12" s="12">
        <f>'Stata-NOR'!D9</f>
        <v>2</v>
      </c>
      <c r="D12" s="12">
        <f>'Stata-SWE'!D9</f>
        <v>2</v>
      </c>
      <c r="E12" s="3">
        <f>'Stata-fullpop2'!F9</f>
        <v>1.6561775701120496E-3</v>
      </c>
      <c r="F12" s="3">
        <f>'Stata-NOR'!$F9</f>
        <v>1.8315018387511373E-3</v>
      </c>
      <c r="G12" s="10">
        <f>'Stata-SWE'!$F9</f>
        <v>1.0378827573731542E-3</v>
      </c>
      <c r="H12" s="4"/>
    </row>
    <row r="13" spans="1:8">
      <c r="A13" s="13" t="s">
        <v>10</v>
      </c>
      <c r="B13" s="14">
        <f>'Stata-fullpop2'!D10</f>
        <v>9</v>
      </c>
      <c r="C13" s="14">
        <f>'Stata-NOR'!D10</f>
        <v>4</v>
      </c>
      <c r="D13" s="14">
        <f>'Stata-SWE'!D10</f>
        <v>3</v>
      </c>
      <c r="E13" s="15">
        <f>'Stata-fullpop2'!F10</f>
        <v>1.1920529417693615E-2</v>
      </c>
      <c r="F13" s="15">
        <f>'Stata-NOR'!$F10</f>
        <v>1.4652014710009098E-2</v>
      </c>
      <c r="G13" s="16">
        <f>'Stata-SWE'!$F10</f>
        <v>6.2111802399158478E-3</v>
      </c>
      <c r="H13" s="4"/>
    </row>
    <row r="14" spans="1:8" ht="16" thickBot="1">
      <c r="A14" s="17" t="s">
        <v>31</v>
      </c>
      <c r="B14" s="18">
        <f>SUM(B5:B13)</f>
        <v>165</v>
      </c>
      <c r="C14" s="18">
        <f>SUM(C5:C13)</f>
        <v>53</v>
      </c>
      <c r="D14" s="18">
        <f>SUM(D5:D13)</f>
        <v>112</v>
      </c>
      <c r="E14" s="19">
        <f>B14/SUM('Stata-fullpop2'!E2:E10)</f>
        <v>2.1862499453437513E-5</v>
      </c>
      <c r="F14" s="19">
        <f>C14/SUM('Stata-NOR'!E2:E10)</f>
        <v>1.9426493265054707E-5</v>
      </c>
      <c r="G14" s="19">
        <f>D14/SUM('Stata-SWE'!E2:E10)</f>
        <v>2.3241495532133755E-5</v>
      </c>
      <c r="H14" s="4"/>
    </row>
    <row r="15" spans="1:8" ht="16" thickTop="1">
      <c r="F15" s="4"/>
      <c r="G15" s="4"/>
      <c r="H15" s="4"/>
    </row>
    <row r="16" spans="1:8">
      <c r="F16" s="4"/>
      <c r="G16" s="4"/>
      <c r="H16" s="4"/>
    </row>
    <row r="17" spans="6:8">
      <c r="F17" s="4"/>
      <c r="G17" s="4"/>
      <c r="H17" s="4"/>
    </row>
    <row r="18" spans="6:8">
      <c r="F18" s="4"/>
      <c r="G18" s="4"/>
      <c r="H18" s="4"/>
    </row>
    <row r="19" spans="6:8">
      <c r="F19" s="4"/>
      <c r="G19" s="4"/>
      <c r="H19" s="4"/>
    </row>
    <row r="20" spans="6:8">
      <c r="F20" s="4"/>
      <c r="G20" s="4"/>
      <c r="H20" s="4"/>
    </row>
    <row r="21" spans="6:8">
      <c r="F21" s="4"/>
      <c r="G21" s="4"/>
      <c r="H21" s="4"/>
    </row>
    <row r="22" spans="6:8">
      <c r="F22" s="4"/>
      <c r="G22" s="4"/>
      <c r="H22" s="4"/>
    </row>
    <row r="23" spans="6:8">
      <c r="F23" s="4"/>
      <c r="G23" s="4"/>
      <c r="H23" s="4"/>
    </row>
    <row r="24" spans="6:8">
      <c r="F24" s="4"/>
      <c r="G24" s="4"/>
      <c r="H24" s="4"/>
    </row>
    <row r="25" spans="6:8">
      <c r="F25" s="4"/>
      <c r="G25" s="4"/>
      <c r="H25" s="4"/>
    </row>
    <row r="26" spans="6:8">
      <c r="F26" s="4"/>
      <c r="G26" s="4"/>
      <c r="H26" s="4"/>
    </row>
    <row r="27" spans="6:8">
      <c r="F27" s="4"/>
      <c r="G27" s="4"/>
      <c r="H27" s="4"/>
    </row>
    <row r="28" spans="6:8">
      <c r="F28" s="4"/>
      <c r="G28" s="4"/>
      <c r="H28" s="4"/>
    </row>
    <row r="29" spans="6:8">
      <c r="F29" s="4"/>
      <c r="G29" s="4"/>
      <c r="H29" s="4"/>
    </row>
    <row r="30" spans="6:8">
      <c r="F30" s="4"/>
      <c r="G30" s="4"/>
      <c r="H30" s="4"/>
    </row>
  </sheetData>
  <mergeCells count="3">
    <mergeCell ref="A2:G2"/>
    <mergeCell ref="E3:G3"/>
    <mergeCell ref="B3:D3"/>
  </mergeCells>
  <phoneticPr fontId="52" type="noConversion"/>
  <pageMargins left="0.75" right="0.75" top="1" bottom="1" header="0.5" footer="0.5"/>
  <pageSetup scale="97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</sheetPr>
  <dimension ref="A1"/>
  <sheetViews>
    <sheetView workbookViewId="0">
      <selection activeCell="A2" sqref="A2"/>
    </sheetView>
  </sheetViews>
  <sheetFormatPr baseColWidth="10" defaultRowHeight="15" x14ac:dyDescent="0"/>
  <sheetData>
    <row r="1" spans="1:1">
      <c r="A1" s="20" t="s">
        <v>33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/>
  </sheetViews>
  <sheetFormatPr baseColWidth="10" defaultColWidth="7.5703125" defaultRowHeight="14" x14ac:dyDescent="0"/>
  <cols>
    <col min="1" max="16384" width="7.5703125" style="5"/>
  </cols>
  <sheetData>
    <row r="1" spans="1:6">
      <c r="A1" s="5" t="s">
        <v>16</v>
      </c>
      <c r="B1" s="5" t="s">
        <v>15</v>
      </c>
      <c r="C1" s="5" t="s">
        <v>14</v>
      </c>
      <c r="D1" s="5" t="s">
        <v>13</v>
      </c>
      <c r="E1" s="5" t="s">
        <v>12</v>
      </c>
      <c r="F1" s="5" t="s">
        <v>11</v>
      </c>
    </row>
    <row r="2" spans="1:6" ht="15">
      <c r="A2" s="5" t="s">
        <v>2</v>
      </c>
      <c r="B2">
        <v>-464901.4375</v>
      </c>
      <c r="C2">
        <v>-12569.717168114736</v>
      </c>
      <c r="D2">
        <v>21</v>
      </c>
      <c r="E2">
        <v>1364116</v>
      </c>
      <c r="F2">
        <v>1.5394585716421716E-5</v>
      </c>
    </row>
    <row r="3" spans="1:6" ht="15">
      <c r="A3" s="5" t="s">
        <v>3</v>
      </c>
      <c r="B3">
        <v>119171.96875</v>
      </c>
      <c r="C3">
        <v>315462.64547468006</v>
      </c>
      <c r="D3">
        <v>8</v>
      </c>
      <c r="E3">
        <v>1091293</v>
      </c>
      <c r="F3">
        <v>7.3307533057231922E-6</v>
      </c>
    </row>
    <row r="4" spans="1:6" ht="15">
      <c r="A4" s="5" t="s">
        <v>4</v>
      </c>
      <c r="B4">
        <v>620410.875</v>
      </c>
      <c r="C4">
        <v>694871.3701433891</v>
      </c>
      <c r="D4">
        <v>3</v>
      </c>
      <c r="E4">
        <v>136412</v>
      </c>
      <c r="F4">
        <v>2.199220034526661E-5</v>
      </c>
    </row>
    <row r="5" spans="1:6" ht="15">
      <c r="A5" s="5" t="s">
        <v>5</v>
      </c>
      <c r="B5">
        <v>848039.5625</v>
      </c>
      <c r="C5">
        <v>1039273.2130231194</v>
      </c>
      <c r="D5">
        <v>3</v>
      </c>
      <c r="E5">
        <v>109129</v>
      </c>
      <c r="F5">
        <v>2.7490401407703757E-5</v>
      </c>
    </row>
    <row r="6" spans="1:6" ht="15">
      <c r="A6" s="5" t="s">
        <v>6</v>
      </c>
      <c r="B6">
        <v>1557768.375</v>
      </c>
      <c r="C6">
        <v>1757659.0103364857</v>
      </c>
      <c r="D6">
        <v>3</v>
      </c>
      <c r="E6">
        <v>13641</v>
      </c>
      <c r="F6">
        <v>2.1992521942593157E-4</v>
      </c>
    </row>
    <row r="7" spans="1:6" ht="15">
      <c r="A7" s="5" t="s">
        <v>7</v>
      </c>
      <c r="B7">
        <v>2244138.25</v>
      </c>
      <c r="C7">
        <v>3180783.3680930999</v>
      </c>
      <c r="D7">
        <v>6</v>
      </c>
      <c r="E7">
        <v>10913</v>
      </c>
      <c r="F7">
        <v>5.4980296408757567E-4</v>
      </c>
    </row>
    <row r="8" spans="1:6" ht="15">
      <c r="A8" s="5" t="s">
        <v>8</v>
      </c>
      <c r="B8">
        <v>6287763.5</v>
      </c>
      <c r="C8">
        <v>7625099.2609970672</v>
      </c>
      <c r="D8">
        <v>3</v>
      </c>
      <c r="E8">
        <v>1364</v>
      </c>
      <c r="F8">
        <v>2.1994134876877069E-3</v>
      </c>
    </row>
    <row r="9" spans="1:6" ht="15">
      <c r="A9" s="5" t="s">
        <v>9</v>
      </c>
      <c r="B9">
        <v>10706124</v>
      </c>
      <c r="C9">
        <v>16418461.304029305</v>
      </c>
      <c r="D9">
        <v>2</v>
      </c>
      <c r="E9">
        <v>1092</v>
      </c>
      <c r="F9">
        <v>1.8315018387511373E-3</v>
      </c>
    </row>
    <row r="10" spans="1:6" ht="15">
      <c r="A10" s="5" t="s">
        <v>10</v>
      </c>
      <c r="B10">
        <v>35053164</v>
      </c>
      <c r="C10">
        <v>109738480.76190476</v>
      </c>
      <c r="D10">
        <v>4</v>
      </c>
      <c r="E10">
        <v>273</v>
      </c>
      <c r="F10">
        <v>1.4652014710009098E-2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/>
  </sheetViews>
  <sheetFormatPr baseColWidth="10" defaultColWidth="7.5703125" defaultRowHeight="14" x14ac:dyDescent="0"/>
  <cols>
    <col min="1" max="16384" width="7.5703125" style="5"/>
  </cols>
  <sheetData>
    <row r="1" spans="1:6">
      <c r="A1" s="5" t="s">
        <v>16</v>
      </c>
      <c r="B1" s="5" t="s">
        <v>15</v>
      </c>
      <c r="C1" s="5" t="s">
        <v>14</v>
      </c>
      <c r="D1" s="5" t="s">
        <v>13</v>
      </c>
      <c r="E1" s="5" t="s">
        <v>12</v>
      </c>
      <c r="F1" s="5" t="s">
        <v>11</v>
      </c>
    </row>
    <row r="2" spans="1:6" ht="15">
      <c r="A2" s="5" t="s">
        <v>2</v>
      </c>
      <c r="B2">
        <v>-185190.453125</v>
      </c>
      <c r="C2">
        <v>23673.15171731083</v>
      </c>
      <c r="D2">
        <v>36</v>
      </c>
      <c r="E2">
        <v>2409483</v>
      </c>
      <c r="F2">
        <v>1.4940964319976047E-5</v>
      </c>
    </row>
    <row r="3" spans="1:6" ht="15">
      <c r="A3" s="5" t="s">
        <v>3</v>
      </c>
      <c r="B3">
        <v>111158.359375</v>
      </c>
      <c r="C3">
        <v>271441.38905273797</v>
      </c>
      <c r="D3">
        <v>35</v>
      </c>
      <c r="E3">
        <v>1927587</v>
      </c>
      <c r="F3">
        <v>1.8157415979658253E-5</v>
      </c>
    </row>
    <row r="4" spans="1:6" ht="15">
      <c r="A4" s="5" t="s">
        <v>4</v>
      </c>
      <c r="B4">
        <v>612185.875</v>
      </c>
      <c r="C4">
        <v>716991.12558726361</v>
      </c>
      <c r="D4">
        <v>7</v>
      </c>
      <c r="E4">
        <v>240948</v>
      </c>
      <c r="F4">
        <v>2.9051911042188294E-5</v>
      </c>
    </row>
    <row r="5" spans="1:6" ht="15">
      <c r="A5" s="5" t="s">
        <v>5</v>
      </c>
      <c r="B5">
        <v>939112.375</v>
      </c>
      <c r="C5">
        <v>1244661.9889084296</v>
      </c>
      <c r="D5">
        <v>12</v>
      </c>
      <c r="E5">
        <v>192759</v>
      </c>
      <c r="F5">
        <v>6.2253900978248566E-5</v>
      </c>
    </row>
    <row r="6" spans="1:6" ht="15">
      <c r="A6" s="5" t="s">
        <v>6</v>
      </c>
      <c r="B6">
        <v>2120752</v>
      </c>
      <c r="C6">
        <v>2473168.4548661546</v>
      </c>
      <c r="D6">
        <v>6</v>
      </c>
      <c r="E6">
        <v>24095</v>
      </c>
      <c r="F6">
        <v>2.4901432334445417E-4</v>
      </c>
    </row>
    <row r="7" spans="1:6" ht="15">
      <c r="A7" s="5" t="s">
        <v>7</v>
      </c>
      <c r="B7">
        <v>3312018.5</v>
      </c>
      <c r="C7">
        <v>4835670.9802334635</v>
      </c>
      <c r="D7">
        <v>7</v>
      </c>
      <c r="E7">
        <v>19275</v>
      </c>
      <c r="F7">
        <v>3.6316472687758505E-4</v>
      </c>
    </row>
    <row r="8" spans="1:6" ht="15">
      <c r="A8" s="5" t="s">
        <v>8</v>
      </c>
      <c r="B8">
        <v>9886961</v>
      </c>
      <c r="C8">
        <v>11920386.761825725</v>
      </c>
      <c r="D8">
        <v>4</v>
      </c>
      <c r="E8">
        <v>2410</v>
      </c>
      <c r="F8">
        <v>1.6597510548308492E-3</v>
      </c>
    </row>
    <row r="9" spans="1:6" ht="15">
      <c r="A9" s="5" t="s">
        <v>9</v>
      </c>
      <c r="B9">
        <v>16463331</v>
      </c>
      <c r="C9">
        <v>24073358.67981318</v>
      </c>
      <c r="D9">
        <v>2</v>
      </c>
      <c r="E9">
        <v>1927</v>
      </c>
      <c r="F9">
        <v>1.0378827573731542E-3</v>
      </c>
    </row>
    <row r="10" spans="1:6" ht="15">
      <c r="A10" s="5" t="s">
        <v>10</v>
      </c>
      <c r="B10">
        <v>47467296</v>
      </c>
      <c r="C10">
        <v>172585050.10351968</v>
      </c>
      <c r="D10">
        <v>3</v>
      </c>
      <c r="E10">
        <v>483</v>
      </c>
      <c r="F10">
        <v>6.2111802399158478E-3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/>
  </sheetViews>
  <sheetFormatPr baseColWidth="10" defaultColWidth="7.5703125" defaultRowHeight="14" x14ac:dyDescent="0"/>
  <cols>
    <col min="1" max="16384" width="7.5703125" style="5"/>
  </cols>
  <sheetData>
    <row r="1" spans="1:6">
      <c r="A1" s="5" t="s">
        <v>16</v>
      </c>
      <c r="B1" s="5" t="s">
        <v>15</v>
      </c>
      <c r="C1" s="5" t="s">
        <v>27</v>
      </c>
      <c r="D1" s="5" t="s">
        <v>13</v>
      </c>
      <c r="E1" s="5" t="s">
        <v>12</v>
      </c>
      <c r="F1" s="5" t="s">
        <v>11</v>
      </c>
    </row>
    <row r="2" spans="1:6" ht="15">
      <c r="A2" s="5" t="s">
        <v>26</v>
      </c>
      <c r="B2">
        <v>-93462208</v>
      </c>
      <c r="C2">
        <v>-82256.578125</v>
      </c>
      <c r="D2">
        <v>1</v>
      </c>
      <c r="E2">
        <v>754702</v>
      </c>
      <c r="F2">
        <v>1.3250263464215095E-6</v>
      </c>
    </row>
    <row r="3" spans="1:6" ht="15">
      <c r="A3" s="5" t="s">
        <v>25</v>
      </c>
      <c r="B3">
        <v>-9863.4765625</v>
      </c>
      <c r="C3">
        <v>241.62861633300781</v>
      </c>
      <c r="D3">
        <v>20</v>
      </c>
      <c r="E3">
        <v>754716</v>
      </c>
      <c r="F3">
        <v>2.650003443704918E-5</v>
      </c>
    </row>
    <row r="4" spans="1:6" ht="15">
      <c r="A4" s="5" t="s">
        <v>24</v>
      </c>
      <c r="B4">
        <v>7776.11767578125</v>
      </c>
      <c r="C4">
        <v>18935.828125</v>
      </c>
      <c r="D4">
        <v>2</v>
      </c>
      <c r="E4">
        <v>754693</v>
      </c>
      <c r="F4">
        <v>2.6500842977839056E-6</v>
      </c>
    </row>
    <row r="5" spans="1:6" ht="15">
      <c r="A5" s="5" t="s">
        <v>23</v>
      </c>
      <c r="B5">
        <v>31364.529296875</v>
      </c>
      <c r="C5">
        <v>48073.5</v>
      </c>
      <c r="D5">
        <v>4</v>
      </c>
      <c r="E5">
        <v>754723</v>
      </c>
      <c r="F5">
        <v>5.299957592797E-6</v>
      </c>
    </row>
    <row r="6" spans="1:6" ht="15">
      <c r="A6" s="5" t="s">
        <v>22</v>
      </c>
      <c r="B6">
        <v>67967.53125</v>
      </c>
      <c r="C6">
        <v>93093.09375</v>
      </c>
      <c r="D6">
        <v>7</v>
      </c>
      <c r="E6">
        <v>754733</v>
      </c>
      <c r="F6">
        <v>9.274803232983686E-6</v>
      </c>
    </row>
    <row r="7" spans="1:6" ht="15">
      <c r="A7" s="5" t="s">
        <v>21</v>
      </c>
      <c r="B7">
        <v>119755.2109375</v>
      </c>
      <c r="C7">
        <v>149492.234375</v>
      </c>
      <c r="D7">
        <v>6</v>
      </c>
      <c r="E7">
        <v>754725</v>
      </c>
      <c r="F7">
        <v>7.9499159255647101E-6</v>
      </c>
    </row>
    <row r="8" spans="1:6" ht="15">
      <c r="A8" s="5" t="s">
        <v>20</v>
      </c>
      <c r="B8">
        <v>182322.875</v>
      </c>
      <c r="C8">
        <v>222298.90625</v>
      </c>
      <c r="D8">
        <v>8</v>
      </c>
      <c r="E8">
        <v>754693</v>
      </c>
      <c r="F8">
        <v>1.0600337191135623E-5</v>
      </c>
    </row>
    <row r="9" spans="1:6" ht="15">
      <c r="A9" s="5" t="s">
        <v>19</v>
      </c>
      <c r="B9">
        <v>266058.84375</v>
      </c>
      <c r="C9">
        <v>322154.8125</v>
      </c>
      <c r="D9">
        <v>11</v>
      </c>
      <c r="E9">
        <v>754731</v>
      </c>
      <c r="F9">
        <v>1.4574728993466124E-5</v>
      </c>
    </row>
    <row r="10" spans="1:6" ht="15">
      <c r="A10" s="5" t="s">
        <v>18</v>
      </c>
      <c r="B10">
        <v>385832.09375</v>
      </c>
      <c r="C10">
        <v>478695.84375</v>
      </c>
      <c r="D10">
        <v>21</v>
      </c>
      <c r="E10">
        <v>754737</v>
      </c>
      <c r="F10">
        <v>2.7824262360809371E-5</v>
      </c>
    </row>
    <row r="11" spans="1:6" ht="15">
      <c r="A11" s="5" t="s">
        <v>4</v>
      </c>
      <c r="B11">
        <v>597105.25</v>
      </c>
      <c r="C11">
        <v>701855.3125</v>
      </c>
      <c r="D11">
        <v>20</v>
      </c>
      <c r="E11">
        <v>377358</v>
      </c>
      <c r="F11">
        <v>5.3000068874098361E-5</v>
      </c>
    </row>
    <row r="12" spans="1:6" ht="15">
      <c r="A12" s="5" t="s">
        <v>5</v>
      </c>
      <c r="B12">
        <v>843234.5625</v>
      </c>
      <c r="C12">
        <v>1137605.5</v>
      </c>
      <c r="D12">
        <v>18</v>
      </c>
      <c r="E12">
        <v>301887</v>
      </c>
      <c r="F12">
        <v>5.9624959249049425E-5</v>
      </c>
    </row>
    <row r="13" spans="1:6" ht="15">
      <c r="A13" s="5" t="s">
        <v>6</v>
      </c>
      <c r="B13">
        <v>1806718.625</v>
      </c>
      <c r="C13">
        <v>2153962.5</v>
      </c>
      <c r="D13">
        <v>14</v>
      </c>
      <c r="E13">
        <v>37735</v>
      </c>
      <c r="F13">
        <v>3.7100835470482707E-4</v>
      </c>
    </row>
    <row r="14" spans="1:6" ht="15">
      <c r="A14" s="5" t="s">
        <v>7</v>
      </c>
      <c r="B14">
        <v>2675992.25</v>
      </c>
      <c r="C14">
        <v>4159771.5</v>
      </c>
      <c r="D14">
        <v>13</v>
      </c>
      <c r="E14">
        <v>30189</v>
      </c>
      <c r="F14">
        <v>4.3062042095698416E-4</v>
      </c>
    </row>
    <row r="15" spans="1:6" ht="15">
      <c r="A15" s="5" t="s">
        <v>8</v>
      </c>
      <c r="B15">
        <v>8070232.5</v>
      </c>
      <c r="C15">
        <v>10199167</v>
      </c>
      <c r="D15">
        <v>6</v>
      </c>
      <c r="E15">
        <v>3774</v>
      </c>
      <c r="F15">
        <v>1.5898251440376043E-3</v>
      </c>
    </row>
    <row r="16" spans="1:6" ht="15">
      <c r="A16" s="5" t="s">
        <v>17</v>
      </c>
      <c r="B16">
        <v>13274704</v>
      </c>
      <c r="C16">
        <v>45317784</v>
      </c>
      <c r="D16">
        <v>14</v>
      </c>
      <c r="E16">
        <v>3774</v>
      </c>
      <c r="F16">
        <v>3.7095919251441956E-3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/>
  </sheetViews>
  <sheetFormatPr baseColWidth="10" defaultColWidth="7.5703125" defaultRowHeight="14" x14ac:dyDescent="0"/>
  <cols>
    <col min="1" max="16384" width="7.5703125" style="5"/>
  </cols>
  <sheetData>
    <row r="1" spans="1:6">
      <c r="A1" s="5" t="s">
        <v>16</v>
      </c>
      <c r="B1" s="5" t="s">
        <v>15</v>
      </c>
      <c r="C1" s="5" t="s">
        <v>27</v>
      </c>
      <c r="D1" s="5" t="s">
        <v>13</v>
      </c>
      <c r="E1" s="5" t="s">
        <v>12</v>
      </c>
      <c r="F1" s="5" t="s">
        <v>11</v>
      </c>
    </row>
    <row r="2" spans="1:6" ht="15">
      <c r="A2" s="5" t="s">
        <v>2</v>
      </c>
      <c r="B2">
        <v>-93462208</v>
      </c>
      <c r="C2">
        <v>15618.24609375</v>
      </c>
      <c r="D2">
        <v>34</v>
      </c>
      <c r="E2">
        <v>3773567</v>
      </c>
      <c r="F2">
        <v>9.0100429588346742E-6</v>
      </c>
    </row>
    <row r="3" spans="1:6" ht="15">
      <c r="A3" s="5" t="s">
        <v>3</v>
      </c>
      <c r="B3">
        <v>119755.2109375</v>
      </c>
      <c r="C3">
        <v>293162</v>
      </c>
      <c r="D3">
        <v>46</v>
      </c>
      <c r="E3">
        <v>3018886</v>
      </c>
      <c r="F3">
        <v>1.5237408661050722E-5</v>
      </c>
    </row>
    <row r="4" spans="1:6" ht="15">
      <c r="A4" s="5" t="s">
        <v>4</v>
      </c>
      <c r="B4">
        <v>597105.25</v>
      </c>
      <c r="C4">
        <v>701855.3125</v>
      </c>
      <c r="D4">
        <v>20</v>
      </c>
      <c r="E4">
        <v>377358</v>
      </c>
      <c r="F4">
        <v>5.3000068874098361E-5</v>
      </c>
    </row>
    <row r="5" spans="1:6" ht="15">
      <c r="A5" s="5" t="s">
        <v>5</v>
      </c>
      <c r="B5">
        <v>843234.5625</v>
      </c>
      <c r="C5">
        <v>1137605.5</v>
      </c>
      <c r="D5">
        <v>18</v>
      </c>
      <c r="E5">
        <v>301887</v>
      </c>
      <c r="F5">
        <v>5.9624959249049425E-5</v>
      </c>
    </row>
    <row r="6" spans="1:6" ht="15">
      <c r="A6" s="5" t="s">
        <v>6</v>
      </c>
      <c r="B6">
        <v>1806718.625</v>
      </c>
      <c r="C6">
        <v>2153962.5</v>
      </c>
      <c r="D6">
        <v>14</v>
      </c>
      <c r="E6">
        <v>37735</v>
      </c>
      <c r="F6">
        <v>3.7100835470482707E-4</v>
      </c>
    </row>
    <row r="7" spans="1:6" ht="15">
      <c r="A7" s="5" t="s">
        <v>7</v>
      </c>
      <c r="B7">
        <v>2675992.25</v>
      </c>
      <c r="C7">
        <v>4159771.5</v>
      </c>
      <c r="D7">
        <v>13</v>
      </c>
      <c r="E7">
        <v>30189</v>
      </c>
      <c r="F7">
        <v>4.3062042095698416E-4</v>
      </c>
    </row>
    <row r="8" spans="1:6" ht="15">
      <c r="A8" s="5" t="s">
        <v>8</v>
      </c>
      <c r="B8">
        <v>8070232.5</v>
      </c>
      <c r="C8">
        <v>10199167</v>
      </c>
      <c r="D8">
        <v>6</v>
      </c>
      <c r="E8">
        <v>3774</v>
      </c>
      <c r="F8">
        <v>1.5898251440376043E-3</v>
      </c>
    </row>
    <row r="9" spans="1:6" ht="15">
      <c r="A9" s="5" t="s">
        <v>9</v>
      </c>
      <c r="B9">
        <v>13274704</v>
      </c>
      <c r="C9">
        <v>21197462</v>
      </c>
      <c r="D9">
        <v>5</v>
      </c>
      <c r="E9">
        <v>3019</v>
      </c>
      <c r="F9">
        <v>1.6561775701120496E-3</v>
      </c>
    </row>
    <row r="10" spans="1:6" ht="15">
      <c r="A10" s="5" t="s">
        <v>10</v>
      </c>
      <c r="B10">
        <v>41436832</v>
      </c>
      <c r="C10">
        <v>141767136</v>
      </c>
      <c r="D10">
        <v>9</v>
      </c>
      <c r="E10">
        <v>755</v>
      </c>
      <c r="F10">
        <v>1.1920529417693615E-2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T.F1</vt:lpstr>
      <vt:lpstr>StataOutput</vt:lpstr>
      <vt:lpstr>Stata-NOR</vt:lpstr>
      <vt:lpstr>Stata-SWE</vt:lpstr>
      <vt:lpstr>Stata-fullpop1</vt:lpstr>
      <vt:lpstr>Stata-fullpop2</vt:lpstr>
      <vt:lpstr>F.F1</vt:lpstr>
    </vt:vector>
  </TitlesOfParts>
  <Company>UC Berkeley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Zucman</dc:creator>
  <cp:lastModifiedBy>Gabriel Zucman</cp:lastModifiedBy>
  <cp:lastPrinted>2017-10-05T23:05:48Z</cp:lastPrinted>
  <dcterms:created xsi:type="dcterms:W3CDTF">2017-07-04T01:43:52Z</dcterms:created>
  <dcterms:modified xsi:type="dcterms:W3CDTF">2017-10-06T02:30:48Z</dcterms:modified>
</cp:coreProperties>
</file>